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858470EA-7FC8-48CB-8F1F-9F70E7D039AD}" xr6:coauthVersionLast="47" xr6:coauthVersionMax="47" xr10:uidLastSave="{00000000-0000-0000-0000-000000000000}"/>
  <bookViews>
    <workbookView xWindow="-22046" yWindow="-103" windowWidth="22149" windowHeight="13200" xr2:uid="{00000000-000D-0000-FFFF-FFFF00000000}"/>
  </bookViews>
  <sheets>
    <sheet name="report" sheetId="7" r:id="rId1"/>
    <sheet name="page 1" sheetId="14" r:id="rId2"/>
    <sheet name="weekly_history_data" sheetId="8" r:id="rId3"/>
    <sheet name="weekly_vn_index" sheetId="13" r:id="rId4"/>
    <sheet name="weekly_nntd_stock" sheetId="12" r:id="rId5"/>
    <sheet name="weekly_nntd_history" sheetId="11" r:id="rId6"/>
    <sheet name="weekly_news" sheetId="10" r:id="rId7"/>
    <sheet name="weekly_comments" sheetId="9" r:id="rId8"/>
    <sheet name="chart_link" sheetId="1" r:id="rId9"/>
  </sheets>
  <definedNames>
    <definedName name="ExternalData_1" localSheetId="2" hidden="1">weekly_history_data!$A$1:$H$361</definedName>
    <definedName name="ExternalData_2" localSheetId="7" hidden="1">weekly_comments!$A$1:$C$6</definedName>
    <definedName name="ExternalData_3" localSheetId="6" hidden="1">weekly_news!$A$1:$J$61</definedName>
    <definedName name="ExternalData_4" localSheetId="5" hidden="1">weekly_nntd_history!$A$1:$E$11</definedName>
    <definedName name="ExternalData_5" localSheetId="4" hidden="1">weekly_nntd_stock!$A$1:$C$41</definedName>
    <definedName name="ExternalData_6" localSheetId="3" hidden="1">weekly_vn_index!$A$1:$AG$81</definedName>
    <definedName name="_xlnm.Print_Area" localSheetId="0">report!$A$1:$A$2,report!$B$3:$Q$29,report!$R$30:$V$42,report!$B$43:$Q$69,report!$R$70:$U$82,report!$B$83:$Q$109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76" i="7" l="1" a="1"/>
  <c r="S76" i="7" s="1"/>
  <c r="V24" i="14" a="1"/>
  <c r="V24" i="14" s="1"/>
  <c r="V2" i="14" a="1"/>
  <c r="S36" i="7" s="1" a="1"/>
  <c r="S36" i="7" s="1"/>
  <c r="C65" i="7"/>
  <c r="C25" i="7"/>
  <c r="M24" i="14" a="1"/>
  <c r="M24" i="14" s="1"/>
  <c r="G24" i="14" a="1"/>
  <c r="G24" i="14" s="1"/>
  <c r="A24" i="14" a="1"/>
  <c r="A24" i="14" s="1"/>
  <c r="M2" i="14" a="1"/>
  <c r="M2" i="14" s="1"/>
  <c r="G2" i="14" a="1"/>
  <c r="G2" i="14" s="1"/>
  <c r="A2" i="14" a="1"/>
  <c r="A2" i="14" s="1"/>
  <c r="C105" i="7"/>
  <c r="M112" i="14" a="1"/>
  <c r="M112" i="14" s="1"/>
  <c r="G112" i="14" a="1"/>
  <c r="G112" i="14" s="1"/>
  <c r="A112" i="14" a="1"/>
  <c r="A112" i="14" s="1"/>
  <c r="M90" i="14" a="1"/>
  <c r="M90" i="14" s="1"/>
  <c r="G90" i="14" a="1"/>
  <c r="G90" i="14" s="1"/>
  <c r="A90" i="14" a="1"/>
  <c r="A90" i="14" s="1"/>
  <c r="M68" i="14" a="1"/>
  <c r="M68" i="14" s="1"/>
  <c r="G68" i="14" a="1"/>
  <c r="G68" i="14" s="1"/>
  <c r="A68" i="14" a="1"/>
  <c r="A68" i="14" s="1"/>
  <c r="M46" i="14" a="1"/>
  <c r="M46" i="14" s="1"/>
  <c r="G46" i="14" a="1"/>
  <c r="G46" i="14" s="1"/>
  <c r="A46" i="14" a="1"/>
  <c r="A46" i="14" s="1"/>
  <c r="V2" i="14" l="1"/>
  <c r="O18" i="7"/>
  <c r="D50" i="7"/>
  <c r="E50" i="7"/>
  <c r="D10" i="7"/>
  <c r="F18" i="7"/>
  <c r="M50" i="7"/>
  <c r="F50" i="7"/>
  <c r="H50" i="7"/>
  <c r="C10" i="7"/>
  <c r="E10" i="7"/>
  <c r="F10" i="7"/>
  <c r="N50" i="7"/>
  <c r="O50" i="7"/>
  <c r="P50" i="7"/>
  <c r="C58" i="7"/>
  <c r="D58" i="7"/>
  <c r="E58" i="7"/>
  <c r="J50" i="7"/>
  <c r="H10" i="7"/>
  <c r="F58" i="7"/>
  <c r="H58" i="7"/>
  <c r="P18" i="7"/>
  <c r="C50" i="7"/>
  <c r="I58" i="7"/>
  <c r="I50" i="7"/>
  <c r="K50" i="7"/>
  <c r="I10" i="7"/>
  <c r="J10" i="7"/>
  <c r="K10" i="7"/>
  <c r="M10" i="7"/>
  <c r="N10" i="7"/>
  <c r="O10" i="7"/>
  <c r="P10" i="7"/>
  <c r="C18" i="7"/>
  <c r="J58" i="7"/>
  <c r="D18" i="7"/>
  <c r="K58" i="7"/>
  <c r="E18" i="7"/>
  <c r="M58" i="7"/>
  <c r="N58" i="7"/>
  <c r="H18" i="7"/>
  <c r="O58" i="7"/>
  <c r="I18" i="7"/>
  <c r="P58" i="7"/>
  <c r="J18" i="7"/>
  <c r="K18" i="7"/>
  <c r="M18" i="7"/>
  <c r="N18" i="7"/>
  <c r="I98" i="7"/>
  <c r="J98" i="7"/>
  <c r="M98" i="7"/>
  <c r="N98" i="7"/>
  <c r="K98" i="7"/>
  <c r="O98" i="7"/>
  <c r="P98" i="7"/>
  <c r="E90" i="7"/>
  <c r="F90" i="7"/>
  <c r="H90" i="7"/>
  <c r="I90" i="7"/>
  <c r="J90" i="7"/>
  <c r="K90" i="7"/>
  <c r="M90" i="7"/>
  <c r="N90" i="7"/>
  <c r="O90" i="7"/>
  <c r="P90" i="7"/>
  <c r="C98" i="7"/>
  <c r="D98" i="7"/>
  <c r="F98" i="7"/>
  <c r="E98" i="7"/>
  <c r="H98" i="7"/>
  <c r="D90" i="7"/>
  <c r="C90"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comments" description="Connection to the 'weekly_comments' query in the workbook." type="5" refreshedVersion="8" background="1" saveData="1">
    <dbPr connection="Provider=Microsoft.Mashup.OleDb.1;Data Source=$Workbook$;Location=weekly_comments;Extended Properties=&quot;&quot;" command="SELECT * FROM [weekly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511BE699-642B-48A5-B8FC-2C81B0200B6F}" keepAlive="1" name="Query - weekly_news" description="Connection to the 'weekly_news' query in the workbook." type="5" refreshedVersion="8" background="1" saveData="1">
    <dbPr connection="Provider=Microsoft.Mashup.OleDb.1;Data Source=$Workbook$;Location=weekly_news;Extended Properties=&quot;&quot;" command="SELECT * FROM [weekly_news]"/>
  </connection>
  <connection id="4"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5"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6" xr16:uid="{D36F79FD-6722-4DF3-A041-CCF3E154FDF5}" keepAlive="1" name="Query - weekly_vn_index" description="Connection to the 'weekly_vn_index' query in the workbook." type="5" refreshedVersion="8" background="1" saveData="1">
    <dbPr connection="Provider=Microsoft.Mashup.OleDb.1;Data Source=$Workbook$;Location=weekly_vn_index;Extended Properties=&quot;&quot;" command="SELECT * FROM [weekly_vn_index]"/>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2">
    <bk>
      <extLst>
        <ext uri="{3e2802c4-a4d2-4d8b-9148-e3be6c30e623}">
          <xlrd:rvb i="0"/>
        </ext>
      </extLst>
    </bk>
    <bk>
      <extLst>
        <ext uri="{3e2802c4-a4d2-4d8b-9148-e3be6c30e623}">
          <xlrd:rvb i="1"/>
        </ext>
      </extLst>
    </bk>
  </future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<sst xmlns="http://schemas.openxmlformats.org/spreadsheetml/2006/main" count="1943" uniqueCount="439">
  <si>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</si>
  <si>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</si>
  <si>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</si>
  <si>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</si>
  <si>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</si>
  <si>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</si>
  <si>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</si>
  <si>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</si>
  <si>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</si>
  <si>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</si>
  <si>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</si>
  <si>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</si>
  <si>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</si>
  <si>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</si>
  <si>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</si>
  <si>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</si>
  <si>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</si>
  <si>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CEO Nvidia bán hơn 36 triệu USD cổ phiếu, vượt mặt Warren Buffett về tài sản ròng</t>
  </si>
  <si>
    <t>https://image.vietstock.vn/2025/07/12/jensen-huang.png</t>
  </si>
  <si>
    <t>http://vietstock.vn/2025/07/ceo-nvidia-ban-hon-36-trieu-usd-co-phieu-vuot-mat-warren-buffett-ve-tai-san-rong-4262-1327655.htm</t>
  </si>
  <si>
    <t>Dow Jones mất hơn 200 điểm</t>
  </si>
  <si>
    <t>https://image.vietstock.vn/2025/07/12/071225-ck-1.png</t>
  </si>
  <si>
    <t>http://vietstock.vn/2025/07/dow-jones-mat-hon-200-diem-773-1327637.htm</t>
  </si>
  <si>
    <t>doanh_nghiep</t>
  </si>
  <si>
    <t>ticker</t>
  </si>
  <si>
    <t>link</t>
  </si>
  <si>
    <t>XAU_USD</t>
  </si>
  <si>
    <t>https://pub-196e071ed6aa4a6a80cd72afba5ebd53.r2.dev/cts_daily_chart/XAU_USD.png</t>
  </si>
  <si>
    <t>BTC_USD</t>
  </si>
  <si>
    <t>https://pub-196e071ed6aa4a6a80cd72afba5ebd53.r2.dev/cts_daily_chart/BTC_USD.png</t>
  </si>
  <si>
    <t>ETH_USD</t>
  </si>
  <si>
    <t>https://pub-196e071ed6aa4a6a80cd72afba5ebd53.r2.dev/cts_daily_chart/ETH_USD.png</t>
  </si>
  <si>
    <t>SSEC</t>
  </si>
  <si>
    <t>https://pub-196e071ed6aa4a6a80cd72afba5ebd53.r2.dev/cts_daily_chart/SSEC.png</t>
  </si>
  <si>
    <t>DJI</t>
  </si>
  <si>
    <t>https://pub-196e071ed6aa4a6a80cd72afba5ebd53.r2.dev/cts_daily_chart/DJI.png</t>
  </si>
  <si>
    <t>N225</t>
  </si>
  <si>
    <t>https://pub-196e071ed6aa4a6a80cd72afba5ebd53.r2.dev/cts_daily_chart/N225.png</t>
  </si>
  <si>
    <t>CLZ</t>
  </si>
  <si>
    <t>https://pub-196e071ed6aa4a6a80cd72afba5ebd53.r2.dev/cts_daily_chart/CLZ.png</t>
  </si>
  <si>
    <t>FTSE</t>
  </si>
  <si>
    <t>https://pub-196e071ed6aa4a6a80cd72afba5ebd53.r2.dev/cts_daily_chart/FTSE.png</t>
  </si>
  <si>
    <t>VNINDEX</t>
  </si>
  <si>
    <t>https://pub-196e071ed6aa4a6a80cd72afba5ebd53.r2.dev/cts_daily_chart/VNINDEX.png</t>
  </si>
  <si>
    <t>VN30</t>
  </si>
  <si>
    <t>https://pub-196e071ed6aa4a6a80cd72afba5ebd53.r2.dev/cts_daily_chart/VN30.png</t>
  </si>
  <si>
    <t>DXY</t>
  </si>
  <si>
    <t>https://pub-196e071ed6aa4a6a80cd72afba5ebd53.r2.dev/cts_daily_chart/DXY.png</t>
  </si>
  <si>
    <t>USD_VND</t>
  </si>
  <si>
    <t>https://pub-196e071ed6aa4a6a80cd72afba5ebd53.r2.dev/cts_daily_chart/USD_VND.png</t>
  </si>
  <si>
    <t>date</t>
  </si>
  <si>
    <t>close</t>
  </si>
  <si>
    <t>1d_change</t>
  </si>
  <si>
    <t>1w_change</t>
  </si>
  <si>
    <t>1m_change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</si>
  <si>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</si>
  <si>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</si>
  <si>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</si>
  <si>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</si>
  <si>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</si>
  <si>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</si>
  <si>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</si>
  <si>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</si>
  <si>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</si>
  <si>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</si>
  <si>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</si>
  <si>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</si>
  <si>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</si>
  <si>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</si>
  <si>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</si>
  <si>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</si>
  <si>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</si>
  <si>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</si>
  <si>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</si>
  <si>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</si>
  <si>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</si>
  <si>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</si>
  <si>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</si>
  <si>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VN-Index tiếp tục nới rộng đà tăng, ghi nhận mức tăng 3.97% trong tuần. Nhóm cổ phiếu vốn hóa lớn VN30 tăng 5.66% tuần qua, thể hiện sự vượt trội rõ nét. Các chỉ số HNXIndex và UPCoM-Index cũng tăng lần lượt 1.23% và 1.09%. VN30F1M đóng cửa ở 1595.90, cho thấy mức chênh lệch dương so với chỉ số VN30. Điều này khẳng định nhóm vốn hóa lớn đang dẫn dắt thị trường đi lên đồng bộ.</t>
  </si>
  <si>
    <t>Trong tuần vừa qua, thị trường chứng khoán toàn cầu ghi nhận diễn biến phân hóa đáng kể. Khu vực Mỹ chứng kiến Dow Jones điều chỉnh nhẹ 0.08%, còn S&amp;P 500 tăng 0.48%. Thị trường châu Âu phục hồi tích cực, FTSE tăng 1.53% và STOXX50E tiến 0.79%. Khu vực châu Á có Nikkei 225 giảm nhẹ 0.05%; ngược lại, Shanghai Composite tăng 1.07%. Diễn biến thị trường chứng khoán toàn cầu cho thấy một bức tranh tổng thể đa dạng.</t>
  </si>
  <si>
    <t>Tuần qua, thị trường tiền điện tử bứt phá mạnh mẽ, hàng hóa duy trì đà tăng, còn ngoại hối biến động nhẹ. Bitcoin tăng 5.77%, Ethereum tăng 6.55% trong tuần, củng cố xu hướng tăng trưởng. Vàng ghi nhận mức tăng 1.14%, trong khi giá dầu thô tăng 4.07% trong giai đoạn gần nhất. Chỉ số DXY tăng nhẹ 0.42%, còn tỷ giá USD/VND giảm 0.07%, thể hiện sự ổn định. Nhìn chung, tiền điện tử và hàng hóa tiếp tục đà tăng, trong khi ngoại hối thể hiện diễn biến tương đối ổn định.</t>
  </si>
  <si>
    <t>ta_vnindex</t>
  </si>
  <si>
    <t>chart</t>
  </si>
  <si>
    <t>VNINDEX đã trải qua một tuần tăng mạnh, đóng cửa tại 1457.76 điểm, cho thấy động lực tích cực vượt trội. Chỉ số duy trì vững chắc trên SMA 20 (1381.12 điểm, 5.2% dưới giá hiện tại) và SMA 60 (1318.22 điểm), củng cố mạnh mẽ đà tăng. Tuy nhiên, chỉ báo RSI 14 đạt 86.39, báo hiệu rõ vùng quá mua sâu, cảnh báo rủi ro điều chỉnh tiềm ẩn.
Trong khung thời gian tuần, đỉnh tuần trước 1392.39 điểm và ngưỡng Fibonacci 38.2% (1416.96 điểm) hiện là hỗ trợ, cách giá hiện tại hơn 40 điểm. Trên khung tháng, đỉnh 1377.30 điểm và Fibonacci 38.2% (1391.90) củng cố hỗ trợ vững chắc, cách giá đóng cửa hơn 65 điểm. Xét khung quý, đỉnh trước 1377.30 điểm và Fibonacci 38.2% (1303.84 điểm) cho thấy các mức hỗ trợ chiến lược quan trọng.
Kết luận, vùng 1390-1415 điểm, bao gồm các ngưỡng Fibonacci và đỉnh cũ, sẽ là ngưỡng hỗ trợ cốt lõi. Nhà đầu tư nên duy trì vị thế mua, nhưng cần quản lý rủi ro chặt chẽ do RSI quá mua, xem xét chốt lời từng phần hợp lý.</t>
  </si>
  <si>
    <t>ms_chart</t>
  </si>
  <si>
    <t>Xu hướng tuần đã có sự thoái lui rõ rệt, giảm từ mức 73.61% xuống 62.01% vào ngày 2025-07-11. Tuy nhiên, các xu hướng dài hạn hơn như khung tháng (76.52%) và khung quý (86.54%) vẫn duy trì sự bền vững ấn tượng, nằm sâu trong vùng tăng trưởng mạnh. Sự phân kỳ này, theo nguyên tắc chi phối, khẳng định đây là một pha điều chỉnh kỹ thuật thông thường, không phải tín hiệu cảnh báo rủi ro toàn diện cho xu hướng chung.
Thị trường đang trải qua giai đoạn tích lũy lại, với rủi ro biến động ngắn hạn tăng nhưng cấu trúc tăng trưởng chủ đạo từ các khung thời gian lớn vẫn được bảo toàn. Chiến lược cho tuần tới là tạm ngừng các giao dịch mua đuổi, thay vào đó tận dụng mọi nhịp giảm sâu của đường xu hướng tuần để gia tăng tích lũy, đặc biệt khi các khung thời gian dài hơn vẫn giữ vững đà tăng trưởng mạnh mẽ.</t>
  </si>
  <si>
    <t>sectors</t>
  </si>
  <si>
    <t>Công nghiệp</t>
  </si>
  <si>
    <t>CTCK chỉ ra 15 cổ phiếu có thể hút tiền mạnh khi nâng hạng, tâm điểm nhóm Vingroup</t>
  </si>
  <si>
    <t>https://cafefcdn.com/thumb_w/640/203337114487263232/2025/7/13/avatar1752422908484-17524229088561812413709.jpg</t>
  </si>
  <si>
    <t>https://cafef.vn/ctck-chi-ra-15-co-phieu-co-the-hut-tien-manh-khi-nang-hang-tam-diem-nhom-vingroup-188250713231056485.chn</t>
  </si>
  <si>
    <t>Chứng khoán, Bất động sản</t>
  </si>
  <si>
    <t>Bất động sản</t>
  </si>
  <si>
    <t>Dầu khí, Công nghiệp</t>
  </si>
  <si>
    <t>Chứng khoán</t>
  </si>
  <si>
    <t>Phố Wall tăng nhẹ nhờ hy vọng mức thuế quan sẽ giảm trước thời hạn ngày 01/08</t>
  </si>
  <si>
    <t>https://image.vietstock.vn/2025/07/15/071525-ck-1.png</t>
  </si>
  <si>
    <t>http://vietstock.vn/2025/07/pho-wall-tang-nhe-nho-hy-vong-muc-thue-quan-se-giam-truoc-thoi-han-ngay-0108-773-1328139.htm</t>
  </si>
  <si>
    <t>Chứng khoán, Công nghiệp</t>
  </si>
  <si>
    <t>Công nghệ, Chứng khoán</t>
  </si>
  <si>
    <t>Bài học chua chát của Nhật Bản</t>
  </si>
  <si>
    <t>https://cafefcdn.com/zoom/600_315/203337114487263232/2025/7/13/avatar1752401500441-17524015008701406177152.webp</t>
  </si>
  <si>
    <t>https://cafef.vn/bai-hoc-chua-chat-cua-nhat-ban-188250713171402873.chn</t>
  </si>
  <si>
    <t>Công nghệ</t>
  </si>
  <si>
    <t>Một khu công nghiệp chấm dứt hợp đồng với toàn bộ các doanh nghiệp đang thuê kể từ ngày 1/8</t>
  </si>
  <si>
    <t>https://cafefcdn.com/zoom/600_315/203337114487263232/2025/7/13/avatar1752423995116-17524239956531820460282.jpg</t>
  </si>
  <si>
    <t>https://cafef.vn/mot-khu-cong-nghiep-cham-dut-hop-dong-voi-toan-bo-cac-doanh-nghiep-dang-thue-ke-tu-ngay-1-8-188250713232830391.chn</t>
  </si>
  <si>
    <t>Sinh viên hỏi xoáy "Các chuyên gia AI làm gì khi bị mất điện", ông Hoàng Nam Tiến đứng ngồi không yên, phải xuống gặp tận nơi để trả lời</t>
  </si>
  <si>
    <t>https://cafefcdn.com/zoom/600_315/203337114487263232/2025/7/14/avatar1752473547492-17524735526911513434179.png</t>
  </si>
  <si>
    <t>https://cafef.vn/sinh-vien-hoi-xoay-cac-chuyen-gia-ai-lam-gi-khi-bi-mat-dien-ong-hoang-nam-tien-dung-ngoi-khong-yen-phai-xuong-gap-tan-noi-de-tra-loi-188250714131453677.chn</t>
  </si>
  <si>
    <t>buy_value</t>
  </si>
  <si>
    <t>sell_value</t>
  </si>
  <si>
    <t>net_value</t>
  </si>
  <si>
    <t>TD</t>
  </si>
  <si>
    <t>NN</t>
  </si>
  <si>
    <t>weekly_value</t>
  </si>
  <si>
    <t>SSI</t>
  </si>
  <si>
    <t>SHB</t>
  </si>
  <si>
    <t>HPG</t>
  </si>
  <si>
    <t>FPT</t>
  </si>
  <si>
    <t>VPB</t>
  </si>
  <si>
    <t>HDB</t>
  </si>
  <si>
    <t>TPB</t>
  </si>
  <si>
    <t>VIX</t>
  </si>
  <si>
    <t>VND</t>
  </si>
  <si>
    <t>STB</t>
  </si>
  <si>
    <t>PVS</t>
  </si>
  <si>
    <t>DGW</t>
  </si>
  <si>
    <t>DPM</t>
  </si>
  <si>
    <t>MCH</t>
  </si>
  <si>
    <t>HDG</t>
  </si>
  <si>
    <t>VCG</t>
  </si>
  <si>
    <t>FRT</t>
  </si>
  <si>
    <t>ACV</t>
  </si>
  <si>
    <t>KDH</t>
  </si>
  <si>
    <t>GEX</t>
  </si>
  <si>
    <t>SJS</t>
  </si>
  <si>
    <t>GMD</t>
  </si>
  <si>
    <t>MWG</t>
  </si>
  <si>
    <t>TCB</t>
  </si>
  <si>
    <t>MBB</t>
  </si>
  <si>
    <t>MSN</t>
  </si>
  <si>
    <t>EIB</t>
  </si>
  <si>
    <t>SZC</t>
  </si>
  <si>
    <t>PHR</t>
  </si>
  <si>
    <t>VRE</t>
  </si>
  <si>
    <t>BCM</t>
  </si>
  <si>
    <t>CII</t>
  </si>
  <si>
    <t>POW</t>
  </si>
  <si>
    <t>ANV</t>
  </si>
  <si>
    <t>VIB</t>
  </si>
  <si>
    <t>DGC</t>
  </si>
  <si>
    <t>open</t>
  </si>
  <si>
    <t>high</t>
  </si>
  <si>
    <t>low</t>
  </si>
  <si>
    <t>volume</t>
  </si>
  <si>
    <t>option</t>
  </si>
  <si>
    <t>SMA_20</t>
  </si>
  <si>
    <t>SMA_60</t>
  </si>
  <si>
    <t>RSI_14</t>
  </si>
  <si>
    <t>week_open</t>
  </si>
  <si>
    <t>month_open</t>
  </si>
  <si>
    <t>quarter_open</t>
  </si>
  <si>
    <t>WFIBO_0382</t>
  </si>
  <si>
    <t>WFIBO_0500</t>
  </si>
  <si>
    <t>WFIBO_0618</t>
  </si>
  <si>
    <t>MFIBO_0382</t>
  </si>
  <si>
    <t>MFIBO_0500</t>
  </si>
  <si>
    <t>MFIBO_0618</t>
  </si>
  <si>
    <t>QFIBO_0382</t>
  </si>
  <si>
    <t>QFIBO_0500</t>
  </si>
  <si>
    <t>QFIBO_0618</t>
  </si>
  <si>
    <t>week_prev_high</t>
  </si>
  <si>
    <t>week_prev_low</t>
  </si>
  <si>
    <t>month_prev_high</t>
  </si>
  <si>
    <t>month_prev_low</t>
  </si>
  <si>
    <t>quarter_prev_high</t>
  </si>
  <si>
    <t>quarter_prev_low</t>
  </si>
  <si>
    <t>trend_5p</t>
  </si>
  <si>
    <t>trend_20p</t>
  </si>
  <si>
    <t>trend_60p</t>
  </si>
  <si>
    <t>trend_240p</t>
  </si>
  <si>
    <t>1 Ngày</t>
  </si>
  <si>
    <t>1 Tuần</t>
  </si>
  <si>
    <t>1 Tháng</t>
  </si>
  <si>
    <t>GOLD</t>
  </si>
  <si>
    <t>BRENT OIL</t>
  </si>
  <si>
    <t>BTC-USD</t>
  </si>
  <si>
    <t>ETH-USD</t>
  </si>
  <si>
    <t>USD-VND</t>
  </si>
  <si>
    <t>selected</t>
  </si>
  <si>
    <t>Thủ tướng: Phấn đấu tăng trưởng kinh tế năm 2025 từ 8.3-8.5%</t>
  </si>
  <si>
    <t>https://image.vietstock.vn/2025/07/16/thu-tuong-pham-minh-chinh.jpg</t>
  </si>
  <si>
    <t>http://vietstock.vn/2025/07/thu-tuong-phan-dau-tang-truong-kinh-te-nam-2025-tu-83-85-761-1328583.htm</t>
  </si>
  <si>
    <t>Ngân hàng</t>
  </si>
  <si>
    <t>Cập nhật số liệu CTCK ngày 16/7: TCBS lãi kỷ lục, lộ diện khoản lỗ đầu tiên của ngành chứng khoán quý 2/2025</t>
  </si>
  <si>
    <t>https://cafefcdn.com/thumb_w/640/203337114487263232/2025/7/15/avatar1752599436468-1752599437023515505007.png</t>
  </si>
  <si>
    <t>https://cafef.vn/cap-nhat-so-lieu-ctck-ngay-16-7-tcbs-lai-ky-luc-lo-dien-khoan-lo-dau-tien-cua-nganh-chung-khoan-quy-2-2025-188250716001120042.chn</t>
  </si>
  <si>
    <t>Đồng USD giảm mạnh nhất trong hơn nửa thế kỷ</t>
  </si>
  <si>
    <t>https://image.vietstock.vn/2025/07/16/dong-usd-giam-gia-manh-trong-6-thang-dau-nam.jpg</t>
  </si>
  <si>
    <t>http://vietstock.vn/2025/07/dong-usd-giam-manh-nhat-trong-hon-nua-the-ky-772-1328534.htm</t>
  </si>
  <si>
    <t>Dow Jones giảm hơn 400 điểm do lo ngại về lạm phát</t>
  </si>
  <si>
    <t>https://image.vietstock.vn/2025/07/16/071625-ck-1.png</t>
  </si>
  <si>
    <t>http://vietstock.vn/2025/07/dow-jones-giam-hon-400-diem-do-lo-ngai-ve-lam-phat-773-1328519.htm</t>
  </si>
  <si>
    <t>Ngành tôn mạ gặp khó, có thể phải giảm sản lượng khi nhu cầu xuất khẩu yếu</t>
  </si>
  <si>
    <t>https://image.vietstock.vn/2025/07/16/ton-thep_95651.png</t>
  </si>
  <si>
    <t>http://vietstock.vn/2025/07/nganh-ton-ma-gap-kho-co-the-phai-giam-san-luong-khi-nhu-cau-xuat-khau-yeu-737-1328581.htm</t>
  </si>
  <si>
    <t>Thép</t>
  </si>
  <si>
    <t>Công nghệ, DV hạ tầng</t>
  </si>
  <si>
    <t>Bộ Tài chính dự kiến 2 kịch bản tăng trưởng 6 tháng cuối năm và đề ra các giải pháp để đạt mục tiêu</t>
  </si>
  <si>
    <t>https://image.vietstock.vn/2025/07/16/bo-truong-tai-chinh-nguyen-van-thang.jpg</t>
  </si>
  <si>
    <t>http://vietstock.vn/2025/07/bo-tai-chinh-du-kien-2-kich-ban-tang-truong-6-thang-cuoi-nam-va-de-ra-cac-giai-phap-de-dat-muc-tieu-761-1328607.htm</t>
  </si>
  <si>
    <t>Họp với Thủ tướng, lãnh đạo Bộ Công thương nói gì về kế hoạch xuất khẩu và đàm phán thương mại với Hoa Kỳ trong thời gian tới?</t>
  </si>
  <si>
    <t>https://cafefcdn.com/zoom/600_315/203337114487263232/2025/7/16/avatar1752646021879-17526460223661134404536.jpg</t>
  </si>
  <si>
    <t>https://cafef.vn/hop-voi-thu-tuong-lanh-dao-bo-cong-thuong-noi-gi-ve-ke-hoach-xuat-khau-va-dam-phan-thuong-mai-voi-hoa-ky-trong-thoi-gian-toi-18825071613080217.chn</t>
  </si>
  <si>
    <t>Vietnambiz</t>
  </si>
  <si>
    <t>Cập nhật KQKD ngành chứng khoán quý II/2025: TCBS lãi kỷ lục, nhiều công ty hụt hơi, có đơn vị lỗ quý thứ 12 liên tiếp</t>
  </si>
  <si>
    <t>https://cdn.vietnambiz.vn/1881912202208555/images/2025/07/16/16-7-ctck-20250716142834783.jpg?width=700</t>
  </si>
  <si>
    <t>https://vietnambiz.vn/cap-nhat-kqkd-nganh-chung-khoan-quy-ii2025-tcbs-lai-ky-luc-nhieu-cong-ty-hut-hoi-co-don-vi-lo-quy-thu-12-lien-tiep-202571682413758.htm</t>
  </si>
  <si>
    <t>‘Thị trường bất động sản đang trải qua giai đoạn tái định giá’</t>
  </si>
  <si>
    <t>https://cdn.vietnambiz.vn/1881912202208555/images/2025/07/16/1-20250701133113152-2025071611254926.jpg?width=1700</t>
  </si>
  <si>
    <t>https://vietnambiz.vn/thi-truong-bat-dong-san-dang-trai-qua-giai-doan-tai-dinh-gia-2025716113750258.htm</t>
  </si>
  <si>
    <t>Vì sao các ngân hàng trung ương tăng mua vàng từ các mỏ địa phương?</t>
  </si>
  <si>
    <t>https://image.vietstock.vn/2025/07/16/vang-kim-loai-quy.png</t>
  </si>
  <si>
    <t>http://vietstock.vn/2025/07/vi-sao-cac-ngan-hang-trung-uong-tang-mua-vang-tu-cac-mo-dia-phuong-759-1328643.htm</t>
  </si>
  <si>
    <t>Chơi trò "xếp gỗ" tầm cỡ quốc gia: Chi tới 1,25 tỷ USD để xây dựng thành phố bằng gỗ</t>
  </si>
  <si>
    <t>https://cafefcdn.com/thumb_w/640/203337114487263232/2025/7/16/avatar1752638571925-1752638572492611754022.jpg</t>
  </si>
  <si>
    <t>https://cafef.vn/choi-tro-xep-go-tam-co-quoc-gia-chi-toi-125-ty-usd-de-xay-dung-thanh-pho-bang-go-18825071611035709.chn</t>
  </si>
  <si>
    <t>Dow Jones mất hơn 400 điểm khi thuế quan bắt đầu tác động đến lạm phát</t>
  </si>
  <si>
    <t>https://cdn.vietnambiz.vn/1881912202208555/images/2025/07/16/index-20250716054007810.png?width=700</t>
  </si>
  <si>
    <t>https://vietnambiz.vn/dow-jones-mat-hon-400-diem-khi-thue-quan-bat-dau-tac-dong-den-lam-phat-202571653735432.htm</t>
  </si>
  <si>
    <t>VinSpeed tăng vốn lên 15,000 tỷ đồng</t>
  </si>
  <si>
    <t>https://image.vietstock.vn/2025/07/16/sp_12141.JPG</t>
  </si>
  <si>
    <t>http://vietstock.vn/2025/07/vinspeed-tang-von-len-15000-ty-dong-737-1328647.htm</t>
  </si>
  <si>
    <t>Không chỉ rầm rộ tuyển dụng, VinSpeed của tỷ phú Phạm Nhật Vượng vừa tăng vốn gấp 2,5 lần lên 15.000 tỷ</t>
  </si>
  <si>
    <t>https://cafefcdn.com/thumb_w/640/203337114487263232/2025/7/16/avatar1752641799555-17526418011611925488709.png</t>
  </si>
  <si>
    <t>https://cafef.vn/khong-chi-ram-ro-tuyen-dung-vinspeed-cua-ty-phu-pham-nhat-vuong-vua-tang-von-gap-25-lan-len-15000-ty-188250716111937131.chn</t>
  </si>
  <si>
    <t>Hòa Phát lãi cao nhất 13 quý, sắp khởi công nhà máy ray đường sắt</t>
  </si>
  <si>
    <t>https://cdn.vietnambiz.vn/1881912202208555/images/2025/07/16/hpg-1-20250716123033268.png?width=700</t>
  </si>
  <si>
    <t>https://vietnambiz.vn/hoa-phat-lai-cao-nhat-13-quy-sap-khoi-cong-nha-may-ray-duong-sat-2025716124047792.htm</t>
  </si>
  <si>
    <t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t>
  </si>
  <si>
    <t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t>
  </si>
  <si>
    <t>Dòng tiền ‘kích’ tăng trưởng GDP: động lực kép từ tài khóa và tiền tệ</t>
  </si>
  <si>
    <t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t>
  </si>
  <si>
    <t>https://image.vietstock.vn/2025/07/16/vietstock_s_dong-tien-8216kich8217-tang-truong-gdp-dong-luc-kep-tu-tai-khoa-va-tien-te_20250716083010.png</t>
  </si>
  <si>
    <t>http://vietstock.vn/2025/07/dong-tien-8216kich8217-tang-truong-gdp-dong-luc-kep-tu-tai-khoa-va-tien-te-761-1328527.htm</t>
  </si>
  <si>
    <t>Để thoát bẫy thu nhập trung bình cần một cuộc 'đại phẫu'</t>
  </si>
  <si>
    <t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t>
  </si>
  <si>
    <t>https://image.vietstock.vn/2025/07/15/vietstock_s_de-thoat-bay-thu-nhap-trung-binh-can-mot-cuoc-dai-phau_20250715165329.png</t>
  </si>
  <si>
    <t>http://vietstock.vn/2025/07/de-thoat-bay-thu-nhap-trung-binh-can-mot-cuoc-dai-phau-761-1328420.htm</t>
  </si>
  <si>
    <t>Công nghiệp, Công nghệ</t>
  </si>
  <si>
    <t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t>
  </si>
  <si>
    <t>Diễn biến tích cực từ 'siêu dự án' đường vành đai gần 86.000 tỷ đồng, đi qua Hà Nội, Bắc Ninh và Hưng Yên</t>
  </si>
  <si>
    <t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t>
  </si>
  <si>
    <t>https://cafefcdn.com/zoom/600_315/203337114487263232/2025/7/16/avatar1752641297867-175264129822765016712.jpg</t>
  </si>
  <si>
    <t>https://cafef.vn/dien-bien-tich-cuc-tu-sieu-du-an-duong-vanh-dai-gan-86000-ty-dong-di-qua-ha-noi-bac-ninh-va-hung-yen-188250716114955624.chn</t>
  </si>
  <si>
    <t>Xây dựng, DV hạ tầng</t>
  </si>
  <si>
    <t>Việt Nam có 1 chỉ số bằng 1/10 Singapore, thay đổi có thể tạo nên kết quả đột phá</t>
  </si>
  <si>
    <t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t>
  </si>
  <si>
    <t>https://cafefcdn.com/zoom/600_315/203337114487263232/2025/7/16/avatar1752634419228-1752634419577980753399.jpg</t>
  </si>
  <si>
    <t>https://cafef.vn/viet-nam-co-1-chi-so-bang-1-10-singapore-thay-doi-co-the-tao-nen-ket-qua-dot-pha-188250716095547361.chn</t>
  </si>
  <si>
    <t>Tỉnh duy nhất không sáp nhập, không đổi tên sau gần 1.000 năm sắp có 24 bến cảng</t>
  </si>
  <si>
    <t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t>
  </si>
  <si>
    <t>https://cafefcdn.com/zoom/600_315/203337114487263232/2025/7/14/avatar1752451767489-1752451768136646197399.jpg</t>
  </si>
  <si>
    <t>https://cafef.vn/tinh-duy-nhat-khong-sap-nhap-khong-doi-ten-sau-gan-1000-nam-sap-co-24-ben-cang-188250714071017445.chn</t>
  </si>
  <si>
    <t>Vận tải, DV hạ tầng</t>
  </si>
  <si>
    <t xml:space="preserve">TCBS dẫn đầu với LNTT quý 2 đạt 1.733 tỷ, tăng 8% so với năm trước. Guotai Junan báo lãi trước thuế 11 tỷ, tăng mạnh 82% so với năm trước. Chứng khoán CV lỗ gần 7 tỷ, quý thứ 12 liên tiếp thua lỗ.
</t>
  </si>
  <si>
    <t>Chuyên gia VPBankS: Giai đoạn thị trường Uptrend, việc khó khăn nhất là "gồng" lãi</t>
  </si>
  <si>
    <t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t>
  </si>
  <si>
    <t>https://cafefcdn.com/zoom/600_315/203337114487263232/2025/7/15/avatar1752597220382-17525972209271794995053.jpg</t>
  </si>
  <si>
    <t>https://cafef.vn/chuyen-gia-vpbanks-giai-doan-thi-truong-uptrend-viec-kho-khan-nhat-la-gong-lai-188250715233427491.chn</t>
  </si>
  <si>
    <t>VN-Index đang "băng băng" tiến tới đỉnh cũ bất ngờ “quay xe”, điều gì đang diễn ra?</t>
  </si>
  <si>
    <t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t>
  </si>
  <si>
    <t>https://cafefcdn.com/thumb_w/640/203337114487263232/2025/7/15/avatar1752594125763-1752594126738571648670.png</t>
  </si>
  <si>
    <t>https://cafef.vn/vn-index-dang-bang-bang-tien-toi-dinh-cu-bat-ngo-quay-xe-dieu-gi-dang-dien-ra-188250715224251873.chn</t>
  </si>
  <si>
    <t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t>
  </si>
  <si>
    <t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t>
  </si>
  <si>
    <t>Một CTCK dự báo VN-Index vượt 1.750 điểm</t>
  </si>
  <si>
    <t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t>
  </si>
  <si>
    <t>https://cdn.vietnambiz.vn/1881912202208555/images/2025/07/16/hinh-anh-16-7-25-luc-1110-20250716111055569.jpeg?width=700</t>
  </si>
  <si>
    <t>https://vietnambiz.vn/mot-ctck-du-bao-vn-index-vuot-1750-diem-202571611185798.htm</t>
  </si>
  <si>
    <t>VSDC đẩy nhanh triển khai T+0, hoàn thiện nền tảng hậu KRX</t>
  </si>
  <si>
    <t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t>
  </si>
  <si>
    <t>https://cdn.vietnambiz.vn/1881912202208555/images/2025/07/16/hinh-anh-16-7-25-luc-1029-20250716102939389.jpeg?width=700</t>
  </si>
  <si>
    <t>https://vietnambiz.vn/vsdc-day-nhanh-trien-khai-t0-hoan-thien-nen-tang-hau-krx-2025716103739275.htm</t>
  </si>
  <si>
    <t>TPB ghi nhận sức mua tích cực nhờ định giá hấp dẫn</t>
  </si>
  <si>
    <t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t>
  </si>
  <si>
    <t>https://cdn.vietnambiz.vn/1881912202208555/images/2025/07/16/anh-ho-tpbank-20250716094623508.jpg?width=700</t>
  </si>
  <si>
    <t>https://vietnambiz.vn/tpb-ghi-nhan-suc-mua-tich-cuc-nho-dinh-gia-hap-dan-202571695153802.htm</t>
  </si>
  <si>
    <t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t>
  </si>
  <si>
    <t>Bất động sản Bình Dương hưởng lợi gì nếu áp dụng mô hình TOD?</t>
  </si>
  <si>
    <t xml:space="preserve">TOD thúc đẩy Bình Dương phát triển bền vững nhờ giao thông công cộng. Artisan Park hưởng lợi từ vị trí cách ga metro WTC 300m. Dự án này tái định hình bất động sản với quy hoạch bài bản, tiện ích đa dạng.
</t>
  </si>
  <si>
    <t>https://cdn.vietnambiz.vn/1881912202208555/images/2025/07/16/photo-import-20250716093509452.jpeg?width=700</t>
  </si>
  <si>
    <t>https://vietnambiz.vn/bat-dong-san-binh-duong-huong-loi-gi-neu-ap-dung-mo-hinh-tod-202571693932702.htm</t>
  </si>
  <si>
    <t>Thị trường bất động sản tại Bắc Ninh (Bắc Giang cũ) hạ nhiệt</t>
  </si>
  <si>
    <t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t>
  </si>
  <si>
    <t>https://cdn.vietnambiz.vn/1881912202208555/images/2025/07/14/crawl-20250714135511103.jpg</t>
  </si>
  <si>
    <t>https://vietnambiz.vn/thi-truong-bat-dong-san-tai-bac-ninh-bac-giang-cu-ha-nhiet-2025714135653340.htm</t>
  </si>
  <si>
    <t>Chủ đầu tư vào mùa triển khai dự án, đẩy mạnh M&amp;A quỹ đất</t>
  </si>
  <si>
    <t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t>
  </si>
  <si>
    <t>https://cdn.vietnambiz.vn/1881912202208555/images/2025/07/14/z67939655812569602a54ba0010677c7964660aa5121f5-20250714102704679.jpg?width=700</t>
  </si>
  <si>
    <t>https://vietnambiz.vn/chu-dau-tu-vao-mua-trien-khai-du-an-day-manh-ma-quy-dat-2025714104033272.htm</t>
  </si>
  <si>
    <t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t>
  </si>
  <si>
    <t>Ngân hàng, Khoáng sản</t>
  </si>
  <si>
    <t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t>
  </si>
  <si>
    <t>Dầu giảm gần 1%</t>
  </si>
  <si>
    <t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t>
  </si>
  <si>
    <t>https://image.vietstock.vn/2025/07/16/071625-dau.jpeg</t>
  </si>
  <si>
    <t>http://vietstock.vn/2025/07/dau-giam-gan-1-34-1328521.htm</t>
  </si>
  <si>
    <t>Dầu khí</t>
  </si>
  <si>
    <t>Vàng thế giới lùi về mốc 3,330 USD</t>
  </si>
  <si>
    <t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t>
  </si>
  <si>
    <t>https://image.vietstock.vn/2025/07/16/071625-vang.jpg</t>
  </si>
  <si>
    <t>http://vietstock.vn/2025/07/vang-the-gioi-lui-ve-moc-3330-usd-759-1328520.htm</t>
  </si>
  <si>
    <t>Khoáng sản</t>
  </si>
  <si>
    <t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t>
  </si>
  <si>
    <t>Chứng khoán, Công nghiệp, Công nghệ</t>
  </si>
  <si>
    <t xml:space="preserve">S&amp;P 500 tăng 0.14% lên 6,268.56 điểm do hy vọng giảm thuế quan. Ông Trump đe dọa áp thuế mới, EU và Mexico dự định đàm phán. Nhà đầu tư chờ báo cáo lợi nhuận quý 2 và căng thẳng giữa Trump và Fed.
</t>
  </si>
  <si>
    <t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t>
  </si>
  <si>
    <t xml:space="preserve">Dow Jones giảm 279.13 điểm (0.63%) xuống 44,371.51 do căng thẳng thương mại. Trump đe dọa áp thuế cao hơn sau khi S&amp;P 500 lập kỷ lục. Tuần này, Dow Jones giảm 1%, S&amp;P 500 và Nasdaq Composite giảm nhẹ.
</t>
  </si>
  <si>
    <t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t>
  </si>
  <si>
    <t>Xây dựng, Bất động sản</t>
  </si>
  <si>
    <t>Lãnh đạo hàng đầu Phố Wall công khai bảo vệ Fed, cảnh báo hậu quả khôn lường khi thúc ép cắt giảm lãi suất</t>
  </si>
  <si>
    <t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t>
  </si>
  <si>
    <t>https://cafefcdn.com/thumb_w/640/203337114487263232/2025/7/16/avatar1752639382981-17526393836611897162114.png</t>
  </si>
  <si>
    <t>https://cafef.vn/lanh-dao-hang-dau-pho-wall-cong-khai-bao-ve-fed-canh-bao-hau-qua-khon-luong-khi-thuc-ep-cat-giam-lai-suat-188250716111829132.chn</t>
  </si>
  <si>
    <t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t>
  </si>
  <si>
    <t>Trung Quốc tung kỷ lục 42 tỷ USD để người dân đổi điều hòa, máy giặt, tủ lạnh, iPhone... mới</t>
  </si>
  <si>
    <t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t>
  </si>
  <si>
    <t>https://cafefcdn.com/zoom/600_315/203337114487263232/2025/7/14/avatar1752494948677-1752494949695463921377.png</t>
  </si>
  <si>
    <t>https://cafef.vn/trung-quoc-tung-ky-luc-42-ty-usd-de-nguoi-dan-doi-dieu-hoa-may-giat-tu-lanh-iphone-moi-188250714190953532.chn</t>
  </si>
  <si>
    <t>Bán lẻ, Hàng tiêu dùng</t>
  </si>
  <si>
    <t>Bất chấp loạt 'đá tảng', Campuchia đặt mục tiêu siêu tham vọng, đến Thái Lan, Malaysia mất hàng chục năm vẫn chưa làm được</t>
  </si>
  <si>
    <t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t>
  </si>
  <si>
    <t>https://cafefcdn.com/zoom/600_315/203337114487263232/2025/7/14/avatar1752479323539-17524793240122068036319.jpg</t>
  </si>
  <si>
    <t>https://cafef.vn/bat-chap-loat-da-tang-campuchia-dat-muc-tieu-sieu-tham-vong-den-thai-lan-malaysia-mat-hang-chuc-nam-van-chua-lam-duoc-188250714145111358.chn</t>
  </si>
  <si>
    <t>Công nghiệp, Bất động sản</t>
  </si>
  <si>
    <t>Campuchia chuẩn bị vận hành công trình 1,5 tỷ USD do Trung Quốc xây dựng, kỳ vọng lớn nhất châu Á</t>
  </si>
  <si>
    <t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t>
  </si>
  <si>
    <t>https://cafefcdn.com/zoom/600_315/203337114487263232/2025/7/14/avatar1752537525459-17525375264971192985733.jpg</t>
  </si>
  <si>
    <t>https://cafef.vn/campuchia-chuan-bi-van-hanh-cong-trinh-15-ty-usd-do-trung-quoc-xay-dung-ky-vong-lon-nhat-chau-a-188250715070040509.chn</t>
  </si>
  <si>
    <t>Xây dựng, DV hạ tầng, Du lịch và DV</t>
  </si>
  <si>
    <t xml:space="preserve">Dow Jones giảm 0,98% và S&amp;P 500 giảm 0,4% do lo ngại lạm phát. Nasdaq tăng lên mức kỷ lục mới nhờ cổ phiếu Nvidia tăng 4%. Báo cáo CPI tháng 6 phù hợp dự kiến, nhưng thuế quan mới có thể gây áp lực lạm phát.
</t>
  </si>
  <si>
    <t>Huyền thoại Warren Buffett: Bí quyết quan trọng nhất để thành công không liên quan đến cổ phiếu</t>
  </si>
  <si>
    <t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t>
  </si>
  <si>
    <t>https://cdn.vietnambiz.vn/1881912202208555/images/2025/07/15/crawl-20250715150150876-20250715150150889.jpg?width=700</t>
  </si>
  <si>
    <t>https://vietnambiz.vn/huyen-thoai-warren-buffett-bi-quyet-quan-trong-nhat-de-thanh-cong-khong-lien-quan-den-co-phieu-202571515111286.htm</t>
  </si>
  <si>
    <t>CEO Nvidia bán ra 225.000 cổ phiếu, tài sản ròng mấp mé huyền thoại Warren Buffett</t>
  </si>
  <si>
    <t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t>
  </si>
  <si>
    <t>https://cdn.vietnambiz.vn/1881912202208555/images/2025/07/12/1-20250712225133441.jpg?width=700</t>
  </si>
  <si>
    <t>https://vietnambiz.vn/ceo-nvidia-ban-ra-225000-co-phieu-tai-san-rong-map-me-huyen-thoai-warren-buffett-202571223140677.htm</t>
  </si>
  <si>
    <t>Dow Jones mất gần 300 điểm khi chiến tranh thương mại lại leo thang</t>
  </si>
  <si>
    <t xml:space="preserve">Chứng khoán Mỹ giảm điểm khi Trump công bố thuế mới lên Canada. Dow Jones giảm 1%, S&amp;P 500 giảm 0,3% và Nasdaq giảm 0,1%. Trump đe dọa tăng thuế đối ứng lên 15-20% khiến nhà đầu tư lo ngại.
</t>
  </si>
  <si>
    <t>https://cdn.vietnambiz.vn/1881912202208555/images/2025/07/12/index-20250712062507167.png?width=700</t>
  </si>
  <si>
    <t>https://vietnambiz.vn/dow-jones-mat-gan-300-diem-khi-chien-tranh-thuong-mai-lai-leo-thang-202571262415381.htm</t>
  </si>
  <si>
    <t>Nợ của Hàn Quốc lần đầu tiên vượt mốc 1.200.000 tỷ won</t>
  </si>
  <si>
    <t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t>
  </si>
  <si>
    <t>https://cdn.vietnambiz.vn/1881912202208555/images/2025/07/11/crawl-20250711194047697-20250711194047721.jpg?width=700</t>
  </si>
  <si>
    <t>https://vietnambiz.vn/no-cua-han-quoc-lan-dau-tien-vuot-moc-1200000-ty-won-2025711194241765.htm</t>
  </si>
  <si>
    <t>CEO JPMorgan đi ngược thị trường chung, cảnh báo Fed sẽ tăng lãi suất trở lại</t>
  </si>
  <si>
    <t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t>
  </si>
  <si>
    <t>https://cdn.vietnambiz.vn/1881912202208555/images/2025/07/11/crawl-20250711111059809-20250711111059841.jpg?width=700</t>
  </si>
  <si>
    <t>https://vietnambiz.vn/ceo-jpmorgan-di-nguoc-thi-truong-chung-canh-bao-fed-se-tang-lai-suat-tro-lai-202571111164592.htm</t>
  </si>
  <si>
    <t>Ngân hàng, Công nghiệp</t>
  </si>
  <si>
    <t xml:space="preserve">VIC: VinSpeed tăng vốn điều lệ từ 6,000 tỷ lên 15,000 tỷ đồng vào ngày 07/07/2025. Ông Vượng chuyển nhượng gần 136 triệu cổ phiếu VIC trị giá hơn 15,233 tỷ đồng. VinSpeed đề xuất đầu tư dự án đường sắt cao tốc Bắc – Nam với 1,562 ngàn tỷ đồng.
</t>
  </si>
  <si>
    <t>Vận tải, DV hạ tầng, Chứng khoán</t>
  </si>
  <si>
    <t>GELEX Electric lãi 1,330 tỷ đồng sau 6 tháng, mảng kinh doanh lõi lãi gấp 2.5 lần cùng kỳ</t>
  </si>
  <si>
    <t xml:space="preserve">GEE: GELEX Electric báo lãi 1,330 tỷ đồng sau 6 tháng, tăng 61.8% so với năm trước. Doanh thu nửa đầu năm đạt 11,791 tỷ đồng, tăng trưởng ấn tượng 30.6%. Công ty sẽ tổ chức đại hội cổ đông bất thường vào ngày 15/08 để điều chỉnh kế hoạch.
</t>
  </si>
  <si>
    <t>https://image.vietstock.vn/2025/07/16/20250716_GEE_ava.png</t>
  </si>
  <si>
    <t>http://vietstock.vn/2025/07/gelex-electric-lai-1330-ty-dong-sau-6-thang-mang-kinh-doanh-loi-lai-gap-25-lan-cung-ky-737-1328632.htm</t>
  </si>
  <si>
    <t xml:space="preserve">NKG: Ngành tôn mạ Việt Nam đối mặt khó khăn do xuất khẩu yếu và có thể giảm 30-50%. Năm 2024, sản lượng thép phủ kim loại đạt khoảng 6.8 triệu tấn, công suất chỉ 50%. Nam Kim vẫn đầu tư 4,500 tỷ đồng mở rộng sản xuất, thêm 1.2 triệu tấn.
</t>
  </si>
  <si>
    <t>Tỉnh cơn lỗ dài hạn, Halico lần đầu báo lãi bán niên sau 9 năm</t>
  </si>
  <si>
    <t xml:space="preserve">HNR: Halico báo lãi ròng bán niên 2025 gần 700 triệu đồng sau 9 năm lỗ liên tiếp. Doanh thu nửa đầu năm tăng 12% lên 64 tỷ đồng, cao nhất 9 năm. Tuy nhiên, lỗ lũy kế vẫn ở mức cao hơn 465 tỷ đồng.
</t>
  </si>
  <si>
    <t>https://image.vietstock.vn/2025/07/16/HNR-Q2-2025.png</t>
  </si>
  <si>
    <t>http://vietstock.vn/2025/07/tinh-con-lo-dai-han-halico-lan-dau-bao-lai-ban-nien-sau-9-nam-737-1328567.htm</t>
  </si>
  <si>
    <t>Hàng tiêu dùng</t>
  </si>
  <si>
    <t>Phát triển bền vững - Lợi thế cạnh tranh mới của doanh nghiệp?</t>
  </si>
  <si>
    <t xml:space="preserve">Masan được vinh danh top 50 doanh nghiệp phát triển bền vững bốn năm liền. Năm 2024, Masan phân bổ hơn 144 tỷ đồng cho các hoạt động xã hội. Trang trại heo Masan tạo ra 3.67 triệu m³ khí sinh học từ chất thải.
</t>
  </si>
  <si>
    <t>https://image.vietstock.vn/2025/07/15/msn-1.png</t>
  </si>
  <si>
    <t>http://vietstock.vn/2025/07/phat-trien-ben-vung-loi-the-canh-tranh-moi-cua-doanh-nghiep-737-1328518.htm</t>
  </si>
  <si>
    <t>Hàng tiêu dùng, Thực phẩm</t>
  </si>
  <si>
    <t>TikiNOW bị phạt 200 triệu đồng vì cạnh tranh không lành mạnh</t>
  </si>
  <si>
    <t xml:space="preserve">UBCTQG phạt TikiNOW 200 triệu đồng vì cạnh tranh không lành mạnh, vi phạm điều 45 Luật Cạnh tranh. Công ty đã cải chính thông tin sai lệch về độ phủ giao hàng 34 tỉnh thành. VNZ giảm tỷ lệ sở hữu tại Tiki Global còn 14.61% từ tháng 10/2024.
</t>
  </si>
  <si>
    <t>https://image.vietstock.vn/2025/07/15/Tiki-now-1.jpg</t>
  </si>
  <si>
    <t>http://vietstock.vn/2025/07/tikinow-bi-phat-200-trieu-dong-vi-canh-tranh-khong-lanh-manh-737-1328515.htm</t>
  </si>
  <si>
    <t>Bán lẻ, Công nghệ</t>
  </si>
  <si>
    <t>Chứng khoán Quốc Gia (NSI) lãi đậm trong quý 2 nhờ tự doanh và cho vay</t>
  </si>
  <si>
    <t xml:space="preserve">NSI: Tự doanh lãi gần 40 tỷ đồng và cho vay tăng 10% giúp NSI lãi đậm. Lãi sau thuế quý 2 của Chứng khoán Quốc Gia đạt gần 35 tỷ đồng. Tổng tài sản NSI tăng 21% lên gần 2,395 tỷ đồng vào cuối quý 2.
</t>
  </si>
  <si>
    <t>https://image.vietstock.vn/2025/07/15/nsi-kqkd-q2-2025.png</t>
  </si>
  <si>
    <t>http://vietstock.vn/2025/07/chung-khoan-quoc-gia-nsi-lai-dam-trong-quy-2-nho-tu-doanh-va-cho-vay-737-1328270.htm</t>
  </si>
  <si>
    <t>Khi trường đại học trở thành kênh đầu tư hấp dẫn của doanh nghiệp niêm yết</t>
  </si>
  <si>
    <t xml:space="preserve">KBC: Kinh Bắc đầu tư 110 tỷ đồng vào Đại học Hùng Vương, nắm giữ 51.79% cổ phần.
Doanh thu các trường đại học ngoài công lập đạt ngàn tỷ, FPT dẫn đầu với 2.918 tỷ đồng.
Nghị quyết 68 tạo cơ hội phát triển cho giáo dục tư nhân và mở rộng quy mô.
</t>
  </si>
  <si>
    <t>https://image.vietstock.vn/2025/07/14/dnny-truong-dai-hoc-hinhnen-1.png</t>
  </si>
  <si>
    <t>http://vietstock.vn/2025/07/khi-truong-dai-hoc-tro-thanh-kenh-dau-tu-hap-dan-cua-doanh-nghiep-niem-yet-737-1327816.htm</t>
  </si>
  <si>
    <t>BĐS KCN, Công nghệ, Chứng khoán</t>
  </si>
  <si>
    <t xml:space="preserve">VIC: Vinspeed tăng vốn lên 15.000 tỷ đồng, ông Vượng góp 12.750 tỷ đồng bằng cổ phiếu VIC. Công ty tuyển dụng 12 vị trí để triển khai dự án đường sắt cao tốc TPHCM-Cần Giờ. Vinspeed đề xuất đầu tư dự án đường sắt Bắc Nam gần 1,6 triệu tỷ đồng.
</t>
  </si>
  <si>
    <t>FPT Telecom trước khi Bộ Công an nhận chuyển giao số cổ phiếu trị giá hơn 23.000 tỷ: Lợi nhuận gần 4.000 tỷ, cổ tức và cổ phiếu thưởng lên đến 100%</t>
  </si>
  <si>
    <t xml:space="preserve">FOX: Ngày 16/7/2025, SCIC bàn giao 50,17% vốn nhà nước tại FPT Telecom cho Bộ Công an. FPT Telecom đạt doanh thu 17.600 tỷ đồng năm 2024 và đặt mục tiêu 19.900 tỷ năm 2025. Công ty trả cổ tức tiền mặt 50% và phát hành cổ phiếu thưởng 50% năm 2025.
</t>
  </si>
  <si>
    <t>https://cafefcdn.com/thumb_w/640/203337114487263232/2025/7/16/avatar1752637289682-17526372904882107828898.jpeg</t>
  </si>
  <si>
    <t>https://cafef.vn/bo-cong-an-tiep-quan-so-co-phieu-fpt-telecom-tri-gia-hon-23000-ty-tro-thanh-co-dong-lon-nhat-cua-cong-ty-vien-thong-lai-gan-4000-ty-deu-dan-chia-co-tuc-20-moi-nam-188250716104338073.chn</t>
  </si>
  <si>
    <t>TGĐ Đặng Thanh Thuỷ tiết lộ ‘thiên thời – địa lợi – nhân hoà’ của Vinpearl, khai màn làn sóng IPO tỷ đô cho chứng khoán Việt</t>
  </si>
  <si>
    <t xml:space="preserve">VPL: Ngày 13/5, hơn 1,79 tỷ cổ phiếu VPL giao dịch, định giá 6 tỷ USD, lọt top đầu sàn HoSE. Vinpearl niêm yết nhờ "thiên thời" du lịch phục hồi, với 9,2 triệu khách quốc tế năm 2025. Doanh nghiệp đặt mục tiêu hàng đầu khu vực, dù đối mặt thách thức lớn về nhân lực.
</t>
  </si>
  <si>
    <t>https://cafefcdn.com/zoom/600_315/203337114487263232/2025/7/14/thumb-fb-vin-17524796992851078286236-0-0-1337-2554-crop-1752479933826729237906.jpg</t>
  </si>
  <si>
    <t>https://cafef.vn/tgd-dang-thanh-thuy-tiet-lo-thien-thoi-dia-loi-nhan-hoa-cua-vinpearl-khai-man-lan-song-ipo-ty-do-cho-chung-khoan-viet-188250714150120586.chn</t>
  </si>
  <si>
    <t>Du lịch và DV, Chứng khoán</t>
  </si>
  <si>
    <t xml:space="preserve">VCA: Sonadezi thanh lý hợp đồng thuê đất KCN Biên Hòa 1 trước ngày 15/7/2025. Khu công nghiệp này sẽ được chuyển đổi thành khu đô thị và dịch vụ thương mại. Đồng Nai ưu tiên giải phóng mặt bằng 154/329 hécta trước 1/8.
</t>
  </si>
  <si>
    <t>BĐS KCN, Bất động sản</t>
  </si>
  <si>
    <t>Chiếm 83% thị phần Việt Nam, "vua xe máy xăng" Honda tuyên bố muốn dẫn đầu cả mảng xe máy điện</t>
  </si>
  <si>
    <t xml:space="preserve">Doanh số xe máy của Honda Việt Nam tăng 10%, đạt gần 2,3 triệu xe, chiếm 83% thị phần. Tổng giá trị xuất khẩu xe máy và phụ tùng của HVN đạt 635 triệu đô la Mỹ. Honda đặt mục tiêu đạt 2,2 triệu xe HEV/năm vào 2030, chiếm lĩnh thị phần toàn cầu.
</t>
  </si>
  <si>
    <t>https://cafefcdn.com/zoom/600_315/203337114487263232/2025/7/14/avatar1752492482222-17524924826812048711822.png</t>
  </si>
  <si>
    <t>https://cafef.vn/chiem-83-thi-phan-viet-nam-vua-xe-may-xang-honda-tuyen-bo-muon-dan-dau-ca-mang-xe-may-dien-188250714182844784.chn</t>
  </si>
  <si>
    <t>Công nghiệp, Hàng tiêu dùng</t>
  </si>
  <si>
    <t xml:space="preserve">Nam sinh hỏi về chuyên gia AI làm gì khi mất điện, rất hay.
Ông Tiến kể bạn mất tài khoản Google sau 1,5 năm dùng AI, mất năng lực.
AI không thay thế con người nếu giữ tò mò, sáng tạo và trí tuệ cảm xúc.
</t>
  </si>
  <si>
    <t xml:space="preserve">HPG: Quý II, Hòa Phát đạt lợi nhuận sau thuế 4.300 tỷ đồng, cao nhất trong 13 quý gần đây. Lũy kế nửa đầu năm, tập đoàn đạt 7.600 tỷ đồng lợi nhuận sau thuế, tăng 23%. Năm 2025, Hòa Phát sẽ hoàn thành lò cao số 6 và khởi công nhà máy ray thép tại Dung Quất.
</t>
  </si>
  <si>
    <t>Thép, Xây dựng</t>
  </si>
  <si>
    <t>Một công ty cao su lập kỷ lục, lãi bán niên gấp 3,7 cùng kỳ</t>
  </si>
  <si>
    <t xml:space="preserve">TRC: Lợi nhuận sau thuế nửa năm của Cao su Tây Ninh đạt 105 tỷ đồng, tăng 273%. Doanh thu thuần lũy kế đạt 358 tỷ đồng, tăng 52% so với cùng kỳ năm trước. Công ty đã thực hiện 59% kế hoạch lợi nhuận năm 2025 là 178 tỷ đồng.
</t>
  </si>
  <si>
    <t>https://cdn.vietnambiz.vn/1881912202208555/images/2025/07/16/trc-1-2025071610003724.png?width=700</t>
  </si>
  <si>
    <t>https://vietnambiz.vn/mot-cong-ty-cao-su-lap-ky-luc-lai-ban-nien-gap-37-cung-ky-2025716103222711.htm</t>
  </si>
  <si>
    <t>Hoa Sen vượt kế hoạch lợi nhuận sau 9 tháng</t>
  </si>
  <si>
    <t xml:space="preserve">HSG: Lũy kế 9 tháng, Tập đoàn Hoa Sen đạt 647 tỷ đồng lợi nhuận sau thuế, vượt 129% kế hoạch. Quý III niên độ tài chính 2024-2025, lợi nhuận sau thuế hợp nhất ước đạt 274 tỷ đồng. Doanh nghiệp xuất khẩu hơn 90 quốc gia, dù chịu tác động từ chính sách thuế Mỹ.
</t>
  </si>
  <si>
    <t>https://cdn1.vietnambiz.vn/1881912202208555/images/2025/07/15/hoa-sen-groupxuat-khau-1-2025071510421821-avatar-15x10-2025071510451422.jpg?width=600&amp;height=315</t>
  </si>
  <si>
    <t>https://vietnambiz.vn/hoa-sen-vuot-ke-hoach-loi-nhuan-sau-9-thang-2025715104514276.htm</t>
  </si>
  <si>
    <t>Công ty bán ắc quy độc quyền cho VinFast lãi nửa tỷ đồng mỗi ngày</t>
  </si>
  <si>
    <t xml:space="preserve">PAC: Lợi nhuận trước thuế nửa đầu năm 2025 của Pinaco đạt 92 tỷ đồng, tăng 10%. Doanh thu nửa đầu năm đạt 2.128 tỷ đồng, tăng 9% so với cùng kỳ. Công ty đặt mục tiêu doanh thu 4.000 tỷ và lợi nhuận 165 tỷ đồng cho năm 2025.
</t>
  </si>
  <si>
    <t>https://cdn.vietnambiz.vn/1881912202208555/images/2025/07/15/pac-1-20250715093638532.png?width=700</t>
  </si>
  <si>
    <t>https://vietnambiz.vn/cong-ty-ban-ac-quy-doc-quyen-cho-vinfast-lai-nua-ty-dong-moi-ngay-202571594813627.htm</t>
  </si>
  <si>
    <t>Loạt công ty ước lãi nghìn tỷ nửa đầu năm</t>
  </si>
  <si>
    <t xml:space="preserve">DBC: Dabaco đạt lợi nhuận sau thuế kỷ lục 1.013 tỷ đồng, gấp 4,6 lần so với năm trước. ACV: Tổng công ty Cảng hàng không ước tính lãi 5.851 tỷ đồng, giảm 23% do tỷ giá. VGT: Vinatex đạt doanh thu 9.035 tỷ đồng, tăng 8% và lợi nhuận 556 tỷ đồng, tăng 97%.
</t>
  </si>
  <si>
    <t>https://cdn.vietnambiz.vn/1881912202208555/images/2025/07/07/dbc-2-20250707144108705.png?width=700</t>
  </si>
  <si>
    <t>https://vietnambiz.vn/loat-cong-ty-uoc-lai-nghin-ty-nua-dau-nam-20257712037708.htm</t>
  </si>
  <si>
    <t>Thực phẩm, DV hạ tầng, Vận tải, Du lịch và DV, Dệt may</t>
  </si>
  <si>
    <t>Petrovietnam tiếp tục lập kỷ lục, thu hơn 500.000 tỷ đồng sau nửa năm</t>
  </si>
  <si>
    <t xml:space="preserve">Doanh thu Petrovietnam 6 tháng đầu năm 2025 đạt 510.000 tỷ đồng, nộp ngân sách 66.500 tỷ đồng. Tập đoàn khai thác 4,82 triệu tấn dầu và 2,99 tỷ m3 khí, sản xuất 16,65 tỷ kWh điện. Giải ngân đầu tư đạt 20.600 tỷ đồng, tiết kiệm chi phí 3.528 tỷ đồng, hướng tới top Fortune Global 500.
</t>
  </si>
  <si>
    <t>https://cdn.vietnambiz.vn/1881912202208555/images/2025/07/07/pvn-1-20250707094442537.png?width=700</t>
  </si>
  <si>
    <t>https://vietnambiz.vn/petrovietnam-tiep-tuc-lap-ky-luc-thu-hon-500000-ty-dong-sau-nua-nam-20257794823138.htm</t>
  </si>
  <si>
    <t>Tin tức</t>
  </si>
  <si>
    <t>Tác động</t>
  </si>
  <si>
    <t>Lĩnh vực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</si>
</sst>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
  </numFmts>
  <fonts count="5"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s>
  <fills count="3">
    <fill>
      <patternFill patternType="none"/>
    </fill>
    <fill>
      <patternFill patternType="gray125"/>
    </fill>
    <fill>
      <patternFill patternType="solid">
        <fgColor theme="8"/>
      </patternFill>
    </fill>
  </fills>
  <borders count="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cellStyleXfs>
  <cellXfs count="23">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4" fillId="0" borderId="0" xfId="0" applyFont="1" applyAlignment="1">
      <alignment horizontal="left" vertical="center"/>
    </xf>
    <xf numFmtId="0" fontId="4" fillId="0" borderId="0" xfId="0" applyFont="1" applyAlignment="1">
      <alignment horizontal="center" vertical="center"/>
    </xf>
    <xf numFmtId="10" fontId="4" fillId="0" borderId="0" xfId="1" applyNumberFormat="1" applyFont="1" applyAlignment="1">
      <alignment horizontal="center" vertical="center"/>
    </xf>
    <xf numFmtId="2" fontId="4" fillId="0" borderId="0" xfId="0" applyNumberFormat="1" applyFont="1" applyAlignment="1">
      <alignment horizontal="left" vertical="center"/>
    </xf>
    <xf numFmtId="1" fontId="4" fillId="0" borderId="0" xfId="0" applyNumberFormat="1" applyFont="1" applyAlignment="1">
      <alignment horizontal="left" vertical="center"/>
    </xf>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3" fillId="2" borderId="0" xfId="3" applyAlignment="1">
      <alignment horizontal="center" vertical="center"/>
    </xf>
    <xf numFmtId="0" fontId="4" fillId="0" borderId="2" xfId="0" applyFont="1" applyBorder="1" applyAlignment="1">
      <alignment horizontal="left" vertical="top" wrapText="1"/>
    </xf>
    <xf numFmtId="0" fontId="4" fillId="0" borderId="2" xfId="0" applyFont="1" applyBorder="1" applyAlignment="1">
      <alignment horizontal="center" vertical="center" wrapText="1"/>
    </xf>
    <xf numFmtId="0" fontId="4" fillId="0" borderId="2" xfId="0" applyFont="1" applyBorder="1" applyAlignment="1">
      <alignment horizontal="left" vertical="center" wrapText="1" indent="1"/>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top" wrapText="1"/>
    </xf>
    <xf numFmtId="0" fontId="2" fillId="0" borderId="1" xfId="2" applyAlignment="1">
      <alignment horizontal="center"/>
    </xf>
    <xf numFmtId="0" fontId="2" fillId="0" borderId="3" xfId="2" applyBorder="1" applyAlignment="1">
      <alignment horizontal="center"/>
    </xf>
  </cellXfs>
  <cellStyles count="4">
    <cellStyle name="Accent5" xfId="3" builtinId="45"/>
    <cellStyle name="Heading 1" xfId="2" builtinId="16"/>
    <cellStyle name="Normal" xfId="0" builtinId="0"/>
    <cellStyle name="Percent" xfId="1" builtinId="5"/>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27" formatCode="dd/mm/yyyy\ h:mm"/>
    </dxf>
  </dxfs>
  <tableStyles count="0" defaultTableStyle="TableStyleMedium2" defaultPivotStyle="PivotStyleLight16"/>
  <colors>
    <mruColors>
      <color rgb="FF2C5EA2"/>
      <color rgb="FFB41C49"/>
      <color rgb="FFE4527C"/>
      <color rgb="FF0976C7"/>
      <color rgb="FF1394F5"/>
      <color rgb="FF3776C9"/>
      <color rgb="FFD9D9D9"/>
      <color rgb="FF054372"/>
      <color rgb="FF19508A"/>
      <color rgb="FF0059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theme" Target="theme/them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1'!$A$3:$A$22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1'!$B$3:$B$22</c:f>
              <c:numCache>
                <c:formatCode>General</c:formatCode>
                <c:ptCount val="20"/>
                <c:pt idx="0">
                  <c:v>1457.760009765625</c:v>
                </c:pt>
                <c:pt idx="1">
                  <c:v>1445.6400146484375</c:v>
                </c:pt>
                <c:pt idx="2">
                  <c:v>1431.3199462890625</c:v>
                </c:pt>
                <c:pt idx="3">
                  <c:v>1415.4599609375</c:v>
                </c:pt>
                <c:pt idx="4">
                  <c:v>1402.06005859375</c:v>
                </c:pt>
                <c:pt idx="5">
                  <c:v>1386.969970703125</c:v>
                </c:pt>
                <c:pt idx="6">
                  <c:v>1381.9599609375</c:v>
                </c:pt>
                <c:pt idx="7">
                  <c:v>1384.5899658203125</c:v>
                </c:pt>
                <c:pt idx="8">
                  <c:v>1377.8399658203125</c:v>
                </c:pt>
                <c:pt idx="9">
                  <c:v>1376.0699462890625</c:v>
                </c:pt>
                <c:pt idx="10">
                  <c:v>1371.43994140625</c:v>
                </c:pt>
                <c:pt idx="11">
                  <c:v>1365.6700439453125</c:v>
                </c:pt>
                <c:pt idx="12">
                  <c:v>1366.75</c:v>
                </c:pt>
                <c:pt idx="13">
                  <c:v>1366.77001953125</c:v>
                </c:pt>
                <c:pt idx="14">
                  <c:v>1358.1800537109375</c:v>
                </c:pt>
                <c:pt idx="15">
                  <c:v>1349.3499755859375</c:v>
                </c:pt>
                <c:pt idx="16">
                  <c:v>1352.0400390625</c:v>
                </c:pt>
                <c:pt idx="17">
                  <c:v>1346.8299560546875</c:v>
                </c:pt>
                <c:pt idx="18">
                  <c:v>1347.68994140625</c:v>
                </c:pt>
                <c:pt idx="19">
                  <c:v>1338.1099853515625</c:v>
                </c:pt>
              </c:numCache>
            </c:numRef>
          </c:val>
          <c:extLst>
            <c:ext xmlns:c16="http://schemas.microsoft.com/office/drawing/2014/chart" uri="{C3380CC4-5D6E-409C-BE32-E72D297353CC}">
              <c16:uniqueId val="{00000000-7CC9-4043-8FAC-59169E05AD16}"/>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1'!$G$3:$G$22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1'!$H$3:$H$22</c:f>
              <c:numCache>
                <c:formatCode>General</c:formatCode>
                <c:ptCount val="20"/>
                <c:pt idx="0">
                  <c:v>238.80999755859375</c:v>
                </c:pt>
                <c:pt idx="1">
                  <c:v>238.44000244140625</c:v>
                </c:pt>
                <c:pt idx="2">
                  <c:v>238.6300048828125</c:v>
                </c:pt>
                <c:pt idx="3">
                  <c:v>237.67999267578125</c:v>
                </c:pt>
                <c:pt idx="4">
                  <c:v>235.89999389648438</c:v>
                </c:pt>
                <c:pt idx="5">
                  <c:v>232.50999450683594</c:v>
                </c:pt>
                <c:pt idx="6">
                  <c:v>230.92999267578125</c:v>
                </c:pt>
                <c:pt idx="7">
                  <c:v>231.6199951171875</c:v>
                </c:pt>
                <c:pt idx="8">
                  <c:v>228.44999694824219</c:v>
                </c:pt>
                <c:pt idx="9">
                  <c:v>229.22000122070313</c:v>
                </c:pt>
                <c:pt idx="10">
                  <c:v>227.80999755859375</c:v>
                </c:pt>
                <c:pt idx="11">
                  <c:v>227.69999694824219</c:v>
                </c:pt>
                <c:pt idx="12">
                  <c:v>227.66000366210938</c:v>
                </c:pt>
                <c:pt idx="13">
                  <c:v>227.78999328613281</c:v>
                </c:pt>
                <c:pt idx="14">
                  <c:v>227.41999816894531</c:v>
                </c:pt>
                <c:pt idx="15">
                  <c:v>227.07000732421875</c:v>
                </c:pt>
                <c:pt idx="16">
                  <c:v>227.55999755859375</c:v>
                </c:pt>
                <c:pt idx="17">
                  <c:v>228.19999694824219</c:v>
                </c:pt>
                <c:pt idx="18">
                  <c:v>228.24000549316406</c:v>
                </c:pt>
                <c:pt idx="19">
                  <c:v>228.1199951171875</c:v>
                </c:pt>
              </c:numCache>
            </c:numRef>
          </c:val>
          <c:extLst>
            <c:ext xmlns:c16="http://schemas.microsoft.com/office/drawing/2014/chart" uri="{C3380CC4-5D6E-409C-BE32-E72D297353CC}">
              <c16:uniqueId val="{00000000-F5FD-4A1F-BEBA-B175E0355D68}"/>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1'!$M$3:$M$22</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1'!$N$3:$N$22</c:f>
              <c:numCache>
                <c:formatCode>General</c:formatCode>
                <c:ptCount val="20"/>
                <c:pt idx="0">
                  <c:v>1595.9000244140625</c:v>
                </c:pt>
                <c:pt idx="1">
                  <c:v>1567.9000244140625</c:v>
                </c:pt>
                <c:pt idx="2">
                  <c:v>1533</c:v>
                </c:pt>
                <c:pt idx="3">
                  <c:v>1512</c:v>
                </c:pt>
                <c:pt idx="4">
                  <c:v>1492.9000244140625</c:v>
                </c:pt>
                <c:pt idx="5">
                  <c:v>1472.199951171875</c:v>
                </c:pt>
                <c:pt idx="6">
                  <c:v>1471</c:v>
                </c:pt>
                <c:pt idx="7">
                  <c:v>1469.699951171875</c:v>
                </c:pt>
                <c:pt idx="8">
                  <c:v>1459.199951171875</c:v>
                </c:pt>
                <c:pt idx="9">
                  <c:v>1462.5999755859375</c:v>
                </c:pt>
                <c:pt idx="10">
                  <c:v>1460</c:v>
                </c:pt>
                <c:pt idx="11">
                  <c:v>1448.800048828125</c:v>
                </c:pt>
                <c:pt idx="12">
                  <c:v>1450.199951171875</c:v>
                </c:pt>
                <c:pt idx="13">
                  <c:v>1449</c:v>
                </c:pt>
                <c:pt idx="14">
                  <c:v>1433.5999755859375</c:v>
                </c:pt>
                <c:pt idx="15">
                  <c:v>1424.199951171875</c:v>
                </c:pt>
                <c:pt idx="16">
                  <c:v>1440.800048828125</c:v>
                </c:pt>
                <c:pt idx="17">
                  <c:v>1427.4000244140625</c:v>
                </c:pt>
                <c:pt idx="18">
                  <c:v>1421</c:v>
                </c:pt>
                <c:pt idx="19">
                  <c:v>1416.699951171875</c:v>
                </c:pt>
              </c:numCache>
            </c:numRef>
          </c:val>
          <c:extLst>
            <c:ext xmlns:c16="http://schemas.microsoft.com/office/drawing/2014/chart" uri="{C3380CC4-5D6E-409C-BE32-E72D297353CC}">
              <c16:uniqueId val="{00000000-787A-4D55-98DB-745720613AE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1'!$A$25:$A$44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1'!$B$25:$B$44</c:f>
              <c:numCache>
                <c:formatCode>General</c:formatCode>
                <c:ptCount val="20"/>
                <c:pt idx="0">
                  <c:v>1594.010009765625</c:v>
                </c:pt>
                <c:pt idx="1">
                  <c:v>1569.3399658203125</c:v>
                </c:pt>
                <c:pt idx="2">
                  <c:v>1543.27001953125</c:v>
                </c:pt>
                <c:pt idx="3">
                  <c:v>1529.27001953125</c:v>
                </c:pt>
                <c:pt idx="4">
                  <c:v>1508.6600341796875</c:v>
                </c:pt>
                <c:pt idx="5">
                  <c:v>1488.77001953125</c:v>
                </c:pt>
                <c:pt idx="6">
                  <c:v>1481.199951171875</c:v>
                </c:pt>
                <c:pt idx="7">
                  <c:v>1482.760009765625</c:v>
                </c:pt>
                <c:pt idx="8">
                  <c:v>1476.1600341796875</c:v>
                </c:pt>
                <c:pt idx="9">
                  <c:v>1477.56005859375</c:v>
                </c:pt>
                <c:pt idx="10">
                  <c:v>1475.8900146484375</c:v>
                </c:pt>
                <c:pt idx="11">
                  <c:v>1463.5699462890625</c:v>
                </c:pt>
                <c:pt idx="12">
                  <c:v>1465.3599853515625</c:v>
                </c:pt>
                <c:pt idx="13">
                  <c:v>1462.800048828125</c:v>
                </c:pt>
                <c:pt idx="14">
                  <c:v>1448.3199462890625</c:v>
                </c:pt>
                <c:pt idx="15">
                  <c:v>1435.18994140625</c:v>
                </c:pt>
                <c:pt idx="16">
                  <c:v>1439.300048828125</c:v>
                </c:pt>
                <c:pt idx="17">
                  <c:v>1432.989990234375</c:v>
                </c:pt>
                <c:pt idx="18">
                  <c:v>1431.3900146484375</c:v>
                </c:pt>
                <c:pt idx="19">
                  <c:v>1420.3499755859375</c:v>
                </c:pt>
              </c:numCache>
            </c:numRef>
          </c:val>
          <c:extLst>
            <c:ext xmlns:c16="http://schemas.microsoft.com/office/drawing/2014/chart" uri="{C3380CC4-5D6E-409C-BE32-E72D297353CC}">
              <c16:uniqueId val="{00000000-CFFE-40BD-94B4-A9880D6AEBA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1'!$G$25:$G$44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1'!$H$25:$H$44</c:f>
              <c:numCache>
                <c:formatCode>General</c:formatCode>
                <c:ptCount val="20"/>
                <c:pt idx="0">
                  <c:v>102.72000122070313</c:v>
                </c:pt>
                <c:pt idx="1">
                  <c:v>102.27999877929688</c:v>
                </c:pt>
                <c:pt idx="2">
                  <c:v>102.5</c:v>
                </c:pt>
                <c:pt idx="3">
                  <c:v>101.95999908447266</c:v>
                </c:pt>
                <c:pt idx="4">
                  <c:v>101.61000061035156</c:v>
                </c:pt>
                <c:pt idx="5">
                  <c:v>101.58000183105469</c:v>
                </c:pt>
                <c:pt idx="6">
                  <c:v>100.86000061035156</c:v>
                </c:pt>
                <c:pt idx="7">
                  <c:v>100.61000061035156</c:v>
                </c:pt>
                <c:pt idx="8">
                  <c:v>100.72000122070313</c:v>
                </c:pt>
                <c:pt idx="9">
                  <c:v>100.83999633789063</c:v>
                </c:pt>
                <c:pt idx="10">
                  <c:v>101.01000213623047</c:v>
                </c:pt>
                <c:pt idx="11">
                  <c:v>100.51000213623047</c:v>
                </c:pt>
                <c:pt idx="12">
                  <c:v>100.08999633789063</c:v>
                </c:pt>
                <c:pt idx="13">
                  <c:v>99.339996337890625</c:v>
                </c:pt>
                <c:pt idx="14">
                  <c:v>98.930000305175781</c:v>
                </c:pt>
                <c:pt idx="15">
                  <c:v>99.180000305175781</c:v>
                </c:pt>
                <c:pt idx="16">
                  <c:v>98.870002746582031</c:v>
                </c:pt>
                <c:pt idx="17">
                  <c:v>99.30999755859375</c:v>
                </c:pt>
                <c:pt idx="18">
                  <c:v>98.870002746582031</c:v>
                </c:pt>
                <c:pt idx="19">
                  <c:v>98.099998474121094</c:v>
                </c:pt>
              </c:numCache>
            </c:numRef>
          </c:val>
          <c:extLst>
            <c:ext xmlns:c16="http://schemas.microsoft.com/office/drawing/2014/chart" uri="{C3380CC4-5D6E-409C-BE32-E72D297353CC}">
              <c16:uniqueId val="{00000000-8F13-4A92-B436-FA1E93C43AA1}"/>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1'!$M$25:$M$44</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1'!$N$25:$N$44</c:f>
              <c:numCache>
                <c:formatCode>General</c:formatCode>
                <c:ptCount val="20"/>
                <c:pt idx="0">
                  <c:v>1586.699951171875</c:v>
                </c:pt>
                <c:pt idx="1">
                  <c:v>1555.800048828125</c:v>
                </c:pt>
                <c:pt idx="2">
                  <c:v>1524.5</c:v>
                </c:pt>
                <c:pt idx="3">
                  <c:v>1506.0999755859375</c:v>
                </c:pt>
                <c:pt idx="4">
                  <c:v>1488</c:v>
                </c:pt>
                <c:pt idx="5">
                  <c:v>1461</c:v>
                </c:pt>
                <c:pt idx="6">
                  <c:v>1474</c:v>
                </c:pt>
                <c:pt idx="7">
                  <c:v>1465.699951171875</c:v>
                </c:pt>
                <c:pt idx="8">
                  <c:v>1457</c:v>
                </c:pt>
                <c:pt idx="9">
                  <c:v>1461.199951171875</c:v>
                </c:pt>
                <c:pt idx="10">
                  <c:v>1460.9000244140625</c:v>
                </c:pt>
                <c:pt idx="11">
                  <c:v>1450</c:v>
                </c:pt>
                <c:pt idx="12">
                  <c:v>1450.800048828125</c:v>
                </c:pt>
                <c:pt idx="13">
                  <c:v>1447.300048828125</c:v>
                </c:pt>
                <c:pt idx="14">
                  <c:v>1430.5999755859375</c:v>
                </c:pt>
                <c:pt idx="15">
                  <c:v>1424.4000244140625</c:v>
                </c:pt>
                <c:pt idx="16">
                  <c:v>1424</c:v>
                </c:pt>
                <c:pt idx="17">
                  <c:v>1424</c:v>
                </c:pt>
                <c:pt idx="18">
                  <c:v>1420.5</c:v>
                </c:pt>
                <c:pt idx="19">
                  <c:v>1415.5</c:v>
                </c:pt>
              </c:numCache>
            </c:numRef>
          </c:val>
          <c:extLst>
            <c:ext xmlns:c16="http://schemas.microsoft.com/office/drawing/2014/chart" uri="{C3380CC4-5D6E-409C-BE32-E72D297353CC}">
              <c16:uniqueId val="{00000000-4DC5-4F3A-A0C8-A147E5689162}"/>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1'!$A$91:$A$110</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'page 1'!$B$91:$B$110</c:f>
              <c:numCache>
                <c:formatCode>General</c:formatCode>
                <c:ptCount val="20"/>
                <c:pt idx="0">
                  <c:v>3353.07666015625</c:v>
                </c:pt>
                <c:pt idx="1">
                  <c:v>3352.8466796875</c:v>
                </c:pt>
                <c:pt idx="2">
                  <c:v>3348.71044921875</c:v>
                </c:pt>
                <c:pt idx="3">
                  <c:v>3320.23388671875</c:v>
                </c:pt>
                <c:pt idx="4">
                  <c:v>3315.151611328125</c:v>
                </c:pt>
                <c:pt idx="5">
                  <c:v>3301.830322265625</c:v>
                </c:pt>
                <c:pt idx="6">
                  <c:v>3334.146240234375</c:v>
                </c:pt>
                <c:pt idx="7">
                  <c:v>3327.411376953125</c:v>
                </c:pt>
                <c:pt idx="8">
                  <c:v>3335.83984375</c:v>
                </c:pt>
                <c:pt idx="9">
                  <c:v>3338.000732421875</c:v>
                </c:pt>
                <c:pt idx="10">
                  <c:v>3327.91748046875</c:v>
                </c:pt>
                <c:pt idx="11">
                  <c:v>3346.904541015625</c:v>
                </c:pt>
                <c:pt idx="12">
                  <c:v>3337.51025390625</c:v>
                </c:pt>
                <c:pt idx="13">
                  <c:v>3312.166015625</c:v>
                </c:pt>
                <c:pt idx="14">
                  <c:v>3268.367919921875</c:v>
                </c:pt>
                <c:pt idx="15">
                  <c:v>3279.038818359375</c:v>
                </c:pt>
                <c:pt idx="16">
                  <c:v>3282.0205078125</c:v>
                </c:pt>
                <c:pt idx="17">
                  <c:v>3321.4716796875</c:v>
                </c:pt>
                <c:pt idx="18">
                  <c:v>3337.603271484375</c:v>
                </c:pt>
                <c:pt idx="19">
                  <c:v>3327.04248046875</c:v>
                </c:pt>
              </c:numCache>
            </c:numRef>
          </c:val>
          <c:extLst>
            <c:ext xmlns:c16="http://schemas.microsoft.com/office/drawing/2014/chart" uri="{C3380CC4-5D6E-409C-BE32-E72D297353CC}">
              <c16:uniqueId val="{00000000-ECE4-4851-90FC-7D2074E57F3B}"/>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06B-404F-9E9E-B31B3E8DFBEC}"/>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1'!$M$91:$M$110</c:f>
              <c:numCache>
                <c:formatCode>m/d/yyyy</c:formatCode>
                <c:ptCount val="20"/>
                <c:pt idx="0">
                  <c:v>45853</c:v>
                </c:pt>
                <c:pt idx="1">
                  <c:v>45852</c:v>
                </c:pt>
                <c:pt idx="2">
                  <c:v>45850</c:v>
                </c:pt>
                <c:pt idx="3">
                  <c:v>45849</c:v>
                </c:pt>
                <c:pt idx="4">
                  <c:v>45848</c:v>
                </c:pt>
                <c:pt idx="5">
                  <c:v>45847</c:v>
                </c:pt>
                <c:pt idx="6">
                  <c:v>45846</c:v>
                </c:pt>
                <c:pt idx="7">
                  <c:v>45845</c:v>
                </c:pt>
                <c:pt idx="8">
                  <c:v>45843</c:v>
                </c:pt>
                <c:pt idx="9">
                  <c:v>45842</c:v>
                </c:pt>
                <c:pt idx="10">
                  <c:v>45841</c:v>
                </c:pt>
                <c:pt idx="11">
                  <c:v>45840</c:v>
                </c:pt>
                <c:pt idx="12">
                  <c:v>45839</c:v>
                </c:pt>
                <c:pt idx="13">
                  <c:v>45838</c:v>
                </c:pt>
                <c:pt idx="14">
                  <c:v>45835</c:v>
                </c:pt>
                <c:pt idx="15">
                  <c:v>45834</c:v>
                </c:pt>
                <c:pt idx="16">
                  <c:v>45833</c:v>
                </c:pt>
                <c:pt idx="17">
                  <c:v>45832</c:v>
                </c:pt>
                <c:pt idx="18">
                  <c:v>45831</c:v>
                </c:pt>
                <c:pt idx="19">
                  <c:v>45830</c:v>
                </c:pt>
              </c:numCache>
            </c:numRef>
          </c:cat>
          <c:val>
            <c:numRef>
              <c:f>'page 1'!$N$91:$N$110</c:f>
              <c:numCache>
                <c:formatCode>General</c:formatCode>
                <c:ptCount val="20"/>
                <c:pt idx="0">
                  <c:v>97.92054785460202</c:v>
                </c:pt>
                <c:pt idx="1">
                  <c:v>97.870198342059325</c:v>
                </c:pt>
                <c:pt idx="2">
                  <c:v>97.870198342059325</c:v>
                </c:pt>
                <c:pt idx="3">
                  <c:v>97.841520329849246</c:v>
                </c:pt>
                <c:pt idx="4">
                  <c:v>97.515721162872268</c:v>
                </c:pt>
                <c:pt idx="5">
                  <c:v>97.44745103012805</c:v>
                </c:pt>
                <c:pt idx="6">
                  <c:v>97.451357031877876</c:v>
                </c:pt>
                <c:pt idx="7">
                  <c:v>97.350695980729611</c:v>
                </c:pt>
                <c:pt idx="8">
                  <c:v>97.308474858820247</c:v>
                </c:pt>
                <c:pt idx="9">
                  <c:v>97.00315928014804</c:v>
                </c:pt>
                <c:pt idx="10">
                  <c:v>97.077433096039783</c:v>
                </c:pt>
                <c:pt idx="11">
                  <c:v>96.735408746599262</c:v>
                </c:pt>
                <c:pt idx="12">
                  <c:v>96.624353448311126</c:v>
                </c:pt>
                <c:pt idx="13">
                  <c:v>96.755183414372993</c:v>
                </c:pt>
                <c:pt idx="14">
                  <c:v>97.356682017014762</c:v>
                </c:pt>
                <c:pt idx="15">
                  <c:v>97.513986768935453</c:v>
                </c:pt>
                <c:pt idx="16">
                  <c:v>97.66354888374498</c:v>
                </c:pt>
                <c:pt idx="17">
                  <c:v>97.957590853399111</c:v>
                </c:pt>
                <c:pt idx="18">
                  <c:v>98.25784774809928</c:v>
                </c:pt>
                <c:pt idx="19">
                  <c:v>98.267156575584124</c:v>
                </c:pt>
              </c:numCache>
            </c:numRef>
          </c:val>
          <c:extLst>
            <c:ext xmlns:c16="http://schemas.microsoft.com/office/drawing/2014/chart" uri="{C3380CC4-5D6E-409C-BE32-E72D297353CC}">
              <c16:uniqueId val="{00000000-A191-44E5-AB73-F67693689A9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1'!$A$113:$A$132</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45814</c:v>
                </c:pt>
                <c:pt idx="12">
                  <c:v>45813</c:v>
                </c:pt>
                <c:pt idx="13">
                  <c:v>45812</c:v>
                </c:pt>
                <c:pt idx="14">
                  <c:v>45811</c:v>
                </c:pt>
                <c:pt idx="15">
                  <c:v>45810</c:v>
                </c:pt>
                <c:pt idx="16">
                  <c:v>45807</c:v>
                </c:pt>
                <c:pt idx="17">
                  <c:v>45806</c:v>
                </c:pt>
                <c:pt idx="18">
                  <c:v>45805</c:v>
                </c:pt>
                <c:pt idx="19">
                  <c:v>45804</c:v>
                </c:pt>
              </c:numCache>
            </c:numRef>
          </c:cat>
          <c:val>
            <c:numRef>
              <c:f>'page 1'!$B$113:$B$132</c:f>
              <c:numCache>
                <c:formatCode>General</c:formatCode>
                <c:ptCount val="20"/>
                <c:pt idx="0">
                  <c:v>75</c:v>
                </c:pt>
                <c:pt idx="1">
                  <c:v>75.669998168945313</c:v>
                </c:pt>
                <c:pt idx="2">
                  <c:v>75.099998474121094</c:v>
                </c:pt>
                <c:pt idx="3">
                  <c:v>75.25</c:v>
                </c:pt>
                <c:pt idx="4">
                  <c:v>72.069999694824219</c:v>
                </c:pt>
                <c:pt idx="5">
                  <c:v>73.730003356933594</c:v>
                </c:pt>
                <c:pt idx="6">
                  <c:v>73.180000305175781</c:v>
                </c:pt>
                <c:pt idx="7">
                  <c:v>73.919998168945313</c:v>
                </c:pt>
                <c:pt idx="8">
                  <c:v>67.910003662109375</c:v>
                </c:pt>
                <c:pt idx="9">
                  <c:v>64.959999084472656</c:v>
                </c:pt>
                <c:pt idx="10">
                  <c:v>65.410003662109375</c:v>
                </c:pt>
                <c:pt idx="11">
                  <c:v>64.580001831054688</c:v>
                </c:pt>
                <c:pt idx="12">
                  <c:v>63.209999084472656</c:v>
                </c:pt>
                <c:pt idx="13">
                  <c:v>62.590000152587891</c:v>
                </c:pt>
                <c:pt idx="14">
                  <c:v>63.409999847412109</c:v>
                </c:pt>
                <c:pt idx="15">
                  <c:v>62.520000457763672</c:v>
                </c:pt>
                <c:pt idx="16">
                  <c:v>60.790000915527344</c:v>
                </c:pt>
                <c:pt idx="17">
                  <c:v>60.939998626708984</c:v>
                </c:pt>
                <c:pt idx="18">
                  <c:v>61.840000152587891</c:v>
                </c:pt>
                <c:pt idx="19">
                  <c:v>60.889999389648438</c:v>
                </c:pt>
              </c:numCache>
            </c:numRef>
          </c:val>
          <c:extLst>
            <c:ext xmlns:c16="http://schemas.microsoft.com/office/drawing/2014/chart" uri="{C3380CC4-5D6E-409C-BE32-E72D297353CC}">
              <c16:uniqueId val="{00000000-813D-417D-9884-D0294A04E9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1791379851410044E-2"/>
          <c:w val="0.87578727704283033"/>
          <c:h val="0.9882086201485899"/>
        </c:manualLayout>
      </c:layout>
      <c:areaChart>
        <c:grouping val="standard"/>
        <c:varyColors val="0"/>
        <c:ser>
          <c:idx val="0"/>
          <c:order val="0"/>
          <c:spPr>
            <a:solidFill>
              <a:schemeClr val="accent1"/>
            </a:solidFill>
            <a:ln w="25400">
              <a:noFill/>
            </a:ln>
            <a:effectLst/>
          </c:spPr>
          <c:cat>
            <c:numRef>
              <c:f>'page 1'!$G$113:$G$132</c:f>
              <c:numCache>
                <c:formatCode>m/d/yyyy</c:formatCode>
                <c:ptCount val="20"/>
                <c:pt idx="0">
                  <c:v>45851</c:v>
                </c:pt>
                <c:pt idx="1">
                  <c:v>45850</c:v>
                </c:pt>
                <c:pt idx="2">
                  <c:v>45849</c:v>
                </c:pt>
                <c:pt idx="3">
                  <c:v>45848</c:v>
                </c:pt>
                <c:pt idx="4">
                  <c:v>45847</c:v>
                </c:pt>
                <c:pt idx="5">
                  <c:v>45846</c:v>
                </c:pt>
                <c:pt idx="6">
                  <c:v>45845</c:v>
                </c:pt>
                <c:pt idx="7">
                  <c:v>45844</c:v>
                </c:pt>
                <c:pt idx="8">
                  <c:v>45843</c:v>
                </c:pt>
                <c:pt idx="9">
                  <c:v>45842</c:v>
                </c:pt>
                <c:pt idx="10">
                  <c:v>45841</c:v>
                </c:pt>
                <c:pt idx="11">
                  <c:v>45840</c:v>
                </c:pt>
                <c:pt idx="12">
                  <c:v>45839</c:v>
                </c:pt>
                <c:pt idx="13">
                  <c:v>45838</c:v>
                </c:pt>
                <c:pt idx="14">
                  <c:v>45837</c:v>
                </c:pt>
                <c:pt idx="15">
                  <c:v>45836</c:v>
                </c:pt>
                <c:pt idx="16">
                  <c:v>45835</c:v>
                </c:pt>
                <c:pt idx="17">
                  <c:v>45834</c:v>
                </c:pt>
                <c:pt idx="18">
                  <c:v>45833</c:v>
                </c:pt>
                <c:pt idx="19">
                  <c:v>45832</c:v>
                </c:pt>
              </c:numCache>
            </c:numRef>
          </c:cat>
          <c:val>
            <c:numRef>
              <c:f>'page 1'!$H$113:$H$132</c:f>
              <c:numCache>
                <c:formatCode>General</c:formatCode>
                <c:ptCount val="20"/>
                <c:pt idx="0">
                  <c:v>2955.33740234375</c:v>
                </c:pt>
                <c:pt idx="1">
                  <c:v>2942.853515625</c:v>
                </c:pt>
                <c:pt idx="2">
                  <c:v>2958.333740234375</c:v>
                </c:pt>
                <c:pt idx="3">
                  <c:v>2955.033935546875</c:v>
                </c:pt>
                <c:pt idx="4">
                  <c:v>2773.70751953125</c:v>
                </c:pt>
                <c:pt idx="5">
                  <c:v>2616.432861328125</c:v>
                </c:pt>
                <c:pt idx="6">
                  <c:v>2544.310791015625</c:v>
                </c:pt>
                <c:pt idx="7">
                  <c:v>2571.236572265625</c:v>
                </c:pt>
                <c:pt idx="8">
                  <c:v>2517.280029296875</c:v>
                </c:pt>
                <c:pt idx="9">
                  <c:v>2508.951416015625</c:v>
                </c:pt>
                <c:pt idx="10">
                  <c:v>2591.049072265625</c:v>
                </c:pt>
                <c:pt idx="11">
                  <c:v>2570.796630859375</c:v>
                </c:pt>
                <c:pt idx="12">
                  <c:v>2405.992431640625</c:v>
                </c:pt>
                <c:pt idx="13">
                  <c:v>2486.428466796875</c:v>
                </c:pt>
                <c:pt idx="14">
                  <c:v>2500.9599609375</c:v>
                </c:pt>
                <c:pt idx="15">
                  <c:v>2437.109375</c:v>
                </c:pt>
                <c:pt idx="16">
                  <c:v>2423.866943359375</c:v>
                </c:pt>
                <c:pt idx="17">
                  <c:v>2416.146728515625</c:v>
                </c:pt>
                <c:pt idx="18">
                  <c:v>2419.0986328125</c:v>
                </c:pt>
                <c:pt idx="19">
                  <c:v>2448.7373046875</c:v>
                </c:pt>
              </c:numCache>
            </c:numRef>
          </c:val>
          <c:extLst>
            <c:ext xmlns:c16="http://schemas.microsoft.com/office/drawing/2014/chart" uri="{C3380CC4-5D6E-409C-BE32-E72D297353CC}">
              <c16:uniqueId val="{00000000-D42E-4EE3-9E2A-60587752825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out"/>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w="25400">
              <a:noFill/>
            </a:ln>
            <a:effectLst/>
          </c:spPr>
          <c:cat>
            <c:numRef>
              <c:f>'page 1'!$M$113:$M$132</c:f>
              <c:numCache>
                <c:formatCode>m/d/yyyy</c:formatCode>
                <c:ptCount val="20"/>
                <c:pt idx="0">
                  <c:v>45853</c:v>
                </c:pt>
                <c:pt idx="1">
                  <c:v>45852</c:v>
                </c:pt>
                <c:pt idx="2">
                  <c:v>45849</c:v>
                </c:pt>
                <c:pt idx="3">
                  <c:v>45848</c:v>
                </c:pt>
                <c:pt idx="4">
                  <c:v>45847</c:v>
                </c:pt>
                <c:pt idx="5">
                  <c:v>45846</c:v>
                </c:pt>
                <c:pt idx="6">
                  <c:v>45845</c:v>
                </c:pt>
                <c:pt idx="7">
                  <c:v>45842</c:v>
                </c:pt>
                <c:pt idx="8">
                  <c:v>45841</c:v>
                </c:pt>
                <c:pt idx="9">
                  <c:v>45840</c:v>
                </c:pt>
                <c:pt idx="10">
                  <c:v>45839</c:v>
                </c:pt>
                <c:pt idx="11">
                  <c:v>45838</c:v>
                </c:pt>
                <c:pt idx="12">
                  <c:v>45835</c:v>
                </c:pt>
                <c:pt idx="13">
                  <c:v>45834</c:v>
                </c:pt>
                <c:pt idx="14">
                  <c:v>45833</c:v>
                </c:pt>
                <c:pt idx="15">
                  <c:v>45832</c:v>
                </c:pt>
                <c:pt idx="16">
                  <c:v>45831</c:v>
                </c:pt>
                <c:pt idx="17">
                  <c:v>45828</c:v>
                </c:pt>
                <c:pt idx="18">
                  <c:v>45827</c:v>
                </c:pt>
                <c:pt idx="19">
                  <c:v>45826</c:v>
                </c:pt>
              </c:numCache>
            </c:numRef>
          </c:cat>
          <c:val>
            <c:numRef>
              <c:f>'page 1'!$N$113:$N$132</c:f>
              <c:numCache>
                <c:formatCode>General</c:formatCode>
                <c:ptCount val="20"/>
                <c:pt idx="0">
                  <c:v>26120</c:v>
                </c:pt>
                <c:pt idx="1">
                  <c:v>26100</c:v>
                </c:pt>
                <c:pt idx="2">
                  <c:v>26108</c:v>
                </c:pt>
                <c:pt idx="3">
                  <c:v>26113</c:v>
                </c:pt>
                <c:pt idx="4">
                  <c:v>26138</c:v>
                </c:pt>
                <c:pt idx="5">
                  <c:v>26110</c:v>
                </c:pt>
                <c:pt idx="6">
                  <c:v>26120</c:v>
                </c:pt>
                <c:pt idx="7">
                  <c:v>26158</c:v>
                </c:pt>
                <c:pt idx="8">
                  <c:v>26175</c:v>
                </c:pt>
                <c:pt idx="9">
                  <c:v>26150</c:v>
                </c:pt>
                <c:pt idx="10">
                  <c:v>26110</c:v>
                </c:pt>
                <c:pt idx="11">
                  <c:v>26118</c:v>
                </c:pt>
                <c:pt idx="12">
                  <c:v>26090</c:v>
                </c:pt>
                <c:pt idx="13">
                  <c:v>26100</c:v>
                </c:pt>
                <c:pt idx="14">
                  <c:v>26150</c:v>
                </c:pt>
                <c:pt idx="15">
                  <c:v>26150</c:v>
                </c:pt>
                <c:pt idx="16">
                  <c:v>26190</c:v>
                </c:pt>
                <c:pt idx="17">
                  <c:v>26119</c:v>
                </c:pt>
                <c:pt idx="18">
                  <c:v>26123</c:v>
                </c:pt>
                <c:pt idx="19">
                  <c:v>26092</c:v>
                </c:pt>
              </c:numCache>
            </c:numRef>
          </c:val>
          <c:extLst>
            <c:ext xmlns:c16="http://schemas.microsoft.com/office/drawing/2014/chart" uri="{C3380CC4-5D6E-409C-BE32-E72D297353CC}">
              <c16:uniqueId val="{00000000-A2AB-460E-8B66-98FC7B404F4A}"/>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solidFill>
                <a:srgbClr val="2C5EA2"/>
              </a:solidFill>
            </a:ln>
            <a:effectLst/>
          </c:spPr>
          <c:cat>
            <c:numRef>
              <c:f>'page 1'!$A$47:$A$66</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'page 1'!$B$47:$B$66</c:f>
              <c:numCache>
                <c:formatCode>General</c:formatCode>
                <c:ptCount val="20"/>
                <c:pt idx="0">
                  <c:v>44371.51171875</c:v>
                </c:pt>
                <c:pt idx="1">
                  <c:v>44650.640625</c:v>
                </c:pt>
                <c:pt idx="2">
                  <c:v>44458.30078125</c:v>
                </c:pt>
                <c:pt idx="3">
                  <c:v>44240.76171875</c:v>
                </c:pt>
                <c:pt idx="4">
                  <c:v>44406.359375</c:v>
                </c:pt>
                <c:pt idx="5">
                  <c:v>44828.53125</c:v>
                </c:pt>
                <c:pt idx="6">
                  <c:v>44484.421875</c:v>
                </c:pt>
                <c:pt idx="7">
                  <c:v>44494.94140625</c:v>
                </c:pt>
                <c:pt idx="8">
                  <c:v>44094.76953125</c:v>
                </c:pt>
                <c:pt idx="9">
                  <c:v>43819.26953125</c:v>
                </c:pt>
                <c:pt idx="10">
                  <c:v>43386.83984375</c:v>
                </c:pt>
                <c:pt idx="11">
                  <c:v>42982.4296875</c:v>
                </c:pt>
                <c:pt idx="12">
                  <c:v>43089.01953125</c:v>
                </c:pt>
                <c:pt idx="13">
                  <c:v>42581.78125</c:v>
                </c:pt>
                <c:pt idx="14">
                  <c:v>42206.8203125</c:v>
                </c:pt>
                <c:pt idx="15">
                  <c:v>42171.66015625</c:v>
                </c:pt>
                <c:pt idx="16">
                  <c:v>42215.80078125</c:v>
                </c:pt>
                <c:pt idx="17">
                  <c:v>42515.08984375</c:v>
                </c:pt>
                <c:pt idx="18">
                  <c:v>42197.7890625</c:v>
                </c:pt>
                <c:pt idx="19">
                  <c:v>42967.62109375</c:v>
                </c:pt>
              </c:numCache>
            </c:numRef>
          </c:val>
          <c:extLst>
            <c:ext xmlns:c16="http://schemas.microsoft.com/office/drawing/2014/chart" uri="{C3380CC4-5D6E-409C-BE32-E72D297353CC}">
              <c16:uniqueId val="{00000000-7298-43FA-8F96-EEFD152B1DA4}"/>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1'!$G$47:$G$66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1'!$H$47:$H$66</c:f>
              <c:numCache>
                <c:formatCode>General</c:formatCode>
                <c:ptCount val="20"/>
                <c:pt idx="0">
                  <c:v>8941.1201171875</c:v>
                </c:pt>
                <c:pt idx="1">
                  <c:v>8975.66015625</c:v>
                </c:pt>
                <c:pt idx="2">
                  <c:v>8867.01953125</c:v>
                </c:pt>
                <c:pt idx="3">
                  <c:v>8854.1796875</c:v>
                </c:pt>
                <c:pt idx="4">
                  <c:v>8806.5302734375</c:v>
                </c:pt>
                <c:pt idx="5">
                  <c:v>8822.900390625</c:v>
                </c:pt>
                <c:pt idx="6">
                  <c:v>8823.2001953125</c:v>
                </c:pt>
                <c:pt idx="7">
                  <c:v>8774.6904296875</c:v>
                </c:pt>
                <c:pt idx="8">
                  <c:v>8785.330078125</c:v>
                </c:pt>
                <c:pt idx="9">
                  <c:v>8760.9599609375</c:v>
                </c:pt>
                <c:pt idx="10">
                  <c:v>8798.900390625</c:v>
                </c:pt>
                <c:pt idx="11">
                  <c:v>8735.599609375</c:v>
                </c:pt>
                <c:pt idx="12">
                  <c:v>8718.7998046875</c:v>
                </c:pt>
                <c:pt idx="13">
                  <c:v>8758.990234375</c:v>
                </c:pt>
                <c:pt idx="14">
                  <c:v>8758.0400390625</c:v>
                </c:pt>
                <c:pt idx="15">
                  <c:v>8774.650390625</c:v>
                </c:pt>
                <c:pt idx="16">
                  <c:v>8791.7998046875</c:v>
                </c:pt>
                <c:pt idx="17">
                  <c:v>8843.4697265625</c:v>
                </c:pt>
                <c:pt idx="18">
                  <c:v>8834.0302734375</c:v>
                </c:pt>
                <c:pt idx="19">
                  <c:v>8875.2197265625</c:v>
                </c:pt>
              </c:numCache>
            </c:numRef>
          </c:val>
          <c:extLst>
            <c:ext xmlns:c16="http://schemas.microsoft.com/office/drawing/2014/chart" uri="{C3380CC4-5D6E-409C-BE32-E72D297353CC}">
              <c16:uniqueId val="{00000000-83CC-4EDD-A160-8D8278B17E3E}"/>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1'!$M$47:$M$66</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1'!$N$47:$N$66</c:f>
              <c:numCache>
                <c:formatCode>General</c:formatCode>
                <c:ptCount val="20"/>
                <c:pt idx="0">
                  <c:v>3510.17724609375</c:v>
                </c:pt>
                <c:pt idx="1">
                  <c:v>3509.681884765625</c:v>
                </c:pt>
                <c:pt idx="2">
                  <c:v>3493.049560546875</c:v>
                </c:pt>
                <c:pt idx="3">
                  <c:v>3497.475341796875</c:v>
                </c:pt>
                <c:pt idx="4">
                  <c:v>3473.127197265625</c:v>
                </c:pt>
                <c:pt idx="5">
                  <c:v>3472.319091796875</c:v>
                </c:pt>
                <c:pt idx="6">
                  <c:v>3461.150634765625</c:v>
                </c:pt>
                <c:pt idx="7">
                  <c:v>3454.79248046875</c:v>
                </c:pt>
                <c:pt idx="8">
                  <c:v>3457.747314453125</c:v>
                </c:pt>
                <c:pt idx="9">
                  <c:v>3444.425537109375</c:v>
                </c:pt>
                <c:pt idx="10">
                  <c:v>3424.22705078125</c:v>
                </c:pt>
                <c:pt idx="11">
                  <c:v>3448.452880859375</c:v>
                </c:pt>
                <c:pt idx="12">
                  <c:v>3455.97412109375</c:v>
                </c:pt>
                <c:pt idx="13">
                  <c:v>3420.56591796875</c:v>
                </c:pt>
                <c:pt idx="14">
                  <c:v>3381.58154296875</c:v>
                </c:pt>
                <c:pt idx="15">
                  <c:v>3359.8955078125</c:v>
                </c:pt>
                <c:pt idx="16">
                  <c:v>3362.108154296875</c:v>
                </c:pt>
                <c:pt idx="17">
                  <c:v>3388.80859375</c:v>
                </c:pt>
                <c:pt idx="18">
                  <c:v>3387.40478515625</c:v>
                </c:pt>
                <c:pt idx="19">
                  <c:v>3388.729248046875</c:v>
                </c:pt>
              </c:numCache>
            </c:numRef>
          </c:val>
          <c:extLst>
            <c:ext xmlns:c16="http://schemas.microsoft.com/office/drawing/2014/chart" uri="{C3380CC4-5D6E-409C-BE32-E72D297353CC}">
              <c16:uniqueId val="{00000000-7EE1-43C7-8EAB-A4E4C0B09783}"/>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1'!$A$69:$A$88</c:f>
              <c:numCache>
                <c:formatCode>m/d/yyyy</c:formatCode>
                <c:ptCount val="20"/>
                <c:pt idx="0">
                  <c:v>45849</c:v>
                </c:pt>
                <c:pt idx="1">
                  <c:v>45848</c:v>
                </c:pt>
                <c:pt idx="2">
                  <c:v>45847</c:v>
                </c:pt>
                <c:pt idx="3">
                  <c:v>45846</c:v>
                </c:pt>
                <c:pt idx="4">
                  <c:v>45845</c:v>
                </c:pt>
                <c:pt idx="5">
                  <c:v>45841</c:v>
                </c:pt>
                <c:pt idx="6">
                  <c:v>45840</c:v>
                </c:pt>
                <c:pt idx="7">
                  <c:v>45839</c:v>
                </c:pt>
                <c:pt idx="8">
                  <c:v>45838</c:v>
                </c:pt>
                <c:pt idx="9">
                  <c:v>45835</c:v>
                </c:pt>
                <c:pt idx="10">
                  <c:v>45834</c:v>
                </c:pt>
                <c:pt idx="11">
                  <c:v>45833</c:v>
                </c:pt>
                <c:pt idx="12">
                  <c:v>45832</c:v>
                </c:pt>
                <c:pt idx="13">
                  <c:v>45831</c:v>
                </c:pt>
                <c:pt idx="14">
                  <c:v>45828</c:v>
                </c:pt>
                <c:pt idx="15">
                  <c:v>45826</c:v>
                </c:pt>
                <c:pt idx="16">
                  <c:v>45825</c:v>
                </c:pt>
                <c:pt idx="17">
                  <c:v>45824</c:v>
                </c:pt>
                <c:pt idx="18">
                  <c:v>45821</c:v>
                </c:pt>
                <c:pt idx="19">
                  <c:v>45820</c:v>
                </c:pt>
              </c:numCache>
            </c:numRef>
          </c:cat>
          <c:val>
            <c:numRef>
              <c:f>'page 1'!$B$69:$B$88</c:f>
              <c:numCache>
                <c:formatCode>General</c:formatCode>
                <c:ptCount val="20"/>
                <c:pt idx="0">
                  <c:v>6259.75</c:v>
                </c:pt>
                <c:pt idx="1">
                  <c:v>6280.4599609375</c:v>
                </c:pt>
                <c:pt idx="2">
                  <c:v>6263.259765625</c:v>
                </c:pt>
                <c:pt idx="3">
                  <c:v>6225.52001953125</c:v>
                </c:pt>
                <c:pt idx="4">
                  <c:v>6229.97998046875</c:v>
                </c:pt>
                <c:pt idx="5">
                  <c:v>6279.35009765625</c:v>
                </c:pt>
                <c:pt idx="6">
                  <c:v>6227.419921875</c:v>
                </c:pt>
                <c:pt idx="7">
                  <c:v>6198.009765625</c:v>
                </c:pt>
                <c:pt idx="8">
                  <c:v>6204.9501953125</c:v>
                </c:pt>
                <c:pt idx="9">
                  <c:v>6173.06982421875</c:v>
                </c:pt>
                <c:pt idx="10">
                  <c:v>6141.02001953125</c:v>
                </c:pt>
                <c:pt idx="11">
                  <c:v>6092.16015625</c:v>
                </c:pt>
                <c:pt idx="12">
                  <c:v>6092.18017578125</c:v>
                </c:pt>
                <c:pt idx="13">
                  <c:v>6025.169921875</c:v>
                </c:pt>
                <c:pt idx="14">
                  <c:v>5967.83984375</c:v>
                </c:pt>
                <c:pt idx="15">
                  <c:v>5980.8701171875</c:v>
                </c:pt>
                <c:pt idx="16">
                  <c:v>5982.72021484375</c:v>
                </c:pt>
                <c:pt idx="17">
                  <c:v>6033.10986328125</c:v>
                </c:pt>
                <c:pt idx="18">
                  <c:v>5976.97021484375</c:v>
                </c:pt>
                <c:pt idx="19">
                  <c:v>6045.259765625</c:v>
                </c:pt>
              </c:numCache>
            </c:numRef>
          </c:val>
          <c:extLst>
            <c:ext xmlns:c16="http://schemas.microsoft.com/office/drawing/2014/chart" uri="{C3380CC4-5D6E-409C-BE32-E72D297353CC}">
              <c16:uniqueId val="{00000000-277D-4BD0-8746-6C7BBF46E0CD}"/>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1'!$G$69:$G$88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1'!$H$69:$H$88</c:f>
              <c:numCache>
                <c:formatCode>General</c:formatCode>
                <c:ptCount val="20"/>
                <c:pt idx="0">
                  <c:v>5383.47998046875</c:v>
                </c:pt>
                <c:pt idx="1">
                  <c:v>5438.27001953125</c:v>
                </c:pt>
                <c:pt idx="2">
                  <c:v>5445.64990234375</c:v>
                </c:pt>
                <c:pt idx="3">
                  <c:v>5371.9501953125</c:v>
                </c:pt>
                <c:pt idx="4">
                  <c:v>5341.5400390625</c:v>
                </c:pt>
                <c:pt idx="5">
                  <c:v>5288.81005859375</c:v>
                </c:pt>
                <c:pt idx="6">
                  <c:v>5343.14990234375</c:v>
                </c:pt>
                <c:pt idx="7">
                  <c:v>5318.72021484375</c:v>
                </c:pt>
                <c:pt idx="8">
                  <c:v>5282.43017578125</c:v>
                </c:pt>
                <c:pt idx="9">
                  <c:v>5303.240234375</c:v>
                </c:pt>
                <c:pt idx="10">
                  <c:v>5325.64013671875</c:v>
                </c:pt>
                <c:pt idx="11">
                  <c:v>5244.02978515625</c:v>
                </c:pt>
                <c:pt idx="12">
                  <c:v>5252.009765625</c:v>
                </c:pt>
                <c:pt idx="13">
                  <c:v>5297.06982421875</c:v>
                </c:pt>
                <c:pt idx="14">
                  <c:v>5221.89990234375</c:v>
                </c:pt>
                <c:pt idx="15">
                  <c:v>5233.580078125</c:v>
                </c:pt>
                <c:pt idx="16">
                  <c:v>5197.02978515625</c:v>
                </c:pt>
                <c:pt idx="17">
                  <c:v>5266.91015625</c:v>
                </c:pt>
                <c:pt idx="18">
                  <c:v>5288.68017578125</c:v>
                </c:pt>
                <c:pt idx="19">
                  <c:v>5339.56982421875</c:v>
                </c:pt>
              </c:numCache>
            </c:numRef>
          </c:val>
          <c:extLst>
            <c:ext xmlns:c16="http://schemas.microsoft.com/office/drawing/2014/chart" uri="{C3380CC4-5D6E-409C-BE32-E72D297353CC}">
              <c16:uniqueId val="{00000000-5657-4846-A22E-3B25870B6B99}"/>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106361478584865E-2"/>
          <c:y val="1.0766051165022371E-2"/>
          <c:w val="0.87578727704283033"/>
          <c:h val="0.98923394883497762"/>
        </c:manualLayout>
      </c:layout>
      <c:areaChart>
        <c:grouping val="standard"/>
        <c:varyColors val="0"/>
        <c:ser>
          <c:idx val="0"/>
          <c:order val="0"/>
          <c:spPr>
            <a:solidFill>
              <a:schemeClr val="accent1"/>
            </a:solidFill>
            <a:ln>
              <a:noFill/>
            </a:ln>
            <a:effectLst/>
          </c:spPr>
          <c:cat>
            <c:numRef>
              <c:f>'page 1'!$M$69:$M$88</c:f>
              <c:numCache>
                <c:formatCode>m/d/yyyy</c:formatCode>
                <c:ptCount val="20"/>
                <c:pt idx="0">
                  <c:v>45849</c:v>
                </c:pt>
                <c:pt idx="1">
                  <c:v>45848</c:v>
                </c:pt>
                <c:pt idx="2">
                  <c:v>45847</c:v>
                </c:pt>
                <c:pt idx="3">
                  <c:v>45846</c:v>
                </c:pt>
                <c:pt idx="4">
                  <c:v>45845</c:v>
                </c:pt>
                <c:pt idx="5">
                  <c:v>45842</c:v>
                </c:pt>
                <c:pt idx="6">
                  <c:v>45841</c:v>
                </c:pt>
                <c:pt idx="7">
                  <c:v>45840</c:v>
                </c:pt>
                <c:pt idx="8">
                  <c:v>45839</c:v>
                </c:pt>
                <c:pt idx="9">
                  <c:v>45838</c:v>
                </c:pt>
                <c:pt idx="10">
                  <c:v>45835</c:v>
                </c:pt>
                <c:pt idx="11">
                  <c:v>45834</c:v>
                </c:pt>
                <c:pt idx="12">
                  <c:v>45833</c:v>
                </c:pt>
                <c:pt idx="13">
                  <c:v>45832</c:v>
                </c:pt>
                <c:pt idx="14">
                  <c:v>45831</c:v>
                </c:pt>
                <c:pt idx="15">
                  <c:v>45828</c:v>
                </c:pt>
                <c:pt idx="16">
                  <c:v>45827</c:v>
                </c:pt>
                <c:pt idx="17">
                  <c:v>45826</c:v>
                </c:pt>
                <c:pt idx="18">
                  <c:v>45825</c:v>
                </c:pt>
                <c:pt idx="19">
                  <c:v>45824</c:v>
                </c:pt>
              </c:numCache>
            </c:numRef>
          </c:cat>
          <c:val>
            <c:numRef>
              <c:f>'page 1'!$N$69:$N$88</c:f>
              <c:numCache>
                <c:formatCode>General</c:formatCode>
                <c:ptCount val="20"/>
                <c:pt idx="0">
                  <c:v>39569.6796875</c:v>
                </c:pt>
                <c:pt idx="1">
                  <c:v>39646.359375</c:v>
                </c:pt>
                <c:pt idx="2">
                  <c:v>39821.28125</c:v>
                </c:pt>
                <c:pt idx="3">
                  <c:v>39688.80859375</c:v>
                </c:pt>
                <c:pt idx="4">
                  <c:v>39587.6796875</c:v>
                </c:pt>
                <c:pt idx="5">
                  <c:v>39810.87890625</c:v>
                </c:pt>
                <c:pt idx="6">
                  <c:v>39785.8984375</c:v>
                </c:pt>
                <c:pt idx="7">
                  <c:v>39762.48046875</c:v>
                </c:pt>
                <c:pt idx="8">
                  <c:v>39986.328125</c:v>
                </c:pt>
                <c:pt idx="9">
                  <c:v>40487.390625</c:v>
                </c:pt>
                <c:pt idx="10">
                  <c:v>40150.7890625</c:v>
                </c:pt>
                <c:pt idx="11">
                  <c:v>39584.578125</c:v>
                </c:pt>
                <c:pt idx="12">
                  <c:v>38942.0703125</c:v>
                </c:pt>
                <c:pt idx="13">
                  <c:v>38790.55859375</c:v>
                </c:pt>
                <c:pt idx="14">
                  <c:v>38354.08984375</c:v>
                </c:pt>
                <c:pt idx="15">
                  <c:v>38403.23046875</c:v>
                </c:pt>
                <c:pt idx="16">
                  <c:v>38488.33984375</c:v>
                </c:pt>
                <c:pt idx="17">
                  <c:v>38885.1484375</c:v>
                </c:pt>
                <c:pt idx="18">
                  <c:v>38536.73828125</c:v>
                </c:pt>
                <c:pt idx="19">
                  <c:v>38311.328125</c:v>
                </c:pt>
              </c:numCache>
            </c:numRef>
          </c:val>
          <c:extLst>
            <c:ext xmlns:c16="http://schemas.microsoft.com/office/drawing/2014/chart" uri="{C3380CC4-5D6E-409C-BE32-E72D297353CC}">
              <c16:uniqueId val="{00000000-995F-40B9-8040-CD3A4A89D0C7}"/>
            </c:ext>
          </c:extLst>
        </c:ser>
        <c:dLbls>
          <c:showLegendKey val="0"/>
          <c:showVal val="0"/>
          <c:showCatName val="0"/>
          <c:showSerName val="0"/>
          <c:showPercent val="0"/>
          <c:showBubbleSize val="0"/>
        </c:dLbls>
        <c:axId val="748140799"/>
        <c:axId val="748142239"/>
      </c:areaChart>
      <c:dateAx>
        <c:axId val="748140799"/>
        <c:scaling>
          <c:orientation val="minMax"/>
        </c:scaling>
        <c:delete val="1"/>
        <c:axPos val="b"/>
        <c:numFmt formatCode="m/d/yyyy" sourceLinked="1"/>
        <c:majorTickMark val="out"/>
        <c:minorTickMark val="none"/>
        <c:tickLblPos val="nextTo"/>
        <c:crossAx val="748142239"/>
        <c:crosses val="autoZero"/>
        <c:auto val="1"/>
        <c:lblOffset val="100"/>
        <c:baseTimeUnit val="days"/>
      </c:dateAx>
      <c:valAx>
        <c:axId val="748142239"/>
        <c:scaling>
          <c:orientation val="minMax"/>
        </c:scaling>
        <c:delete val="1"/>
        <c:axPos val="l"/>
        <c:numFmt formatCode="General" sourceLinked="1"/>
        <c:majorTickMark val="none"/>
        <c:minorTickMark val="none"/>
        <c:tickLblPos val="nextTo"/>
        <c:crossAx val="748140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image" Target="../media/image5.png"/><Relationship Id="rId21" Type="http://schemas.openxmlformats.org/officeDocument/2006/relationships/chart" Target="../charts/chart17.xml"/><Relationship Id="rId7" Type="http://schemas.openxmlformats.org/officeDocument/2006/relationships/chart" Target="../charts/chart3.xml"/><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4.png"/><Relationship Id="rId16" Type="http://schemas.openxmlformats.org/officeDocument/2006/relationships/chart" Target="../charts/chart12.xml"/><Relationship Id="rId20" Type="http://schemas.openxmlformats.org/officeDocument/2006/relationships/chart" Target="../charts/chart16.xml"/><Relationship Id="rId1" Type="http://schemas.openxmlformats.org/officeDocument/2006/relationships/image" Target="../media/image3.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5" Type="http://schemas.openxmlformats.org/officeDocument/2006/relationships/chart" Target="../charts/chart11.xml"/><Relationship Id="rId10" Type="http://schemas.openxmlformats.org/officeDocument/2006/relationships/chart" Target="../charts/chart6.xml"/><Relationship Id="rId19" Type="http://schemas.openxmlformats.org/officeDocument/2006/relationships/chart" Target="../charts/chart15.xml"/><Relationship Id="rId4" Type="http://schemas.openxmlformats.org/officeDocument/2006/relationships/image" Target="../media/image6.png"/><Relationship Id="rId9" Type="http://schemas.openxmlformats.org/officeDocument/2006/relationships/chart" Target="../charts/chart5.xml"/><Relationship Id="rId14" Type="http://schemas.openxmlformats.org/officeDocument/2006/relationships/chart" Target="../charts/chart10.xml"/><Relationship Id="rId22"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10</xdr:col>
      <xdr:colOff>164141</xdr:colOff>
      <xdr:row>27</xdr:row>
      <xdr:rowOff>157472</xdr:rowOff>
    </xdr:from>
    <xdr:to>
      <xdr:col>15</xdr:col>
      <xdr:colOff>281040</xdr:colOff>
      <xdr:row>28</xdr:row>
      <xdr:rowOff>183976</xdr:rowOff>
    </xdr:to>
    <xdr:sp macro="" textlink="">
      <xdr:nvSpPr>
        <xdr:cNvPr id="97" name="TextBox 96">
          <a:extLst>
            <a:ext uri="{FF2B5EF4-FFF2-40B4-BE49-F238E27FC236}">
              <a16:creationId xmlns:a16="http://schemas.microsoft.com/office/drawing/2014/main" id="{E6DA9EE9-1FF3-4CD6-9FF9-6F737A8498EB}"/>
            </a:ext>
          </a:extLst>
        </xdr:cNvPr>
        <xdr:cNvSpPr txBox="1"/>
      </xdr:nvSpPr>
      <xdr:spPr>
        <a:xfrm>
          <a:off x="11403641" y="15192318"/>
          <a:ext cx="231497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154413</xdr:colOff>
      <xdr:row>1</xdr:row>
      <xdr:rowOff>190502</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13" y="5391980"/>
          <a:ext cx="1518675" cy="633291"/>
        </a:xfrm>
        <a:prstGeom prst="rect">
          <a:avLst/>
        </a:prstGeom>
      </xdr:spPr>
    </xdr:pic>
    <xdr:clientData/>
  </xdr:oneCellAnchor>
  <xdr:twoCellAnchor editAs="oneCell">
    <xdr:from>
      <xdr:col>0</xdr:col>
      <xdr:colOff>1026934</xdr:colOff>
      <xdr:row>1</xdr:row>
      <xdr:rowOff>1741713</xdr:rowOff>
    </xdr:from>
    <xdr:to>
      <xdr:col>0</xdr:col>
      <xdr:colOff>2431672</xdr:colOff>
      <xdr:row>1</xdr:row>
      <xdr:rowOff>3146451</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6934" y="6941242"/>
          <a:ext cx="1404738"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4347883</xdr:colOff>
      <xdr:row>1</xdr:row>
      <xdr:rowOff>1595957</xdr:rowOff>
    </xdr:from>
    <xdr:to>
      <xdr:col>0</xdr:col>
      <xdr:colOff>7295031</xdr:colOff>
      <xdr:row>1</xdr:row>
      <xdr:rowOff>2081732</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347883" y="6795486"/>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twoCellAnchor>
    <xdr:from>
      <xdr:col>0</xdr:col>
      <xdr:colOff>4345641</xdr:colOff>
      <xdr:row>1</xdr:row>
      <xdr:rowOff>2023461</xdr:rowOff>
    </xdr:from>
    <xdr:to>
      <xdr:col>1</xdr:col>
      <xdr:colOff>112060</xdr:colOff>
      <xdr:row>1</xdr:row>
      <xdr:rowOff>2509236</xdr:rowOff>
    </xdr:to>
    <xdr:sp macro="" textlink="">
      <xdr:nvSpPr>
        <xdr:cNvPr id="53" name="TextBox 52">
          <a:extLst>
            <a:ext uri="{FF2B5EF4-FFF2-40B4-BE49-F238E27FC236}">
              <a16:creationId xmlns:a16="http://schemas.microsoft.com/office/drawing/2014/main" id="{742E0B6F-BC36-4C4F-959A-5A19809F042A}"/>
            </a:ext>
          </a:extLst>
        </xdr:cNvPr>
        <xdr:cNvSpPr txBox="1"/>
      </xdr:nvSpPr>
      <xdr:spPr>
        <a:xfrm>
          <a:off x="4345641" y="7222990"/>
          <a:ext cx="318471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4345642</xdr:colOff>
      <xdr:row>1</xdr:row>
      <xdr:rowOff>2399980</xdr:rowOff>
    </xdr:from>
    <xdr:to>
      <xdr:col>0</xdr:col>
      <xdr:colOff>7384679</xdr:colOff>
      <xdr:row>1</xdr:row>
      <xdr:rowOff>2885755</xdr:rowOff>
    </xdr:to>
    <xdr:sp macro="" textlink="">
      <xdr:nvSpPr>
        <xdr:cNvPr id="54" name="TextBox 53">
          <a:extLst>
            <a:ext uri="{FF2B5EF4-FFF2-40B4-BE49-F238E27FC236}">
              <a16:creationId xmlns:a16="http://schemas.microsoft.com/office/drawing/2014/main" id="{AF6C7D89-A242-4FD7-951D-B1A3CBB6E96F}"/>
            </a:ext>
          </a:extLst>
        </xdr:cNvPr>
        <xdr:cNvSpPr txBox="1"/>
      </xdr:nvSpPr>
      <xdr:spPr>
        <a:xfrm>
          <a:off x="4345642" y="7599509"/>
          <a:ext cx="3039037"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2. Phân</a:t>
          </a:r>
          <a:r>
            <a:rPr lang="en-US" sz="1600" b="1" baseline="0">
              <a:solidFill>
                <a:schemeClr val="bg1"/>
              </a:solidFill>
              <a:latin typeface="+mn-lt"/>
            </a:rPr>
            <a:t> tích thị trường</a:t>
          </a:r>
          <a:endParaRPr lang="en-001" sz="1600" b="1">
            <a:solidFill>
              <a:schemeClr val="bg1"/>
            </a:solidFill>
            <a:latin typeface="+mn-lt"/>
          </a:endParaRPr>
        </a:p>
      </xdr:txBody>
    </xdr:sp>
    <xdr:clientData/>
  </xdr:twoCellAnchor>
  <xdr:twoCellAnchor>
    <xdr:from>
      <xdr:col>0</xdr:col>
      <xdr:colOff>4341160</xdr:colOff>
      <xdr:row>1</xdr:row>
      <xdr:rowOff>2797310</xdr:rowOff>
    </xdr:from>
    <xdr:to>
      <xdr:col>1</xdr:col>
      <xdr:colOff>230284</xdr:colOff>
      <xdr:row>1</xdr:row>
      <xdr:rowOff>3283085</xdr:rowOff>
    </xdr:to>
    <xdr:sp macro="" textlink="">
      <xdr:nvSpPr>
        <xdr:cNvPr id="56" name="TextBox 55">
          <a:extLst>
            <a:ext uri="{FF2B5EF4-FFF2-40B4-BE49-F238E27FC236}">
              <a16:creationId xmlns:a16="http://schemas.microsoft.com/office/drawing/2014/main" id="{FB4FE920-1144-4DB0-82EC-34FD1F04DE7B}"/>
            </a:ext>
          </a:extLst>
        </xdr:cNvPr>
        <xdr:cNvSpPr txBox="1"/>
      </xdr:nvSpPr>
      <xdr:spPr>
        <a:xfrm>
          <a:off x="4341160" y="7996839"/>
          <a:ext cx="330741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0</xdr:col>
      <xdr:colOff>141161</xdr:colOff>
      <xdr:row>0</xdr:row>
      <xdr:rowOff>202094</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161" y="202094"/>
          <a:ext cx="1518675" cy="633291"/>
        </a:xfrm>
        <a:prstGeom prst="rect">
          <a:avLst/>
        </a:prstGeom>
      </xdr:spPr>
    </xdr:pic>
    <xdr:clientData/>
  </xdr:oneCellAnchor>
  <xdr:twoCellAnchor editAs="oneCell">
    <xdr:from>
      <xdr:col>1</xdr:col>
      <xdr:colOff>14567</xdr:colOff>
      <xdr:row>2</xdr:row>
      <xdr:rowOff>1120</xdr:rowOff>
    </xdr:from>
    <xdr:to>
      <xdr:col>4</xdr:col>
      <xdr:colOff>317314</xdr:colOff>
      <xdr:row>5</xdr:row>
      <xdr:rowOff>28728</xdr:rowOff>
    </xdr:to>
    <xdr:pic>
      <xdr:nvPicPr>
        <xdr:cNvPr id="77" name="Picture 76">
          <a:extLst>
            <a:ext uri="{FF2B5EF4-FFF2-40B4-BE49-F238E27FC236}">
              <a16:creationId xmlns:a16="http://schemas.microsoft.com/office/drawing/2014/main" id="{3A77770D-4DA0-4668-9B32-5F86E735BD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34542" y="10402420"/>
          <a:ext cx="1474322" cy="599108"/>
        </a:xfrm>
        <a:prstGeom prst="rect">
          <a:avLst/>
        </a:prstGeom>
      </xdr:spPr>
    </xdr:pic>
    <xdr:clientData/>
  </xdr:twoCellAnchor>
  <xdr:twoCellAnchor>
    <xdr:from>
      <xdr:col>4</xdr:col>
      <xdr:colOff>14653</xdr:colOff>
      <xdr:row>4</xdr:row>
      <xdr:rowOff>73587</xdr:rowOff>
    </xdr:from>
    <xdr:to>
      <xdr:col>16</xdr:col>
      <xdr:colOff>7326</xdr:colOff>
      <xdr:row>4</xdr:row>
      <xdr:rowOff>139211</xdr:rowOff>
    </xdr:to>
    <xdr:sp macro="" textlink="">
      <xdr:nvSpPr>
        <xdr:cNvPr id="78" name="Rectangle 77">
          <a:extLst>
            <a:ext uri="{FF2B5EF4-FFF2-40B4-BE49-F238E27FC236}">
              <a16:creationId xmlns:a16="http://schemas.microsoft.com/office/drawing/2014/main" id="{48AEE718-8131-4D00-9B30-EC788AB45529}"/>
            </a:ext>
          </a:extLst>
        </xdr:cNvPr>
        <xdr:cNvSpPr/>
      </xdr:nvSpPr>
      <xdr:spPr>
        <a:xfrm>
          <a:off x="8601807" y="10858818"/>
          <a:ext cx="534132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2</xdr:row>
      <xdr:rowOff>133801</xdr:rowOff>
    </xdr:from>
    <xdr:to>
      <xdr:col>16</xdr:col>
      <xdr:colOff>103275</xdr:colOff>
      <xdr:row>4</xdr:row>
      <xdr:rowOff>59279</xdr:rowOff>
    </xdr:to>
    <xdr:sp macro="" textlink="">
      <xdr:nvSpPr>
        <xdr:cNvPr id="79" name="TextBox 78">
          <a:extLst>
            <a:ext uri="{FF2B5EF4-FFF2-40B4-BE49-F238E27FC236}">
              <a16:creationId xmlns:a16="http://schemas.microsoft.com/office/drawing/2014/main" id="{C76AE51B-0734-44BF-8606-8D2FC4A3BE8E}"/>
            </a:ext>
          </a:extLst>
        </xdr:cNvPr>
        <xdr:cNvSpPr txBox="1"/>
      </xdr:nvSpPr>
      <xdr:spPr>
        <a:xfrm>
          <a:off x="11217520" y="10538032"/>
          <a:ext cx="230135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6</xdr:row>
      <xdr:rowOff>140803</xdr:rowOff>
    </xdr:from>
    <xdr:to>
      <xdr:col>16</xdr:col>
      <xdr:colOff>7327</xdr:colOff>
      <xdr:row>6</xdr:row>
      <xdr:rowOff>140803</xdr:rowOff>
    </xdr:to>
    <xdr:cxnSp macro="">
      <xdr:nvCxnSpPr>
        <xdr:cNvPr id="80" name="Straight Connector 79">
          <a:extLst>
            <a:ext uri="{FF2B5EF4-FFF2-40B4-BE49-F238E27FC236}">
              <a16:creationId xmlns:a16="http://schemas.microsoft.com/office/drawing/2014/main" id="{272AE354-E55D-4384-9F27-14ADAEEBAEC4}"/>
            </a:ext>
          </a:extLst>
        </xdr:cNvPr>
        <xdr:cNvCxnSpPr/>
      </xdr:nvCxnSpPr>
      <xdr:spPr>
        <a:xfrm>
          <a:off x="7513282" y="11307034"/>
          <a:ext cx="6429853"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5</xdr:row>
      <xdr:rowOff>53499</xdr:rowOff>
    </xdr:from>
    <xdr:to>
      <xdr:col>8</xdr:col>
      <xdr:colOff>41413</xdr:colOff>
      <xdr:row>6</xdr:row>
      <xdr:rowOff>177748</xdr:rowOff>
    </xdr:to>
    <xdr:sp macro="" textlink="">
      <xdr:nvSpPr>
        <xdr:cNvPr id="81" name="TextBox 80">
          <a:extLst>
            <a:ext uri="{FF2B5EF4-FFF2-40B4-BE49-F238E27FC236}">
              <a16:creationId xmlns:a16="http://schemas.microsoft.com/office/drawing/2014/main" id="{3145F4DC-6814-456D-A6E7-7A268F34511D}"/>
            </a:ext>
          </a:extLst>
        </xdr:cNvPr>
        <xdr:cNvSpPr txBox="1"/>
      </xdr:nvSpPr>
      <xdr:spPr>
        <a:xfrm>
          <a:off x="7430509" y="11027956"/>
          <a:ext cx="295588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Việt Nam</a:t>
          </a:r>
          <a:endParaRPr lang="en-001" sz="1400" b="1">
            <a:solidFill>
              <a:srgbClr val="005993"/>
            </a:solidFill>
            <a:latin typeface="+mn-lt"/>
          </a:endParaRPr>
        </a:p>
      </xdr:txBody>
    </xdr:sp>
    <xdr:clientData/>
  </xdr:twoCellAnchor>
  <xdr:twoCellAnchor>
    <xdr:from>
      <xdr:col>2</xdr:col>
      <xdr:colOff>10513</xdr:colOff>
      <xdr:row>28</xdr:row>
      <xdr:rowOff>445</xdr:rowOff>
    </xdr:from>
    <xdr:to>
      <xdr:col>16</xdr:col>
      <xdr:colOff>0</xdr:colOff>
      <xdr:row>28</xdr:row>
      <xdr:rowOff>445</xdr:rowOff>
    </xdr:to>
    <xdr:cxnSp macro="">
      <xdr:nvCxnSpPr>
        <xdr:cNvPr id="82" name="Straight Connector 81">
          <a:extLst>
            <a:ext uri="{FF2B5EF4-FFF2-40B4-BE49-F238E27FC236}">
              <a16:creationId xmlns:a16="http://schemas.microsoft.com/office/drawing/2014/main" id="{A9D02D85-4E74-4780-9A67-4C538050637F}"/>
            </a:ext>
          </a:extLst>
        </xdr:cNvPr>
        <xdr:cNvCxnSpPr/>
      </xdr:nvCxnSpPr>
      <xdr:spPr>
        <a:xfrm>
          <a:off x="7579225" y="15225791"/>
          <a:ext cx="629796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27</xdr:row>
      <xdr:rowOff>178180</xdr:rowOff>
    </xdr:from>
    <xdr:to>
      <xdr:col>9</xdr:col>
      <xdr:colOff>109902</xdr:colOff>
      <xdr:row>28</xdr:row>
      <xdr:rowOff>156882</xdr:rowOff>
    </xdr:to>
    <xdr:sp macro="" textlink="">
      <xdr:nvSpPr>
        <xdr:cNvPr id="83" name="TextBox 82">
          <a:extLst>
            <a:ext uri="{FF2B5EF4-FFF2-40B4-BE49-F238E27FC236}">
              <a16:creationId xmlns:a16="http://schemas.microsoft.com/office/drawing/2014/main" id="{100EBF3A-99BB-4938-A9C1-EF7DA8385F81}"/>
            </a:ext>
          </a:extLst>
        </xdr:cNvPr>
        <xdr:cNvSpPr txBox="1"/>
      </xdr:nvSpPr>
      <xdr:spPr>
        <a:xfrm>
          <a:off x="7476909" y="15339739"/>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27</xdr:row>
      <xdr:rowOff>155411</xdr:rowOff>
    </xdr:from>
    <xdr:to>
      <xdr:col>16</xdr:col>
      <xdr:colOff>35232</xdr:colOff>
      <xdr:row>28</xdr:row>
      <xdr:rowOff>181915</xdr:rowOff>
    </xdr:to>
    <xdr:sp macro="" textlink="">
      <xdr:nvSpPr>
        <xdr:cNvPr id="84" name="TextBox 83">
          <a:extLst>
            <a:ext uri="{FF2B5EF4-FFF2-40B4-BE49-F238E27FC236}">
              <a16:creationId xmlns:a16="http://schemas.microsoft.com/office/drawing/2014/main" id="{25245E14-77BD-427B-91EF-BFF6E06A256E}"/>
            </a:ext>
          </a:extLst>
        </xdr:cNvPr>
        <xdr:cNvSpPr txBox="1"/>
      </xdr:nvSpPr>
      <xdr:spPr>
        <a:xfrm>
          <a:off x="13678072" y="15190257"/>
          <a:ext cx="2343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27</xdr:row>
      <xdr:rowOff>180851</xdr:rowOff>
    </xdr:from>
    <xdr:to>
      <xdr:col>15</xdr:col>
      <xdr:colOff>278375</xdr:colOff>
      <xdr:row>28</xdr:row>
      <xdr:rowOff>160407</xdr:rowOff>
    </xdr:to>
    <xdr:cxnSp macro="">
      <xdr:nvCxnSpPr>
        <xdr:cNvPr id="92" name="Straight Connector 91">
          <a:extLst>
            <a:ext uri="{FF2B5EF4-FFF2-40B4-BE49-F238E27FC236}">
              <a16:creationId xmlns:a16="http://schemas.microsoft.com/office/drawing/2014/main" id="{7A83C0CC-9741-4D7E-BD6B-BCFAF38A64AD}"/>
            </a:ext>
          </a:extLst>
        </xdr:cNvPr>
        <xdr:cNvCxnSpPr/>
      </xdr:nvCxnSpPr>
      <xdr:spPr>
        <a:xfrm>
          <a:off x="13715952" y="15215697"/>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9</xdr:row>
      <xdr:rowOff>131884</xdr:rowOff>
    </xdr:from>
    <xdr:to>
      <xdr:col>6</xdr:col>
      <xdr:colOff>117233</xdr:colOff>
      <xdr:row>15</xdr:row>
      <xdr:rowOff>7327</xdr:rowOff>
    </xdr:to>
    <xdr:graphicFrame macro="">
      <xdr:nvGraphicFramePr>
        <xdr:cNvPr id="4" name="Chart 3">
          <a:extLst>
            <a:ext uri="{FF2B5EF4-FFF2-40B4-BE49-F238E27FC236}">
              <a16:creationId xmlns:a16="http://schemas.microsoft.com/office/drawing/2014/main" id="{EDB333D2-AF0B-4BC9-A959-7AC53BB86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2930</xdr:colOff>
      <xdr:row>10</xdr:row>
      <xdr:rowOff>0</xdr:rowOff>
    </xdr:from>
    <xdr:to>
      <xdr:col>11</xdr:col>
      <xdr:colOff>117228</xdr:colOff>
      <xdr:row>14</xdr:row>
      <xdr:rowOff>183173</xdr:rowOff>
    </xdr:to>
    <xdr:graphicFrame macro="">
      <xdr:nvGraphicFramePr>
        <xdr:cNvPr id="8" name="Chart 7">
          <a:extLst>
            <a:ext uri="{FF2B5EF4-FFF2-40B4-BE49-F238E27FC236}">
              <a16:creationId xmlns:a16="http://schemas.microsoft.com/office/drawing/2014/main" id="{7C36A915-24BF-4734-9716-60345B38F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732</xdr:colOff>
      <xdr:row>8</xdr:row>
      <xdr:rowOff>168519</xdr:rowOff>
    </xdr:from>
    <xdr:to>
      <xdr:col>16</xdr:col>
      <xdr:colOff>0</xdr:colOff>
      <xdr:row>14</xdr:row>
      <xdr:rowOff>183174</xdr:rowOff>
    </xdr:to>
    <xdr:graphicFrame macro="">
      <xdr:nvGraphicFramePr>
        <xdr:cNvPr id="9" name="Chart 8">
          <a:extLst>
            <a:ext uri="{FF2B5EF4-FFF2-40B4-BE49-F238E27FC236}">
              <a16:creationId xmlns:a16="http://schemas.microsoft.com/office/drawing/2014/main" id="{4AC96E1A-B5BA-4C52-AC17-586725905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36637</xdr:colOff>
      <xdr:row>17</xdr:row>
      <xdr:rowOff>7328</xdr:rowOff>
    </xdr:from>
    <xdr:to>
      <xdr:col>6</xdr:col>
      <xdr:colOff>117232</xdr:colOff>
      <xdr:row>23</xdr:row>
      <xdr:rowOff>2</xdr:rowOff>
    </xdr:to>
    <xdr:graphicFrame macro="">
      <xdr:nvGraphicFramePr>
        <xdr:cNvPr id="10" name="Chart 9">
          <a:extLst>
            <a:ext uri="{FF2B5EF4-FFF2-40B4-BE49-F238E27FC236}">
              <a16:creationId xmlns:a16="http://schemas.microsoft.com/office/drawing/2014/main" id="{2279D62F-FA08-411A-B641-A5F0221E1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2930</xdr:colOff>
      <xdr:row>17</xdr:row>
      <xdr:rowOff>73268</xdr:rowOff>
    </xdr:from>
    <xdr:to>
      <xdr:col>11</xdr:col>
      <xdr:colOff>117228</xdr:colOff>
      <xdr:row>22</xdr:row>
      <xdr:rowOff>183173</xdr:rowOff>
    </xdr:to>
    <xdr:graphicFrame macro="">
      <xdr:nvGraphicFramePr>
        <xdr:cNvPr id="11" name="Chart 10">
          <a:extLst>
            <a:ext uri="{FF2B5EF4-FFF2-40B4-BE49-F238E27FC236}">
              <a16:creationId xmlns:a16="http://schemas.microsoft.com/office/drawing/2014/main" id="{3E515703-85C9-49E1-8541-2CAA25B31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732</xdr:colOff>
      <xdr:row>17</xdr:row>
      <xdr:rowOff>131884</xdr:rowOff>
    </xdr:from>
    <xdr:to>
      <xdr:col>16</xdr:col>
      <xdr:colOff>0</xdr:colOff>
      <xdr:row>22</xdr:row>
      <xdr:rowOff>190499</xdr:rowOff>
    </xdr:to>
    <xdr:graphicFrame macro="">
      <xdr:nvGraphicFramePr>
        <xdr:cNvPr id="12" name="Chart 11">
          <a:extLst>
            <a:ext uri="{FF2B5EF4-FFF2-40B4-BE49-F238E27FC236}">
              <a16:creationId xmlns:a16="http://schemas.microsoft.com/office/drawing/2014/main" id="{FD0A403C-FAB3-474E-A6E0-9CABBC0C3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164141</xdr:colOff>
      <xdr:row>107</xdr:row>
      <xdr:rowOff>157472</xdr:rowOff>
    </xdr:from>
    <xdr:to>
      <xdr:col>15</xdr:col>
      <xdr:colOff>281040</xdr:colOff>
      <xdr:row>108</xdr:row>
      <xdr:rowOff>183976</xdr:rowOff>
    </xdr:to>
    <xdr:sp macro="" textlink="">
      <xdr:nvSpPr>
        <xdr:cNvPr id="14" name="TextBox 13">
          <a:extLst>
            <a:ext uri="{FF2B5EF4-FFF2-40B4-BE49-F238E27FC236}">
              <a16:creationId xmlns:a16="http://schemas.microsoft.com/office/drawing/2014/main" id="{D32BBD21-AE0D-46DE-BBBB-986846ED624E}"/>
            </a:ext>
          </a:extLst>
        </xdr:cNvPr>
        <xdr:cNvSpPr txBox="1"/>
      </xdr:nvSpPr>
      <xdr:spPr>
        <a:xfrm>
          <a:off x="11384591" y="15187922"/>
          <a:ext cx="2307649"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9698</xdr:colOff>
      <xdr:row>81</xdr:row>
      <xdr:rowOff>187576</xdr:rowOff>
    </xdr:from>
    <xdr:ext cx="1468157" cy="600228"/>
    <xdr:pic>
      <xdr:nvPicPr>
        <xdr:cNvPr id="15" name="Picture 14">
          <a:extLst>
            <a:ext uri="{FF2B5EF4-FFF2-40B4-BE49-F238E27FC236}">
              <a16:creationId xmlns:a16="http://schemas.microsoft.com/office/drawing/2014/main" id="{FED5BC9B-2807-462C-A390-6F99133179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9673" y="31067626"/>
          <a:ext cx="1468157" cy="600228"/>
        </a:xfrm>
        <a:prstGeom prst="rect">
          <a:avLst/>
        </a:prstGeom>
      </xdr:spPr>
    </xdr:pic>
    <xdr:clientData/>
  </xdr:oneCellAnchor>
  <xdr:twoCellAnchor>
    <xdr:from>
      <xdr:col>4</xdr:col>
      <xdr:colOff>14653</xdr:colOff>
      <xdr:row>84</xdr:row>
      <xdr:rowOff>73587</xdr:rowOff>
    </xdr:from>
    <xdr:to>
      <xdr:col>16</xdr:col>
      <xdr:colOff>7326</xdr:colOff>
      <xdr:row>84</xdr:row>
      <xdr:rowOff>139211</xdr:rowOff>
    </xdr:to>
    <xdr:sp macro="" textlink="">
      <xdr:nvSpPr>
        <xdr:cNvPr id="16" name="Rectangle 15">
          <a:extLst>
            <a:ext uri="{FF2B5EF4-FFF2-40B4-BE49-F238E27FC236}">
              <a16:creationId xmlns:a16="http://schemas.microsoft.com/office/drawing/2014/main" id="{D6650DF7-2DA4-4B4B-9A85-636A023DD196}"/>
            </a:ext>
          </a:extLst>
        </xdr:cNvPr>
        <xdr:cNvSpPr/>
      </xdr:nvSpPr>
      <xdr:spPr>
        <a:xfrm>
          <a:off x="8606203" y="10855887"/>
          <a:ext cx="5250473"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82</xdr:row>
      <xdr:rowOff>133801</xdr:rowOff>
    </xdr:from>
    <xdr:to>
      <xdr:col>16</xdr:col>
      <xdr:colOff>103275</xdr:colOff>
      <xdr:row>84</xdr:row>
      <xdr:rowOff>59279</xdr:rowOff>
    </xdr:to>
    <xdr:sp macro="" textlink="">
      <xdr:nvSpPr>
        <xdr:cNvPr id="17" name="TextBox 16">
          <a:extLst>
            <a:ext uri="{FF2B5EF4-FFF2-40B4-BE49-F238E27FC236}">
              <a16:creationId xmlns:a16="http://schemas.microsoft.com/office/drawing/2014/main" id="{0AD64AE0-0D42-4031-8D6F-D0911DA231BC}"/>
            </a:ext>
          </a:extLst>
        </xdr:cNvPr>
        <xdr:cNvSpPr txBox="1"/>
      </xdr:nvSpPr>
      <xdr:spPr>
        <a:xfrm>
          <a:off x="11469566" y="10535101"/>
          <a:ext cx="2483059"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2</xdr:col>
      <xdr:colOff>0</xdr:colOff>
      <xdr:row>86</xdr:row>
      <xdr:rowOff>140803</xdr:rowOff>
    </xdr:from>
    <xdr:to>
      <xdr:col>16</xdr:col>
      <xdr:colOff>7327</xdr:colOff>
      <xdr:row>86</xdr:row>
      <xdr:rowOff>140803</xdr:rowOff>
    </xdr:to>
    <xdr:cxnSp macro="">
      <xdr:nvCxnSpPr>
        <xdr:cNvPr id="18" name="Straight Connector 17">
          <a:extLst>
            <a:ext uri="{FF2B5EF4-FFF2-40B4-BE49-F238E27FC236}">
              <a16:creationId xmlns:a16="http://schemas.microsoft.com/office/drawing/2014/main" id="{149261E0-7AE4-468B-87D9-50F7D0011A33}"/>
            </a:ext>
          </a:extLst>
        </xdr:cNvPr>
        <xdr:cNvCxnSpPr/>
      </xdr:nvCxnSpPr>
      <xdr:spPr>
        <a:xfrm>
          <a:off x="20888739" y="21592760"/>
          <a:ext cx="630211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58990</xdr:colOff>
      <xdr:row>85</xdr:row>
      <xdr:rowOff>53499</xdr:rowOff>
    </xdr:from>
    <xdr:to>
      <xdr:col>9</xdr:col>
      <xdr:colOff>41416</xdr:colOff>
      <xdr:row>86</xdr:row>
      <xdr:rowOff>177748</xdr:rowOff>
    </xdr:to>
    <xdr:sp macro="" textlink="">
      <xdr:nvSpPr>
        <xdr:cNvPr id="19" name="TextBox 18">
          <a:extLst>
            <a:ext uri="{FF2B5EF4-FFF2-40B4-BE49-F238E27FC236}">
              <a16:creationId xmlns:a16="http://schemas.microsoft.com/office/drawing/2014/main" id="{6BF78FCE-873C-49BE-BF75-D99AFCBCDCFD}"/>
            </a:ext>
          </a:extLst>
        </xdr:cNvPr>
        <xdr:cNvSpPr txBox="1"/>
      </xdr:nvSpPr>
      <xdr:spPr>
        <a:xfrm>
          <a:off x="20815207" y="21314956"/>
          <a:ext cx="3336883"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tài chính khác</a:t>
          </a:r>
          <a:endParaRPr lang="en-001" sz="1400" b="1">
            <a:solidFill>
              <a:srgbClr val="005993"/>
            </a:solidFill>
            <a:latin typeface="+mn-lt"/>
          </a:endParaRPr>
        </a:p>
      </xdr:txBody>
    </xdr:sp>
    <xdr:clientData/>
  </xdr:twoCellAnchor>
  <xdr:twoCellAnchor>
    <xdr:from>
      <xdr:col>2</xdr:col>
      <xdr:colOff>10513</xdr:colOff>
      <xdr:row>108</xdr:row>
      <xdr:rowOff>445</xdr:rowOff>
    </xdr:from>
    <xdr:to>
      <xdr:col>16</xdr:col>
      <xdr:colOff>0</xdr:colOff>
      <xdr:row>108</xdr:row>
      <xdr:rowOff>445</xdr:rowOff>
    </xdr:to>
    <xdr:cxnSp macro="">
      <xdr:nvCxnSpPr>
        <xdr:cNvPr id="20" name="Straight Connector 19">
          <a:extLst>
            <a:ext uri="{FF2B5EF4-FFF2-40B4-BE49-F238E27FC236}">
              <a16:creationId xmlns:a16="http://schemas.microsoft.com/office/drawing/2014/main" id="{CAB7B1F0-7DBC-4D0D-BCB6-0510CDD667FE}"/>
            </a:ext>
          </a:extLst>
        </xdr:cNvPr>
        <xdr:cNvCxnSpPr/>
      </xdr:nvCxnSpPr>
      <xdr:spPr>
        <a:xfrm>
          <a:off x="7573363" y="15221395"/>
          <a:ext cx="6275987"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107</xdr:row>
      <xdr:rowOff>178180</xdr:rowOff>
    </xdr:from>
    <xdr:to>
      <xdr:col>9</xdr:col>
      <xdr:colOff>109902</xdr:colOff>
      <xdr:row>109</xdr:row>
      <xdr:rowOff>0</xdr:rowOff>
    </xdr:to>
    <xdr:sp macro="" textlink="">
      <xdr:nvSpPr>
        <xdr:cNvPr id="21" name="TextBox 20">
          <a:extLst>
            <a:ext uri="{FF2B5EF4-FFF2-40B4-BE49-F238E27FC236}">
              <a16:creationId xmlns:a16="http://schemas.microsoft.com/office/drawing/2014/main" id="{98AD05F0-3F05-4C29-8D0C-06AC1BD0FD7A}"/>
            </a:ext>
          </a:extLst>
        </xdr:cNvPr>
        <xdr:cNvSpPr txBox="1"/>
      </xdr:nvSpPr>
      <xdr:spPr>
        <a:xfrm>
          <a:off x="7478590" y="15208630"/>
          <a:ext cx="341361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107</xdr:row>
      <xdr:rowOff>155411</xdr:rowOff>
    </xdr:from>
    <xdr:to>
      <xdr:col>16</xdr:col>
      <xdr:colOff>35232</xdr:colOff>
      <xdr:row>108</xdr:row>
      <xdr:rowOff>181915</xdr:rowOff>
    </xdr:to>
    <xdr:sp macro="" textlink="">
      <xdr:nvSpPr>
        <xdr:cNvPr id="22" name="TextBox 21">
          <a:extLst>
            <a:ext uri="{FF2B5EF4-FFF2-40B4-BE49-F238E27FC236}">
              <a16:creationId xmlns:a16="http://schemas.microsoft.com/office/drawing/2014/main" id="{F49579CC-F524-4278-A227-747AEDD6E82A}"/>
            </a:ext>
          </a:extLst>
        </xdr:cNvPr>
        <xdr:cNvSpPr txBox="1"/>
      </xdr:nvSpPr>
      <xdr:spPr>
        <a:xfrm>
          <a:off x="13651695" y="15185861"/>
          <a:ext cx="232887"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3</a:t>
          </a:r>
          <a:endParaRPr lang="en-001" sz="1000" b="0">
            <a:solidFill>
              <a:srgbClr val="005993"/>
            </a:solidFill>
            <a:latin typeface="+mn-lt"/>
          </a:endParaRPr>
        </a:p>
      </xdr:txBody>
    </xdr:sp>
    <xdr:clientData/>
  </xdr:twoCellAnchor>
  <xdr:twoCellAnchor>
    <xdr:from>
      <xdr:col>15</xdr:col>
      <xdr:colOff>278375</xdr:colOff>
      <xdr:row>107</xdr:row>
      <xdr:rowOff>180851</xdr:rowOff>
    </xdr:from>
    <xdr:to>
      <xdr:col>15</xdr:col>
      <xdr:colOff>278375</xdr:colOff>
      <xdr:row>108</xdr:row>
      <xdr:rowOff>160407</xdr:rowOff>
    </xdr:to>
    <xdr:cxnSp macro="">
      <xdr:nvCxnSpPr>
        <xdr:cNvPr id="23" name="Straight Connector 22">
          <a:extLst>
            <a:ext uri="{FF2B5EF4-FFF2-40B4-BE49-F238E27FC236}">
              <a16:creationId xmlns:a16="http://schemas.microsoft.com/office/drawing/2014/main" id="{46604E2C-4C8E-41BC-88F3-E028F71ABC4F}"/>
            </a:ext>
          </a:extLst>
        </xdr:cNvPr>
        <xdr:cNvCxnSpPr/>
      </xdr:nvCxnSpPr>
      <xdr:spPr>
        <a:xfrm>
          <a:off x="13689575" y="15211301"/>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43962</xdr:colOff>
      <xdr:row>89</xdr:row>
      <xdr:rowOff>74543</xdr:rowOff>
    </xdr:from>
    <xdr:to>
      <xdr:col>6</xdr:col>
      <xdr:colOff>117233</xdr:colOff>
      <xdr:row>95</xdr:row>
      <xdr:rowOff>7327</xdr:rowOff>
    </xdr:to>
    <xdr:graphicFrame macro="">
      <xdr:nvGraphicFramePr>
        <xdr:cNvPr id="24" name="Chart 23">
          <a:extLst>
            <a:ext uri="{FF2B5EF4-FFF2-40B4-BE49-F238E27FC236}">
              <a16:creationId xmlns:a16="http://schemas.microsoft.com/office/drawing/2014/main" id="{7A13337C-B7E3-40D9-95D4-AD356C0C4F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2930</xdr:colOff>
      <xdr:row>89</xdr:row>
      <xdr:rowOff>139210</xdr:rowOff>
    </xdr:from>
    <xdr:to>
      <xdr:col>11</xdr:col>
      <xdr:colOff>117228</xdr:colOff>
      <xdr:row>94</xdr:row>
      <xdr:rowOff>183173</xdr:rowOff>
    </xdr:to>
    <xdr:graphicFrame macro="">
      <xdr:nvGraphicFramePr>
        <xdr:cNvPr id="25" name="Chart 24">
          <a:extLst>
            <a:ext uri="{FF2B5EF4-FFF2-40B4-BE49-F238E27FC236}">
              <a16:creationId xmlns:a16="http://schemas.microsoft.com/office/drawing/2014/main" id="{7789CA3B-0BE8-4D49-8974-70F1F71DE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732</xdr:colOff>
      <xdr:row>89</xdr:row>
      <xdr:rowOff>80596</xdr:rowOff>
    </xdr:from>
    <xdr:to>
      <xdr:col>16</xdr:col>
      <xdr:colOff>0</xdr:colOff>
      <xdr:row>94</xdr:row>
      <xdr:rowOff>183174</xdr:rowOff>
    </xdr:to>
    <xdr:graphicFrame macro="">
      <xdr:nvGraphicFramePr>
        <xdr:cNvPr id="26" name="Chart 25">
          <a:extLst>
            <a:ext uri="{FF2B5EF4-FFF2-40B4-BE49-F238E27FC236}">
              <a16:creationId xmlns:a16="http://schemas.microsoft.com/office/drawing/2014/main" id="{EDE997D3-E2D0-4B87-B1F7-57F1450B8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36637</xdr:colOff>
      <xdr:row>97</xdr:row>
      <xdr:rowOff>109904</xdr:rowOff>
    </xdr:from>
    <xdr:to>
      <xdr:col>6</xdr:col>
      <xdr:colOff>117232</xdr:colOff>
      <xdr:row>103</xdr:row>
      <xdr:rowOff>1</xdr:rowOff>
    </xdr:to>
    <xdr:graphicFrame macro="">
      <xdr:nvGraphicFramePr>
        <xdr:cNvPr id="27" name="Chart 26">
          <a:extLst>
            <a:ext uri="{FF2B5EF4-FFF2-40B4-BE49-F238E27FC236}">
              <a16:creationId xmlns:a16="http://schemas.microsoft.com/office/drawing/2014/main" id="{A7E373FF-B563-422D-806C-B9DA0FC26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2930</xdr:colOff>
      <xdr:row>97</xdr:row>
      <xdr:rowOff>58616</xdr:rowOff>
    </xdr:from>
    <xdr:to>
      <xdr:col>11</xdr:col>
      <xdr:colOff>117228</xdr:colOff>
      <xdr:row>102</xdr:row>
      <xdr:rowOff>183174</xdr:rowOff>
    </xdr:to>
    <xdr:graphicFrame macro="">
      <xdr:nvGraphicFramePr>
        <xdr:cNvPr id="28" name="Chart 27">
          <a:extLst>
            <a:ext uri="{FF2B5EF4-FFF2-40B4-BE49-F238E27FC236}">
              <a16:creationId xmlns:a16="http://schemas.microsoft.com/office/drawing/2014/main" id="{BACC7B1D-3855-4F1B-9B30-A24298546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732</xdr:colOff>
      <xdr:row>97</xdr:row>
      <xdr:rowOff>115956</xdr:rowOff>
    </xdr:from>
    <xdr:to>
      <xdr:col>16</xdr:col>
      <xdr:colOff>0</xdr:colOff>
      <xdr:row>102</xdr:row>
      <xdr:rowOff>190499</xdr:rowOff>
    </xdr:to>
    <xdr:graphicFrame macro="">
      <xdr:nvGraphicFramePr>
        <xdr:cNvPr id="29" name="Chart 28">
          <a:extLst>
            <a:ext uri="{FF2B5EF4-FFF2-40B4-BE49-F238E27FC236}">
              <a16:creationId xmlns:a16="http://schemas.microsoft.com/office/drawing/2014/main" id="{7A8C6CFA-8B0E-4C10-B526-EC15B632F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164141</xdr:colOff>
      <xdr:row>67</xdr:row>
      <xdr:rowOff>157472</xdr:rowOff>
    </xdr:from>
    <xdr:to>
      <xdr:col>15</xdr:col>
      <xdr:colOff>281040</xdr:colOff>
      <xdr:row>68</xdr:row>
      <xdr:rowOff>183976</xdr:rowOff>
    </xdr:to>
    <xdr:sp macro="" textlink="">
      <xdr:nvSpPr>
        <xdr:cNvPr id="51" name="TextBox 50">
          <a:extLst>
            <a:ext uri="{FF2B5EF4-FFF2-40B4-BE49-F238E27FC236}">
              <a16:creationId xmlns:a16="http://schemas.microsoft.com/office/drawing/2014/main" id="{82CA5CC1-D66D-41E1-92FF-73979828BE85}"/>
            </a:ext>
          </a:extLst>
        </xdr:cNvPr>
        <xdr:cNvSpPr txBox="1"/>
      </xdr:nvSpPr>
      <xdr:spPr>
        <a:xfrm>
          <a:off x="11392435" y="15319031"/>
          <a:ext cx="2313252"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xdr:col>
      <xdr:colOff>7284</xdr:colOff>
      <xdr:row>42</xdr:row>
      <xdr:rowOff>15128</xdr:rowOff>
    </xdr:from>
    <xdr:ext cx="1473200" cy="600228"/>
    <xdr:pic>
      <xdr:nvPicPr>
        <xdr:cNvPr id="55" name="Picture 54">
          <a:extLst>
            <a:ext uri="{FF2B5EF4-FFF2-40B4-BE49-F238E27FC236}">
              <a16:creationId xmlns:a16="http://schemas.microsoft.com/office/drawing/2014/main" id="{EE6E1D7E-8160-494B-B4CC-355DD4193A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27259" y="20751053"/>
          <a:ext cx="1473200" cy="600228"/>
        </a:xfrm>
        <a:prstGeom prst="rect">
          <a:avLst/>
        </a:prstGeom>
      </xdr:spPr>
    </xdr:pic>
    <xdr:clientData/>
  </xdr:oneCellAnchor>
  <xdr:twoCellAnchor>
    <xdr:from>
      <xdr:col>4</xdr:col>
      <xdr:colOff>14653</xdr:colOff>
      <xdr:row>44</xdr:row>
      <xdr:rowOff>73587</xdr:rowOff>
    </xdr:from>
    <xdr:to>
      <xdr:col>16</xdr:col>
      <xdr:colOff>7326</xdr:colOff>
      <xdr:row>44</xdr:row>
      <xdr:rowOff>139211</xdr:rowOff>
    </xdr:to>
    <xdr:sp macro="" textlink="">
      <xdr:nvSpPr>
        <xdr:cNvPr id="57" name="Rectangle 56">
          <a:extLst>
            <a:ext uri="{FF2B5EF4-FFF2-40B4-BE49-F238E27FC236}">
              <a16:creationId xmlns:a16="http://schemas.microsoft.com/office/drawing/2014/main" id="{DFC4E919-6269-4E1E-822C-D653E23C94B4}"/>
            </a:ext>
          </a:extLst>
        </xdr:cNvPr>
        <xdr:cNvSpPr/>
      </xdr:nvSpPr>
      <xdr:spPr>
        <a:xfrm>
          <a:off x="8609565" y="10853646"/>
          <a:ext cx="5259437" cy="65624"/>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10</xdr:col>
      <xdr:colOff>249116</xdr:colOff>
      <xdr:row>42</xdr:row>
      <xdr:rowOff>133801</xdr:rowOff>
    </xdr:from>
    <xdr:to>
      <xdr:col>16</xdr:col>
      <xdr:colOff>103275</xdr:colOff>
      <xdr:row>44</xdr:row>
      <xdr:rowOff>59279</xdr:rowOff>
    </xdr:to>
    <xdr:sp macro="" textlink="">
      <xdr:nvSpPr>
        <xdr:cNvPr id="58" name="TextBox 57">
          <a:extLst>
            <a:ext uri="{FF2B5EF4-FFF2-40B4-BE49-F238E27FC236}">
              <a16:creationId xmlns:a16="http://schemas.microsoft.com/office/drawing/2014/main" id="{479B80E9-B14A-462E-8F23-3D19F82F3373}"/>
            </a:ext>
          </a:extLst>
        </xdr:cNvPr>
        <xdr:cNvSpPr txBox="1"/>
      </xdr:nvSpPr>
      <xdr:spPr>
        <a:xfrm>
          <a:off x="11477410" y="10532860"/>
          <a:ext cx="2487541"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xdr:col>
      <xdr:colOff>91109</xdr:colOff>
      <xdr:row>46</xdr:row>
      <xdr:rowOff>140803</xdr:rowOff>
    </xdr:from>
    <xdr:to>
      <xdr:col>16</xdr:col>
      <xdr:colOff>7327</xdr:colOff>
      <xdr:row>46</xdr:row>
      <xdr:rowOff>140803</xdr:rowOff>
    </xdr:to>
    <xdr:cxnSp macro="">
      <xdr:nvCxnSpPr>
        <xdr:cNvPr id="59" name="Straight Connector 58">
          <a:extLst>
            <a:ext uri="{FF2B5EF4-FFF2-40B4-BE49-F238E27FC236}">
              <a16:creationId xmlns:a16="http://schemas.microsoft.com/office/drawing/2014/main" id="{DECFE8FA-39D7-4A1E-911D-CBBC81900CFF}"/>
            </a:ext>
          </a:extLst>
        </xdr:cNvPr>
        <xdr:cNvCxnSpPr/>
      </xdr:nvCxnSpPr>
      <xdr:spPr>
        <a:xfrm>
          <a:off x="7509403" y="11301862"/>
          <a:ext cx="6359600"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9292</xdr:colOff>
      <xdr:row>45</xdr:row>
      <xdr:rowOff>53499</xdr:rowOff>
    </xdr:from>
    <xdr:to>
      <xdr:col>8</xdr:col>
      <xdr:colOff>41413</xdr:colOff>
      <xdr:row>46</xdr:row>
      <xdr:rowOff>177748</xdr:rowOff>
    </xdr:to>
    <xdr:sp macro="" textlink="">
      <xdr:nvSpPr>
        <xdr:cNvPr id="60" name="TextBox 59">
          <a:extLst>
            <a:ext uri="{FF2B5EF4-FFF2-40B4-BE49-F238E27FC236}">
              <a16:creationId xmlns:a16="http://schemas.microsoft.com/office/drawing/2014/main" id="{88CF0D58-3D1B-45A6-9FBD-A3B0DFA77B89}"/>
            </a:ext>
          </a:extLst>
        </xdr:cNvPr>
        <xdr:cNvSpPr txBox="1"/>
      </xdr:nvSpPr>
      <xdr:spPr>
        <a:xfrm>
          <a:off x="7427586" y="11024058"/>
          <a:ext cx="2968062"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Chỉ</a:t>
          </a:r>
          <a:r>
            <a:rPr lang="en-US" sz="1400" b="1" baseline="0">
              <a:solidFill>
                <a:srgbClr val="005993"/>
              </a:solidFill>
              <a:latin typeface="+mn-lt"/>
            </a:rPr>
            <a:t> số chứng khoán thế giới</a:t>
          </a:r>
          <a:endParaRPr lang="en-001" sz="1400" b="1">
            <a:solidFill>
              <a:srgbClr val="005993"/>
            </a:solidFill>
            <a:latin typeface="+mn-lt"/>
          </a:endParaRPr>
        </a:p>
      </xdr:txBody>
    </xdr:sp>
    <xdr:clientData/>
  </xdr:twoCellAnchor>
  <xdr:twoCellAnchor>
    <xdr:from>
      <xdr:col>2</xdr:col>
      <xdr:colOff>10513</xdr:colOff>
      <xdr:row>68</xdr:row>
      <xdr:rowOff>445</xdr:rowOff>
    </xdr:from>
    <xdr:to>
      <xdr:col>16</xdr:col>
      <xdr:colOff>0</xdr:colOff>
      <xdr:row>68</xdr:row>
      <xdr:rowOff>445</xdr:rowOff>
    </xdr:to>
    <xdr:cxnSp macro="">
      <xdr:nvCxnSpPr>
        <xdr:cNvPr id="61" name="Straight Connector 60">
          <a:extLst>
            <a:ext uri="{FF2B5EF4-FFF2-40B4-BE49-F238E27FC236}">
              <a16:creationId xmlns:a16="http://schemas.microsoft.com/office/drawing/2014/main" id="{A16EE368-5436-43DB-A333-4239E7D33A70}"/>
            </a:ext>
          </a:extLst>
        </xdr:cNvPr>
        <xdr:cNvCxnSpPr/>
      </xdr:nvCxnSpPr>
      <xdr:spPr>
        <a:xfrm>
          <a:off x="7574484" y="15352504"/>
          <a:ext cx="628719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58615</xdr:colOff>
      <xdr:row>67</xdr:row>
      <xdr:rowOff>178181</xdr:rowOff>
    </xdr:from>
    <xdr:to>
      <xdr:col>9</xdr:col>
      <xdr:colOff>109902</xdr:colOff>
      <xdr:row>68</xdr:row>
      <xdr:rowOff>156883</xdr:rowOff>
    </xdr:to>
    <xdr:sp macro="" textlink="">
      <xdr:nvSpPr>
        <xdr:cNvPr id="62" name="TextBox 61">
          <a:extLst>
            <a:ext uri="{FF2B5EF4-FFF2-40B4-BE49-F238E27FC236}">
              <a16:creationId xmlns:a16="http://schemas.microsoft.com/office/drawing/2014/main" id="{F9A5A4BF-8487-4136-97F9-A967FF93EF43}"/>
            </a:ext>
          </a:extLst>
        </xdr:cNvPr>
        <xdr:cNvSpPr txBox="1"/>
      </xdr:nvSpPr>
      <xdr:spPr>
        <a:xfrm>
          <a:off x="7476909" y="25649152"/>
          <a:ext cx="3424258" cy="169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15</xdr:col>
      <xdr:colOff>240495</xdr:colOff>
      <xdr:row>67</xdr:row>
      <xdr:rowOff>155411</xdr:rowOff>
    </xdr:from>
    <xdr:to>
      <xdr:col>16</xdr:col>
      <xdr:colOff>35232</xdr:colOff>
      <xdr:row>68</xdr:row>
      <xdr:rowOff>181915</xdr:rowOff>
    </xdr:to>
    <xdr:sp macro="" textlink="">
      <xdr:nvSpPr>
        <xdr:cNvPr id="63" name="TextBox 62">
          <a:extLst>
            <a:ext uri="{FF2B5EF4-FFF2-40B4-BE49-F238E27FC236}">
              <a16:creationId xmlns:a16="http://schemas.microsoft.com/office/drawing/2014/main" id="{8F44773C-1A74-4834-B0E0-D97C96695E21}"/>
            </a:ext>
          </a:extLst>
        </xdr:cNvPr>
        <xdr:cNvSpPr txBox="1"/>
      </xdr:nvSpPr>
      <xdr:spPr>
        <a:xfrm>
          <a:off x="13665142" y="15316970"/>
          <a:ext cx="231766" cy="217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1</a:t>
          </a:r>
          <a:endParaRPr lang="en-001" sz="1000" b="0">
            <a:solidFill>
              <a:srgbClr val="005993"/>
            </a:solidFill>
            <a:latin typeface="+mn-lt"/>
          </a:endParaRPr>
        </a:p>
      </xdr:txBody>
    </xdr:sp>
    <xdr:clientData/>
  </xdr:twoCellAnchor>
  <xdr:twoCellAnchor>
    <xdr:from>
      <xdr:col>15</xdr:col>
      <xdr:colOff>278375</xdr:colOff>
      <xdr:row>67</xdr:row>
      <xdr:rowOff>180851</xdr:rowOff>
    </xdr:from>
    <xdr:to>
      <xdr:col>15</xdr:col>
      <xdr:colOff>278375</xdr:colOff>
      <xdr:row>68</xdr:row>
      <xdr:rowOff>160407</xdr:rowOff>
    </xdr:to>
    <xdr:cxnSp macro="">
      <xdr:nvCxnSpPr>
        <xdr:cNvPr id="64" name="Straight Connector 63">
          <a:extLst>
            <a:ext uri="{FF2B5EF4-FFF2-40B4-BE49-F238E27FC236}">
              <a16:creationId xmlns:a16="http://schemas.microsoft.com/office/drawing/2014/main" id="{77AA51A2-A4D9-4508-A886-115545275988}"/>
            </a:ext>
          </a:extLst>
        </xdr:cNvPr>
        <xdr:cNvCxnSpPr/>
      </xdr:nvCxnSpPr>
      <xdr:spPr>
        <a:xfrm>
          <a:off x="13703022" y="15342410"/>
          <a:ext cx="0" cy="170056"/>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36635</xdr:colOff>
      <xdr:row>49</xdr:row>
      <xdr:rowOff>58614</xdr:rowOff>
    </xdr:from>
    <xdr:to>
      <xdr:col>6</xdr:col>
      <xdr:colOff>109906</xdr:colOff>
      <xdr:row>55</xdr:row>
      <xdr:rowOff>7327</xdr:rowOff>
    </xdr:to>
    <xdr:graphicFrame macro="">
      <xdr:nvGraphicFramePr>
        <xdr:cNvPr id="65" name="Chart 64">
          <a:extLst>
            <a:ext uri="{FF2B5EF4-FFF2-40B4-BE49-F238E27FC236}">
              <a16:creationId xmlns:a16="http://schemas.microsoft.com/office/drawing/2014/main" id="{346DE2CC-E518-49CF-AB18-C78F51CD3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2930</xdr:colOff>
      <xdr:row>49</xdr:row>
      <xdr:rowOff>139210</xdr:rowOff>
    </xdr:from>
    <xdr:to>
      <xdr:col>11</xdr:col>
      <xdr:colOff>117228</xdr:colOff>
      <xdr:row>54</xdr:row>
      <xdr:rowOff>183173</xdr:rowOff>
    </xdr:to>
    <xdr:graphicFrame macro="">
      <xdr:nvGraphicFramePr>
        <xdr:cNvPr id="66" name="Chart 65">
          <a:extLst>
            <a:ext uri="{FF2B5EF4-FFF2-40B4-BE49-F238E27FC236}">
              <a16:creationId xmlns:a16="http://schemas.microsoft.com/office/drawing/2014/main" id="{482A9EE3-C4FB-4A43-82D7-1132D67FD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732</xdr:colOff>
      <xdr:row>49</xdr:row>
      <xdr:rowOff>80596</xdr:rowOff>
    </xdr:from>
    <xdr:to>
      <xdr:col>16</xdr:col>
      <xdr:colOff>0</xdr:colOff>
      <xdr:row>54</xdr:row>
      <xdr:rowOff>183174</xdr:rowOff>
    </xdr:to>
    <xdr:graphicFrame macro="">
      <xdr:nvGraphicFramePr>
        <xdr:cNvPr id="68" name="Chart 67">
          <a:extLst>
            <a:ext uri="{FF2B5EF4-FFF2-40B4-BE49-F238E27FC236}">
              <a16:creationId xmlns:a16="http://schemas.microsoft.com/office/drawing/2014/main" id="{313CE260-61DB-441A-8422-32001A9531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36637</xdr:colOff>
      <xdr:row>57</xdr:row>
      <xdr:rowOff>109904</xdr:rowOff>
    </xdr:from>
    <xdr:to>
      <xdr:col>6</xdr:col>
      <xdr:colOff>117232</xdr:colOff>
      <xdr:row>63</xdr:row>
      <xdr:rowOff>1</xdr:rowOff>
    </xdr:to>
    <xdr:graphicFrame macro="">
      <xdr:nvGraphicFramePr>
        <xdr:cNvPr id="69" name="Chart 68">
          <a:extLst>
            <a:ext uri="{FF2B5EF4-FFF2-40B4-BE49-F238E27FC236}">
              <a16:creationId xmlns:a16="http://schemas.microsoft.com/office/drawing/2014/main" id="{77E88ECD-7E90-450E-9D34-DC191CF77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2930</xdr:colOff>
      <xdr:row>57</xdr:row>
      <xdr:rowOff>58616</xdr:rowOff>
    </xdr:from>
    <xdr:to>
      <xdr:col>11</xdr:col>
      <xdr:colOff>117228</xdr:colOff>
      <xdr:row>62</xdr:row>
      <xdr:rowOff>183174</xdr:rowOff>
    </xdr:to>
    <xdr:graphicFrame macro="">
      <xdr:nvGraphicFramePr>
        <xdr:cNvPr id="70" name="Chart 69">
          <a:extLst>
            <a:ext uri="{FF2B5EF4-FFF2-40B4-BE49-F238E27FC236}">
              <a16:creationId xmlns:a16="http://schemas.microsoft.com/office/drawing/2014/main" id="{CD6DC069-5BF4-4E0D-B0DA-FA05FD933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732</xdr:colOff>
      <xdr:row>57</xdr:row>
      <xdr:rowOff>51288</xdr:rowOff>
    </xdr:from>
    <xdr:to>
      <xdr:col>16</xdr:col>
      <xdr:colOff>0</xdr:colOff>
      <xdr:row>62</xdr:row>
      <xdr:rowOff>190499</xdr:rowOff>
    </xdr:to>
    <xdr:graphicFrame macro="">
      <xdr:nvGraphicFramePr>
        <xdr:cNvPr id="71" name="Chart 70">
          <a:extLst>
            <a:ext uri="{FF2B5EF4-FFF2-40B4-BE49-F238E27FC236}">
              <a16:creationId xmlns:a16="http://schemas.microsoft.com/office/drawing/2014/main" id="{D172D1C6-C5F9-4887-BB13-667350C9D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3753177</xdr:colOff>
      <xdr:row>40</xdr:row>
      <xdr:rowOff>162091</xdr:rowOff>
    </xdr:from>
    <xdr:to>
      <xdr:col>20</xdr:col>
      <xdr:colOff>1467535</xdr:colOff>
      <xdr:row>42</xdr:row>
      <xdr:rowOff>6570</xdr:rowOff>
    </xdr:to>
    <xdr:sp macro="" textlink="">
      <xdr:nvSpPr>
        <xdr:cNvPr id="72" name="TextBox 71">
          <a:extLst>
            <a:ext uri="{FF2B5EF4-FFF2-40B4-BE49-F238E27FC236}">
              <a16:creationId xmlns:a16="http://schemas.microsoft.com/office/drawing/2014/main" id="{29517333-2631-43CE-8C0C-F73CD6DDDEB2}"/>
            </a:ext>
          </a:extLst>
        </xdr:cNvPr>
        <xdr:cNvSpPr txBox="1"/>
      </xdr:nvSpPr>
      <xdr:spPr>
        <a:xfrm>
          <a:off x="17909298" y="30563263"/>
          <a:ext cx="2411168"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139474</xdr:colOff>
      <xdr:row>28</xdr:row>
      <xdr:rowOff>161737</xdr:rowOff>
    </xdr:from>
    <xdr:ext cx="1461531" cy="600228"/>
    <xdr:pic>
      <xdr:nvPicPr>
        <xdr:cNvPr id="73" name="Picture 72">
          <a:extLst>
            <a:ext uri="{FF2B5EF4-FFF2-40B4-BE49-F238E27FC236}">
              <a16:creationId xmlns:a16="http://schemas.microsoft.com/office/drawing/2014/main" id="{787B20E2-F78C-4EB5-9B5E-19D6FA50DA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88824" y="15516037"/>
          <a:ext cx="1461531" cy="600228"/>
        </a:xfrm>
        <a:prstGeom prst="rect">
          <a:avLst/>
        </a:prstGeom>
      </xdr:spPr>
    </xdr:pic>
    <xdr:clientData/>
  </xdr:oneCellAnchor>
  <xdr:twoCellAnchor>
    <xdr:from>
      <xdr:col>18</xdr:col>
      <xdr:colOff>1026541</xdr:colOff>
      <xdr:row>31</xdr:row>
      <xdr:rowOff>39445</xdr:rowOff>
    </xdr:from>
    <xdr:to>
      <xdr:col>21</xdr:col>
      <xdr:colOff>0</xdr:colOff>
      <xdr:row>31</xdr:row>
      <xdr:rowOff>98534</xdr:rowOff>
    </xdr:to>
    <xdr:sp macro="" textlink="">
      <xdr:nvSpPr>
        <xdr:cNvPr id="74" name="Rectangle 73">
          <a:extLst>
            <a:ext uri="{FF2B5EF4-FFF2-40B4-BE49-F238E27FC236}">
              <a16:creationId xmlns:a16="http://schemas.microsoft.com/office/drawing/2014/main" id="{36A0E622-7AB4-4334-9594-25D4E8418842}"/>
            </a:ext>
          </a:extLst>
        </xdr:cNvPr>
        <xdr:cNvSpPr/>
      </xdr:nvSpPr>
      <xdr:spPr>
        <a:xfrm>
          <a:off x="15182662" y="26256186"/>
          <a:ext cx="5273097"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29</xdr:row>
      <xdr:rowOff>72527</xdr:rowOff>
    </xdr:from>
    <xdr:to>
      <xdr:col>21</xdr:col>
      <xdr:colOff>92127</xdr:colOff>
      <xdr:row>30</xdr:row>
      <xdr:rowOff>188505</xdr:rowOff>
    </xdr:to>
    <xdr:sp macro="" textlink="">
      <xdr:nvSpPr>
        <xdr:cNvPr id="75" name="TextBox 74">
          <a:extLst>
            <a:ext uri="{FF2B5EF4-FFF2-40B4-BE49-F238E27FC236}">
              <a16:creationId xmlns:a16="http://schemas.microsoft.com/office/drawing/2014/main" id="{61F21354-2F57-437A-8881-F08B74CC5A5B}"/>
            </a:ext>
          </a:extLst>
        </xdr:cNvPr>
        <xdr:cNvSpPr txBox="1"/>
      </xdr:nvSpPr>
      <xdr:spPr>
        <a:xfrm>
          <a:off x="18032571" y="25908268"/>
          <a:ext cx="2515315"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33</xdr:row>
      <xdr:rowOff>701</xdr:rowOff>
    </xdr:from>
    <xdr:to>
      <xdr:col>21</xdr:col>
      <xdr:colOff>6569</xdr:colOff>
      <xdr:row>33</xdr:row>
      <xdr:rowOff>701</xdr:rowOff>
    </xdr:to>
    <xdr:cxnSp macro="">
      <xdr:nvCxnSpPr>
        <xdr:cNvPr id="76" name="Straight Connector 75">
          <a:extLst>
            <a:ext uri="{FF2B5EF4-FFF2-40B4-BE49-F238E27FC236}">
              <a16:creationId xmlns:a16="http://schemas.microsoft.com/office/drawing/2014/main" id="{06B3884A-6972-4BC9-AE94-F149EAF19A14}"/>
            </a:ext>
          </a:extLst>
        </xdr:cNvPr>
        <xdr:cNvCxnSpPr/>
      </xdr:nvCxnSpPr>
      <xdr:spPr>
        <a:xfrm>
          <a:off x="14162690" y="26598442"/>
          <a:ext cx="6299638"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31</xdr:row>
      <xdr:rowOff>103897</xdr:rowOff>
    </xdr:from>
    <xdr:to>
      <xdr:col>24</xdr:col>
      <xdr:colOff>58057</xdr:colOff>
      <xdr:row>33</xdr:row>
      <xdr:rowOff>37646</xdr:rowOff>
    </xdr:to>
    <xdr:sp macro="" textlink="">
      <xdr:nvSpPr>
        <xdr:cNvPr id="86" name="TextBox 85">
          <a:extLst>
            <a:ext uri="{FF2B5EF4-FFF2-40B4-BE49-F238E27FC236}">
              <a16:creationId xmlns:a16="http://schemas.microsoft.com/office/drawing/2014/main" id="{3A42D8DC-226C-4E1D-B36F-02C4FD0D97DF}"/>
            </a:ext>
          </a:extLst>
        </xdr:cNvPr>
        <xdr:cNvSpPr txBox="1"/>
      </xdr:nvSpPr>
      <xdr:spPr>
        <a:xfrm>
          <a:off x="14083807" y="26320638"/>
          <a:ext cx="7533595"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41</xdr:row>
      <xdr:rowOff>6575</xdr:rowOff>
    </xdr:from>
    <xdr:to>
      <xdr:col>21</xdr:col>
      <xdr:colOff>13138</xdr:colOff>
      <xdr:row>41</xdr:row>
      <xdr:rowOff>6575</xdr:rowOff>
    </xdr:to>
    <xdr:cxnSp macro="">
      <xdr:nvCxnSpPr>
        <xdr:cNvPr id="87" name="Straight Connector 86">
          <a:extLst>
            <a:ext uri="{FF2B5EF4-FFF2-40B4-BE49-F238E27FC236}">
              <a16:creationId xmlns:a16="http://schemas.microsoft.com/office/drawing/2014/main" id="{45567EEA-9F2E-4DDB-9A5F-E788EE9DEC19}"/>
            </a:ext>
          </a:extLst>
        </xdr:cNvPr>
        <xdr:cNvCxnSpPr/>
      </xdr:nvCxnSpPr>
      <xdr:spPr>
        <a:xfrm>
          <a:off x="14164635" y="30598247"/>
          <a:ext cx="6304262"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40</xdr:row>
      <xdr:rowOff>179455</xdr:rowOff>
    </xdr:from>
    <xdr:to>
      <xdr:col>18</xdr:col>
      <xdr:colOff>3304189</xdr:colOff>
      <xdr:row>42</xdr:row>
      <xdr:rowOff>9557</xdr:rowOff>
    </xdr:to>
    <xdr:sp macro="" textlink="">
      <xdr:nvSpPr>
        <xdr:cNvPr id="88" name="TextBox 87">
          <a:extLst>
            <a:ext uri="{FF2B5EF4-FFF2-40B4-BE49-F238E27FC236}">
              <a16:creationId xmlns:a16="http://schemas.microsoft.com/office/drawing/2014/main" id="{3B0BE790-9AAB-454C-9482-5129F85FD876}"/>
            </a:ext>
          </a:extLst>
        </xdr:cNvPr>
        <xdr:cNvSpPr txBox="1"/>
      </xdr:nvSpPr>
      <xdr:spPr>
        <a:xfrm>
          <a:off x="14076029" y="30580627"/>
          <a:ext cx="3384281"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40</xdr:row>
      <xdr:rowOff>161273</xdr:rowOff>
    </xdr:from>
    <xdr:to>
      <xdr:col>21</xdr:col>
      <xdr:colOff>97678</xdr:colOff>
      <xdr:row>42</xdr:row>
      <xdr:rowOff>19709</xdr:rowOff>
    </xdr:to>
    <xdr:sp macro="" textlink="">
      <xdr:nvSpPr>
        <xdr:cNvPr id="89" name="TextBox 88">
          <a:extLst>
            <a:ext uri="{FF2B5EF4-FFF2-40B4-BE49-F238E27FC236}">
              <a16:creationId xmlns:a16="http://schemas.microsoft.com/office/drawing/2014/main" id="{6B2D220C-7493-422D-82EC-C3049816749C}"/>
            </a:ext>
          </a:extLst>
        </xdr:cNvPr>
        <xdr:cNvSpPr txBox="1"/>
      </xdr:nvSpPr>
      <xdr:spPr>
        <a:xfrm>
          <a:off x="20260332" y="30562445"/>
          <a:ext cx="293105"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40</xdr:row>
      <xdr:rowOff>183931</xdr:rowOff>
    </xdr:from>
    <xdr:to>
      <xdr:col>20</xdr:col>
      <xdr:colOff>1438033</xdr:colOff>
      <xdr:row>41</xdr:row>
      <xdr:rowOff>164224</xdr:rowOff>
    </xdr:to>
    <xdr:cxnSp macro="">
      <xdr:nvCxnSpPr>
        <xdr:cNvPr id="90" name="Straight Connector 89">
          <a:extLst>
            <a:ext uri="{FF2B5EF4-FFF2-40B4-BE49-F238E27FC236}">
              <a16:creationId xmlns:a16="http://schemas.microsoft.com/office/drawing/2014/main" id="{BA9AE89C-3AFD-4AC7-8AD5-41C7970BDBC8}"/>
            </a:ext>
          </a:extLst>
        </xdr:cNvPr>
        <xdr:cNvCxnSpPr/>
      </xdr:nvCxnSpPr>
      <xdr:spPr>
        <a:xfrm flipV="1">
          <a:off x="20290964" y="30585103"/>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3753177</xdr:colOff>
      <xdr:row>80</xdr:row>
      <xdr:rowOff>162091</xdr:rowOff>
    </xdr:from>
    <xdr:to>
      <xdr:col>20</xdr:col>
      <xdr:colOff>1467535</xdr:colOff>
      <xdr:row>82</xdr:row>
      <xdr:rowOff>6570</xdr:rowOff>
    </xdr:to>
    <xdr:sp macro="" textlink="">
      <xdr:nvSpPr>
        <xdr:cNvPr id="100" name="TextBox 99">
          <a:extLst>
            <a:ext uri="{FF2B5EF4-FFF2-40B4-BE49-F238E27FC236}">
              <a16:creationId xmlns:a16="http://schemas.microsoft.com/office/drawing/2014/main" id="{0AE77941-0343-4587-9414-06F6E30A9F15}"/>
            </a:ext>
          </a:extLst>
        </xdr:cNvPr>
        <xdr:cNvSpPr txBox="1"/>
      </xdr:nvSpPr>
      <xdr:spPr>
        <a:xfrm>
          <a:off x="17895001" y="20489562"/>
          <a:ext cx="2409622" cy="225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oneCellAnchor>
    <xdr:from>
      <xdr:col>16</xdr:col>
      <xdr:colOff>128269</xdr:colOff>
      <xdr:row>68</xdr:row>
      <xdr:rowOff>160617</xdr:rowOff>
    </xdr:from>
    <xdr:ext cx="1461531" cy="600228"/>
    <xdr:pic>
      <xdr:nvPicPr>
        <xdr:cNvPr id="101" name="Picture 100">
          <a:extLst>
            <a:ext uri="{FF2B5EF4-FFF2-40B4-BE49-F238E27FC236}">
              <a16:creationId xmlns:a16="http://schemas.microsoft.com/office/drawing/2014/main" id="{0C8E431D-F58A-45B2-A9C9-0A68FD6C736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977619" y="25849542"/>
          <a:ext cx="1461531" cy="600228"/>
        </a:xfrm>
        <a:prstGeom prst="rect">
          <a:avLst/>
        </a:prstGeom>
      </xdr:spPr>
    </xdr:pic>
    <xdr:clientData/>
  </xdr:oneCellAnchor>
  <xdr:twoCellAnchor>
    <xdr:from>
      <xdr:col>18</xdr:col>
      <xdr:colOff>1026541</xdr:colOff>
      <xdr:row>71</xdr:row>
      <xdr:rowOff>39445</xdr:rowOff>
    </xdr:from>
    <xdr:to>
      <xdr:col>21</xdr:col>
      <xdr:colOff>0</xdr:colOff>
      <xdr:row>71</xdr:row>
      <xdr:rowOff>98534</xdr:rowOff>
    </xdr:to>
    <xdr:sp macro="" textlink="">
      <xdr:nvSpPr>
        <xdr:cNvPr id="102" name="Rectangle 101">
          <a:extLst>
            <a:ext uri="{FF2B5EF4-FFF2-40B4-BE49-F238E27FC236}">
              <a16:creationId xmlns:a16="http://schemas.microsoft.com/office/drawing/2014/main" id="{3B998AAA-F5D4-429D-B020-EB63105F66DB}"/>
            </a:ext>
          </a:extLst>
        </xdr:cNvPr>
        <xdr:cNvSpPr/>
      </xdr:nvSpPr>
      <xdr:spPr>
        <a:xfrm>
          <a:off x="15168365" y="15963004"/>
          <a:ext cx="5271164" cy="59089"/>
        </a:xfrm>
        <a:prstGeom prst="rect">
          <a:avLst/>
        </a:prstGeom>
        <a:gradFill flip="none" rotWithShape="1">
          <a:gsLst>
            <a:gs pos="0">
              <a:srgbClr val="2C5EA2">
                <a:alpha val="90000"/>
              </a:srgbClr>
            </a:gs>
            <a:gs pos="51000">
              <a:srgbClr val="054372">
                <a:alpha val="80000"/>
              </a:srgbClr>
            </a:gs>
            <a:gs pos="100000">
              <a:srgbClr val="B41C49">
                <a:alpha val="70000"/>
              </a:srgbClr>
            </a:gs>
          </a:gsLst>
          <a:lin ang="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18</xdr:col>
      <xdr:colOff>3876450</xdr:colOff>
      <xdr:row>69</xdr:row>
      <xdr:rowOff>72527</xdr:rowOff>
    </xdr:from>
    <xdr:to>
      <xdr:col>21</xdr:col>
      <xdr:colOff>92127</xdr:colOff>
      <xdr:row>70</xdr:row>
      <xdr:rowOff>188505</xdr:rowOff>
    </xdr:to>
    <xdr:sp macro="" textlink="">
      <xdr:nvSpPr>
        <xdr:cNvPr id="103" name="TextBox 102">
          <a:extLst>
            <a:ext uri="{FF2B5EF4-FFF2-40B4-BE49-F238E27FC236}">
              <a16:creationId xmlns:a16="http://schemas.microsoft.com/office/drawing/2014/main" id="{8B452E4E-1E80-4618-8EDA-6EE05E6FFF12}"/>
            </a:ext>
          </a:extLst>
        </xdr:cNvPr>
        <xdr:cNvSpPr txBox="1"/>
      </xdr:nvSpPr>
      <xdr:spPr>
        <a:xfrm>
          <a:off x="18018274" y="15615086"/>
          <a:ext cx="2513382" cy="306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1800" b="1">
              <a:solidFill>
                <a:srgbClr val="005993"/>
              </a:solidFill>
              <a:latin typeface="+mn-lt"/>
            </a:rPr>
            <a:t>BỐI</a:t>
          </a:r>
          <a:r>
            <a:rPr lang="en-US" sz="1800" b="1" baseline="0">
              <a:solidFill>
                <a:srgbClr val="005993"/>
              </a:solidFill>
              <a:latin typeface="+mn-lt"/>
            </a:rPr>
            <a:t> CẢNH VĨ MÔ</a:t>
          </a:r>
          <a:endParaRPr lang="en-001" sz="1800" b="1">
            <a:solidFill>
              <a:srgbClr val="005993"/>
            </a:solidFill>
            <a:latin typeface="+mn-lt"/>
          </a:endParaRPr>
        </a:p>
      </xdr:txBody>
    </xdr:sp>
    <xdr:clientData/>
  </xdr:twoCellAnchor>
  <xdr:twoCellAnchor>
    <xdr:from>
      <xdr:col>18</xdr:col>
      <xdr:colOff>6569</xdr:colOff>
      <xdr:row>73</xdr:row>
      <xdr:rowOff>701</xdr:rowOff>
    </xdr:from>
    <xdr:to>
      <xdr:col>21</xdr:col>
      <xdr:colOff>6569</xdr:colOff>
      <xdr:row>73</xdr:row>
      <xdr:rowOff>701</xdr:rowOff>
    </xdr:to>
    <xdr:cxnSp macro="">
      <xdr:nvCxnSpPr>
        <xdr:cNvPr id="104" name="Straight Connector 103">
          <a:extLst>
            <a:ext uri="{FF2B5EF4-FFF2-40B4-BE49-F238E27FC236}">
              <a16:creationId xmlns:a16="http://schemas.microsoft.com/office/drawing/2014/main" id="{513D3293-50C3-426C-AD14-7C827A18517A}"/>
            </a:ext>
          </a:extLst>
        </xdr:cNvPr>
        <xdr:cNvCxnSpPr/>
      </xdr:nvCxnSpPr>
      <xdr:spPr>
        <a:xfrm>
          <a:off x="14148393" y="16305260"/>
          <a:ext cx="6297705"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59066</xdr:colOff>
      <xdr:row>71</xdr:row>
      <xdr:rowOff>103897</xdr:rowOff>
    </xdr:from>
    <xdr:to>
      <xdr:col>24</xdr:col>
      <xdr:colOff>58057</xdr:colOff>
      <xdr:row>73</xdr:row>
      <xdr:rowOff>37646</xdr:rowOff>
    </xdr:to>
    <xdr:sp macro="" textlink="">
      <xdr:nvSpPr>
        <xdr:cNvPr id="105" name="TextBox 104">
          <a:extLst>
            <a:ext uri="{FF2B5EF4-FFF2-40B4-BE49-F238E27FC236}">
              <a16:creationId xmlns:a16="http://schemas.microsoft.com/office/drawing/2014/main" id="{CCD4CA8E-2D83-4289-8623-072E67D89C5E}"/>
            </a:ext>
          </a:extLst>
        </xdr:cNvPr>
        <xdr:cNvSpPr txBox="1"/>
      </xdr:nvSpPr>
      <xdr:spPr>
        <a:xfrm>
          <a:off x="14066419" y="16027456"/>
          <a:ext cx="7529344" cy="314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400" b="1">
              <a:solidFill>
                <a:srgbClr val="005993"/>
              </a:solidFill>
              <a:latin typeface="+mn-lt"/>
            </a:rPr>
            <a:t>Tin tức</a:t>
          </a:r>
          <a:r>
            <a:rPr lang="en-US" sz="1400" b="1" baseline="0">
              <a:solidFill>
                <a:srgbClr val="005993"/>
              </a:solidFill>
              <a:latin typeface="+mn-lt"/>
            </a:rPr>
            <a:t> Việt Nam</a:t>
          </a:r>
          <a:endParaRPr lang="en-001" sz="1400" b="1">
            <a:solidFill>
              <a:srgbClr val="005993"/>
            </a:solidFill>
            <a:latin typeface="+mn-lt"/>
          </a:endParaRPr>
        </a:p>
      </xdr:txBody>
    </xdr:sp>
    <xdr:clientData/>
  </xdr:twoCellAnchor>
  <xdr:twoCellAnchor>
    <xdr:from>
      <xdr:col>18</xdr:col>
      <xdr:colOff>8514</xdr:colOff>
      <xdr:row>81</xdr:row>
      <xdr:rowOff>6575</xdr:rowOff>
    </xdr:from>
    <xdr:to>
      <xdr:col>21</xdr:col>
      <xdr:colOff>13138</xdr:colOff>
      <xdr:row>81</xdr:row>
      <xdr:rowOff>6575</xdr:rowOff>
    </xdr:to>
    <xdr:cxnSp macro="">
      <xdr:nvCxnSpPr>
        <xdr:cNvPr id="106" name="Straight Connector 105">
          <a:extLst>
            <a:ext uri="{FF2B5EF4-FFF2-40B4-BE49-F238E27FC236}">
              <a16:creationId xmlns:a16="http://schemas.microsoft.com/office/drawing/2014/main" id="{59B3F685-FE2C-49CD-B8EA-8C94D5C2FC40}"/>
            </a:ext>
          </a:extLst>
        </xdr:cNvPr>
        <xdr:cNvCxnSpPr/>
      </xdr:nvCxnSpPr>
      <xdr:spPr>
        <a:xfrm>
          <a:off x="14150338" y="20524546"/>
          <a:ext cx="6302329" cy="0"/>
        </a:xfrm>
        <a:prstGeom prst="line">
          <a:avLst/>
        </a:prstGeom>
        <a:ln w="12700">
          <a:gradFill>
            <a:gsLst>
              <a:gs pos="0">
                <a:srgbClr val="054372">
                  <a:alpha val="90000"/>
                </a:srgbClr>
              </a:gs>
              <a:gs pos="52000">
                <a:srgbClr val="19508A">
                  <a:alpha val="80000"/>
                </a:srgbClr>
              </a:gs>
              <a:gs pos="100000">
                <a:srgbClr val="B41C49">
                  <a:alpha val="70000"/>
                </a:srgbClr>
              </a:gs>
            </a:gsLst>
            <a:lin ang="0" scaled="0"/>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51288</xdr:colOff>
      <xdr:row>80</xdr:row>
      <xdr:rowOff>179455</xdr:rowOff>
    </xdr:from>
    <xdr:to>
      <xdr:col>18</xdr:col>
      <xdr:colOff>3304189</xdr:colOff>
      <xdr:row>82</xdr:row>
      <xdr:rowOff>9557</xdr:rowOff>
    </xdr:to>
    <xdr:sp macro="" textlink="">
      <xdr:nvSpPr>
        <xdr:cNvPr id="107" name="TextBox 106">
          <a:extLst>
            <a:ext uri="{FF2B5EF4-FFF2-40B4-BE49-F238E27FC236}">
              <a16:creationId xmlns:a16="http://schemas.microsoft.com/office/drawing/2014/main" id="{948E9D02-32CD-464A-8AFD-59B7D3E45ACD}"/>
            </a:ext>
          </a:extLst>
        </xdr:cNvPr>
        <xdr:cNvSpPr txBox="1"/>
      </xdr:nvSpPr>
      <xdr:spPr>
        <a:xfrm>
          <a:off x="14058641" y="20506926"/>
          <a:ext cx="3387372" cy="21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0">
              <a:solidFill>
                <a:srgbClr val="005993"/>
              </a:solidFill>
              <a:latin typeface="+mn-lt"/>
            </a:rPr>
            <a:t>BÁO</a:t>
          </a:r>
          <a:r>
            <a:rPr lang="en-US" sz="900" b="0" baseline="0">
              <a:solidFill>
                <a:srgbClr val="005993"/>
              </a:solidFill>
              <a:latin typeface="+mn-lt"/>
            </a:rPr>
            <a:t> CÁO CHIẾN LƯỢC ĐẦU TƯ TUẦN | 14/07/2025 - 18/07/2025</a:t>
          </a:r>
        </a:p>
      </xdr:txBody>
    </xdr:sp>
    <xdr:clientData/>
  </xdr:twoCellAnchor>
  <xdr:twoCellAnchor>
    <xdr:from>
      <xdr:col>20</xdr:col>
      <xdr:colOff>1407401</xdr:colOff>
      <xdr:row>80</xdr:row>
      <xdr:rowOff>161273</xdr:rowOff>
    </xdr:from>
    <xdr:to>
      <xdr:col>21</xdr:col>
      <xdr:colOff>97678</xdr:colOff>
      <xdr:row>82</xdr:row>
      <xdr:rowOff>19709</xdr:rowOff>
    </xdr:to>
    <xdr:sp macro="" textlink="">
      <xdr:nvSpPr>
        <xdr:cNvPr id="108" name="TextBox 107">
          <a:extLst>
            <a:ext uri="{FF2B5EF4-FFF2-40B4-BE49-F238E27FC236}">
              <a16:creationId xmlns:a16="http://schemas.microsoft.com/office/drawing/2014/main" id="{EF0F9259-D25E-4633-A99F-66C46058BD04}"/>
            </a:ext>
          </a:extLst>
        </xdr:cNvPr>
        <xdr:cNvSpPr txBox="1"/>
      </xdr:nvSpPr>
      <xdr:spPr>
        <a:xfrm>
          <a:off x="20244489" y="20488744"/>
          <a:ext cx="292718" cy="239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20</xdr:col>
      <xdr:colOff>1438033</xdr:colOff>
      <xdr:row>80</xdr:row>
      <xdr:rowOff>183931</xdr:rowOff>
    </xdr:from>
    <xdr:to>
      <xdr:col>20</xdr:col>
      <xdr:colOff>1438033</xdr:colOff>
      <xdr:row>81</xdr:row>
      <xdr:rowOff>164224</xdr:rowOff>
    </xdr:to>
    <xdr:cxnSp macro="">
      <xdr:nvCxnSpPr>
        <xdr:cNvPr id="109" name="Straight Connector 108">
          <a:extLst>
            <a:ext uri="{FF2B5EF4-FFF2-40B4-BE49-F238E27FC236}">
              <a16:creationId xmlns:a16="http://schemas.microsoft.com/office/drawing/2014/main" id="{867697BF-3CFA-4C96-AD7E-C82A77766D6D}"/>
            </a:ext>
          </a:extLst>
        </xdr:cNvPr>
        <xdr:cNvCxnSpPr/>
      </xdr:nvCxnSpPr>
      <xdr:spPr>
        <a:xfrm flipV="1">
          <a:off x="20275121" y="20511402"/>
          <a:ext cx="0" cy="170793"/>
        </a:xfrm>
        <a:prstGeom prst="line">
          <a:avLst/>
        </a:prstGeom>
        <a:ln w="12700">
          <a:gradFill>
            <a:gsLst>
              <a:gs pos="0">
                <a:srgbClr val="B41C49">
                  <a:alpha val="70000"/>
                </a:srgbClr>
              </a:gs>
              <a:gs pos="100000">
                <a:srgbClr val="B41C49">
                  <a:alpha val="60000"/>
                </a:srgbClr>
              </a:gs>
            </a:gsLst>
            <a:lin ang="2700000" scaled="0"/>
          </a:gra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9">
    <queryTableFields count="8">
      <queryTableField id="1" name="date" tableColumnId="1"/>
      <queryTableField id="2" name="ticker" tableColumnId="2"/>
      <queryTableField id="3" name="close" tableColumnId="3"/>
      <queryTableField id="4" name="1d_change" tableColumnId="4"/>
      <queryTableField id="5" name="1w_change" tableColumnId="5"/>
      <queryTableField id="6" name="1m_change" tableColumnId="6"/>
      <queryTableField id="7" name="market" tableColumnId="7"/>
      <queryTableField id="8" name="typ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6" xr16:uid="{27FC4447-C371-4DD5-9AA4-7115E66D97C9}" autoFormatId="16" applyNumberFormats="0" applyBorderFormats="0" applyFontFormats="0" applyPatternFormats="0" applyAlignmentFormats="0" applyWidthHeightFormats="0">
  <queryTableRefresh nextId="34">
    <queryTableFields count="33">
      <queryTableField id="1" name="ticker" tableColumnId="1"/>
      <queryTableField id="2" name="date" tableColumnId="2"/>
      <queryTableField id="3" name="open" tableColumnId="3"/>
      <queryTableField id="4" name="high" tableColumnId="4"/>
      <queryTableField id="5" name="low" tableColumnId="5"/>
      <queryTableField id="6" name="close" tableColumnId="6"/>
      <queryTableField id="7" name="volume" tableColumnId="7"/>
      <queryTableField id="8" name="option" tableColumnId="8"/>
      <queryTableField id="9" name="SMA_20" tableColumnId="9"/>
      <queryTableField id="10" name="SMA_60" tableColumnId="10"/>
      <queryTableField id="11" name="RSI_14" tableColumnId="11"/>
      <queryTableField id="12" name="week_open" tableColumnId="12"/>
      <queryTableField id="13" name="month_open" tableColumnId="13"/>
      <queryTableField id="14" name="quarter_open" tableColumnId="14"/>
      <queryTableField id="15" name="WFIBO_0382" tableColumnId="15"/>
      <queryTableField id="16" name="WFIBO_0500" tableColumnId="16"/>
      <queryTableField id="17" name="WFIBO_0618" tableColumnId="17"/>
      <queryTableField id="18" name="MFIBO_0382" tableColumnId="18"/>
      <queryTableField id="19" name="MFIBO_0500" tableColumnId="19"/>
      <queryTableField id="20" name="MFIBO_0618" tableColumnId="20"/>
      <queryTableField id="21" name="QFIBO_0382" tableColumnId="21"/>
      <queryTableField id="22" name="QFIBO_0500" tableColumnId="22"/>
      <queryTableField id="23" name="QFIBO_0618" tableColumnId="23"/>
      <queryTableField id="24" name="week_prev_high" tableColumnId="24"/>
      <queryTableField id="25" name="week_prev_low" tableColumnId="25"/>
      <queryTableField id="26" name="month_prev_high" tableColumnId="26"/>
      <queryTableField id="27" name="month_prev_low" tableColumnId="27"/>
      <queryTableField id="28" name="quarter_prev_high" tableColumnId="28"/>
      <queryTableField id="29" name="quarter_prev_low" tableColumnId="29"/>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5" xr16:uid="{3D6222B6-3E07-469B-B967-71C7762113E9}" autoFormatId="16" applyNumberFormats="0" applyBorderFormats="0" applyFontFormats="0" applyPatternFormats="0" applyAlignmentFormats="0" applyWidthHeightFormats="0">
  <queryTableRefresh nextId="4">
    <queryTableFields count="3">
      <queryTableField id="1" name="type" tableColumnId="1"/>
      <queryTableField id="2" name="ticker" tableColumnId="2"/>
      <queryTableField id="3" name="weekly_valu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4" xr16:uid="{46917E97-274B-4CD5-B4FB-DDB5D537BBF0}" autoFormatId="16" applyNumberFormats="0" applyBorderFormats="0" applyFontFormats="0" applyPatternFormats="0" applyAlignmentFormats="0" applyWidthHeightFormats="0">
  <queryTableRefresh nextId="6">
    <queryTableFields count="5">
      <queryTableField id="1" name="date" tableColumnId="1"/>
      <queryTableField id="2" name="type" tableColumnId="2"/>
      <queryTableField id="3" name="buy_value" tableColumnId="3"/>
      <queryTableField id="4" name="sell_value" tableColumnId="4"/>
      <queryTableField id="5" name="net_value"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3"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H361" tableType="queryTable" totalsRowShown="0">
  <autoFilter ref="A1:H361" xr:uid="{926DE2FE-B1D6-4277-BAC3-FBB0CD4B40B8}"/>
  <tableColumns count="8">
    <tableColumn id="1" xr3:uid="{81721EB1-5AF8-4547-9DD6-ABC6602EC883}" uniqueName="1" name="date" queryTableFieldId="1" dataDxfId="23"/>
    <tableColumn id="2" xr3:uid="{0F6D651A-723B-46F0-9F3A-A5B33C1BADE8}" uniqueName="2" name="ticker" queryTableFieldId="2" dataDxfId="22"/>
    <tableColumn id="3" xr3:uid="{78DAB7DB-2BBF-4FAE-ADDF-88FCA887E5AD}" uniqueName="3" name="close" queryTableFieldId="3"/>
    <tableColumn id="4" xr3:uid="{695749C8-6D41-43E7-B748-97257E42943A}" uniqueName="4" name="1d_change" queryTableFieldId="4"/>
    <tableColumn id="5" xr3:uid="{3972270D-D8EF-417D-A677-3FB0E81823A4}" uniqueName="5" name="1w_change" queryTableFieldId="5"/>
    <tableColumn id="6" xr3:uid="{921B0485-1A45-430E-A7D7-443A5DF3F959}" uniqueName="6" name="1m_change" queryTableFieldId="6"/>
    <tableColumn id="7" xr3:uid="{20D3483E-D39C-48D4-82AC-A8DAEFAC3EAD}" uniqueName="7" name="market" queryTableFieldId="7" dataDxfId="21"/>
    <tableColumn id="8" xr3:uid="{696D493E-12AD-4269-9ADC-8B70CA43C233}" uniqueName="8" name="type" queryTableFieldId="8"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vn_index" displayName="weekly_vn_index" ref="A1:AG81" tableType="queryTable" totalsRowShown="0">
  <autoFilter ref="A1:AG81" xr:uid="{E2E0CC57-4F7B-4E3A-B611-014329F86731}"/>
  <tableColumns count="33">
    <tableColumn id="1" xr3:uid="{0D4F6BE4-530B-476F-8B5B-243A2D0EF9F6}" uniqueName="1" name="ticker" queryTableFieldId="1" dataDxfId="19"/>
    <tableColumn id="2" xr3:uid="{7485B568-24F8-4FE6-95D1-40E8D54B82B2}" uniqueName="2" name="date" queryTableFieldId="2" dataDxfId="18"/>
    <tableColumn id="3" xr3:uid="{F5856F11-9EAB-40AB-A436-739EF5DA1924}" uniqueName="3" name="open" queryTableFieldId="3"/>
    <tableColumn id="4" xr3:uid="{FD8E77B9-9716-4662-9967-33EA737D5BDB}" uniqueName="4" name="high" queryTableFieldId="4"/>
    <tableColumn id="5" xr3:uid="{06085826-7171-4D90-BCB3-03869068327E}" uniqueName="5" name="low" queryTableFieldId="5"/>
    <tableColumn id="6" xr3:uid="{D59AAAB7-EBAD-45AB-B82B-418239257675}" uniqueName="6" name="close" queryTableFieldId="6"/>
    <tableColumn id="7" xr3:uid="{F0F64480-3376-4028-A257-977999DF4960}" uniqueName="7" name="volume" queryTableFieldId="7"/>
    <tableColumn id="8" xr3:uid="{30996904-3B90-4B5A-938E-576558606A95}" uniqueName="8" name="option" queryTableFieldId="8"/>
    <tableColumn id="9" xr3:uid="{5B5A09B5-25AE-4FA1-83E2-390FB1EE6CEB}" uniqueName="9" name="SMA_20" queryTableFieldId="9"/>
    <tableColumn id="10" xr3:uid="{2643FA00-B55C-41BA-A088-945827CE70BD}" uniqueName="10" name="SMA_60" queryTableFieldId="10"/>
    <tableColumn id="11" xr3:uid="{DA98E5AF-4E25-4645-8972-68A4BF829B7B}" uniqueName="11" name="RSI_14" queryTableFieldId="11"/>
    <tableColumn id="12" xr3:uid="{359E6D61-47EC-495A-AE67-F9A81368CF6D}" uniqueName="12" name="week_open" queryTableFieldId="12"/>
    <tableColumn id="13" xr3:uid="{28842E3A-E8E1-437D-A577-56B8F2FA4BE1}" uniqueName="13" name="month_open" queryTableFieldId="13"/>
    <tableColumn id="14" xr3:uid="{FA98A3B7-121E-47EB-9E58-7263697048F4}" uniqueName="14" name="quarter_open" queryTableFieldId="14"/>
    <tableColumn id="15" xr3:uid="{8ED703C3-7069-4145-94D9-675F16B119A7}" uniqueName="15" name="WFIBO_0382" queryTableFieldId="15"/>
    <tableColumn id="16" xr3:uid="{48C51347-1E57-4ED5-BDD4-3C9145D80AC8}" uniqueName="16" name="WFIBO_0500" queryTableFieldId="16"/>
    <tableColumn id="17" xr3:uid="{94DD107B-5E58-4930-ADCD-C45DBF21D1A1}" uniqueName="17" name="WFIBO_0618" queryTableFieldId="17"/>
    <tableColumn id="18" xr3:uid="{38FC541F-8F00-4888-8753-8E18BE8A70E7}" uniqueName="18" name="MFIBO_0382" queryTableFieldId="18"/>
    <tableColumn id="19" xr3:uid="{273AB2B3-E37E-49ED-851C-F44C683C2942}" uniqueName="19" name="MFIBO_0500" queryTableFieldId="19"/>
    <tableColumn id="20" xr3:uid="{6585881B-4841-442E-8E1C-679A04B26127}" uniqueName="20" name="MFIBO_0618" queryTableFieldId="20"/>
    <tableColumn id="21" xr3:uid="{DF9E6468-0B55-44B5-B74B-C38F3E88ECC5}" uniqueName="21" name="QFIBO_0382" queryTableFieldId="21"/>
    <tableColumn id="22" xr3:uid="{396C5E45-0B19-4696-A960-D5987EC07070}" uniqueName="22" name="QFIBO_0500" queryTableFieldId="22"/>
    <tableColumn id="23" xr3:uid="{30F1C5B7-7600-47AC-B685-90D95ED12A4E}" uniqueName="23" name="QFIBO_0618" queryTableFieldId="23"/>
    <tableColumn id="24" xr3:uid="{BA3AE609-4E84-4DDB-9741-2B8AC1BF2D5A}" uniqueName="24" name="week_prev_high" queryTableFieldId="24"/>
    <tableColumn id="25" xr3:uid="{3217D628-9D74-4D3B-9C03-DD8F7F714505}" uniqueName="25" name="week_prev_low" queryTableFieldId="25"/>
    <tableColumn id="26" xr3:uid="{D0F6E05D-C6C4-461B-8612-C10BD6CF24F0}" uniqueName="26" name="month_prev_high" queryTableFieldId="26"/>
    <tableColumn id="27" xr3:uid="{AB98D93F-A754-4228-8412-8B1874771132}" uniqueName="27" name="month_prev_low" queryTableFieldId="27"/>
    <tableColumn id="28" xr3:uid="{9D7C5C13-BA67-427D-A65C-F477523E701C}" uniqueName="28" name="quarter_prev_high" queryTableFieldId="28"/>
    <tableColumn id="29" xr3:uid="{8F5A33F7-7092-4E66-B8FD-393E95BC45A1}" uniqueName="29" name="quarter_prev_low" queryTableFieldId="29"/>
    <tableColumn id="30" xr3:uid="{27ED307B-72DD-4778-AD29-44EF8EA5C5B4}" uniqueName="30" name="trend_5p" queryTableFieldId="30"/>
    <tableColumn id="31" xr3:uid="{3CB300A4-D911-47BD-B128-A6C5C806121B}" uniqueName="31" name="trend_20p" queryTableFieldId="31"/>
    <tableColumn id="32" xr3:uid="{6FF7B721-FD71-44FA-B4CD-FD950D914C21}" uniqueName="32" name="trend_60p" queryTableFieldId="32"/>
    <tableColumn id="33" xr3:uid="{05775727-1ED6-4A11-9F7C-BF70F4E30A61}" uniqueName="33" name="trend_240p" queryTableFieldId="3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C41" tableType="queryTable" totalsRowShown="0">
  <autoFilter ref="A1:C41" xr:uid="{92ABC9E5-BA06-4E29-A2CF-E5F398165E7E}"/>
  <tableColumns count="3">
    <tableColumn id="1" xr3:uid="{2B7D53E4-E202-4D47-94BB-A2C436886425}" uniqueName="1" name="type" queryTableFieldId="1" dataDxfId="17"/>
    <tableColumn id="2" xr3:uid="{8C069553-F0E0-48A7-8762-CA87D9C0E377}" uniqueName="2" name="ticker" queryTableFieldId="2" dataDxfId="16"/>
    <tableColumn id="3" xr3:uid="{829AE22D-4188-4080-A3D8-D6F26450156F}" uniqueName="3" name="weekly_value"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E11" tableType="queryTable" totalsRowShown="0">
  <autoFilter ref="A1:E11" xr:uid="{3C1DFD41-E570-41F3-BE82-A4A4683E561F}"/>
  <tableColumns count="5">
    <tableColumn id="1" xr3:uid="{C4ABFECE-7B5B-411F-AE4D-EA3EC4FFBA49}" uniqueName="1" name="date" queryTableFieldId="1" dataDxfId="15"/>
    <tableColumn id="2" xr3:uid="{D3210794-8685-46CF-9828-391A3CA5A2DF}" uniqueName="2" name="type" queryTableFieldId="2" dataDxfId="14"/>
    <tableColumn id="3" xr3:uid="{CDA9B5ED-5125-4EB1-A6E3-017BE491993F}" uniqueName="3" name="buy_value" queryTableFieldId="3"/>
    <tableColumn id="4" xr3:uid="{F4B6A83B-729A-455E-87DB-DBC8E97D9405}" uniqueName="4" name="sell_value" queryTableFieldId="4"/>
    <tableColumn id="5" xr3:uid="{B4BCF764-0FD0-442E-B809-682665B1673C}" uniqueName="5" name="net_value"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 displayName="weekly_news" ref="A1:J61" tableType="queryTable" totalsRowShown="0">
  <autoFilter ref="A1:J61" xr:uid="{F419C650-9331-4585-B25D-0852C6F0C726}"/>
  <tableColumns count="10">
    <tableColumn id="1" xr3:uid="{3B3A0306-6D34-46E9-AD65-66CA9A297B1B}" uniqueName="1" name="news_type" queryTableFieldId="1" dataDxfId="13"/>
    <tableColumn id="2" xr3:uid="{F4D8D7B0-235C-4B70-9AE5-BD8EC659D0F2}" uniqueName="2" name="source" queryTableFieldId="2" dataDxfId="12"/>
    <tableColumn id="3" xr3:uid="{6B8629E7-4776-465D-B2E1-B0590A0CA1E2}" uniqueName="3" name="title" queryTableFieldId="3" dataDxfId="11"/>
    <tableColumn id="4" xr3:uid="{ABCBB920-CB7F-4D42-AED1-0E1BACF35C47}" uniqueName="4" name="content" queryTableFieldId="4" dataDxfId="10"/>
    <tableColumn id="5" xr3:uid="{64ABB16C-CEA4-4741-8DC2-02DD1AEE3D56}" uniqueName="5" name="image_url" queryTableFieldId="5" dataDxfId="9"/>
    <tableColumn id="6" xr3:uid="{5805124A-A17B-4ADF-9132-901C556B5F74}" uniqueName="6" name="article_url" queryTableFieldId="6" dataDxfId="8"/>
    <tableColumn id="7" xr3:uid="{5D3675A9-CADD-48AC-A2D1-5BF1D296D8EE}" uniqueName="7" name="published_time" queryTableFieldId="7" dataDxfId="7"/>
    <tableColumn id="8" xr3:uid="{C70AE2AF-7F2C-4153-B582-B654976EF920}" uniqueName="8" name="word_count" queryTableFieldId="8"/>
    <tableColumn id="9" xr3:uid="{2F0F9A3A-6123-41EC-8893-DFA8B5D7EAD6}" uniqueName="9" name="impact" queryTableFieldId="9" dataDxfId="6"/>
    <tableColumn id="10" xr3:uid="{E0023E87-E869-4E4A-82CD-138BE17731F9}" uniqueName="10" name="sectors" queryTableFieldId="10" dataDxf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comments" displayName="weekly_comments" ref="A1:C6" tableType="queryTable" totalsRowShown="0">
  <autoFilter ref="A1:C6" xr:uid="{0E39DB8E-247A-4917-8D67-9BADD688F588}"/>
  <tableColumns count="3">
    <tableColumn id="1" xr3:uid="{153FC441-C3C1-456A-87E1-F45B8D979DB7}" uniqueName="1" name="type" queryTableFieldId="1" dataDxfId="4"/>
    <tableColumn id="2" xr3:uid="{C34F7F8D-0FEF-436E-B076-6395CA0E089F}" uniqueName="2" name="group" queryTableFieldId="2" dataDxfId="3"/>
    <tableColumn id="3" xr3:uid="{29F472BE-89AF-4D13-A3FA-AA87D6493C23}" uniqueName="3" name="comment" queryTableFieldId="3" dataDxf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CD5A6F-7892-4A7D-AB2B-6B9899E1E3EA}" name="daily_8h30_chart5" displayName="daily_8h30_chart5" ref="A1:B13" totalsRowShown="0">
  <autoFilter ref="A1:B13" xr:uid="{0FCD5A6F-7892-4A7D-AB2B-6B9899E1E3EA}"/>
  <tableColumns count="2">
    <tableColumn id="1" xr3:uid="{EAFD53CE-6B55-4600-A7D9-44D7B0F63EF7}" name="ticker" dataDxfId="1"/>
    <tableColumn id="2" xr3:uid="{385F90A2-3E05-48FB-8B90-87B0275BEB7A}" name="link"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U108"/>
  <sheetViews>
    <sheetView tabSelected="1" view="pageBreakPreview" topLeftCell="A63" zoomScale="55" zoomScaleNormal="70" zoomScaleSheetLayoutView="55" workbookViewId="0">
      <selection activeCell="X77" sqref="X77"/>
    </sheetView>
  </sheetViews>
  <sheetFormatPr defaultRowHeight="15" x14ac:dyDescent="0.25"/>
  <cols>
    <col min="1" max="1" width="111.28515625" customWidth="1"/>
    <col min="2" max="2" width="2.140625" customWidth="1"/>
    <col min="3" max="3" width="8.85546875" customWidth="1"/>
    <col min="4" max="6" width="6.5703125" customWidth="1"/>
    <col min="7" max="7" width="4.28515625" customWidth="1"/>
    <col min="8" max="8" width="8.85546875" customWidth="1"/>
    <col min="9" max="11" width="6.5703125" customWidth="1"/>
    <col min="12" max="12" width="4.28515625" customWidth="1"/>
    <col min="13" max="13" width="8.85546875" customWidth="1"/>
    <col min="14" max="16" width="6.5703125" customWidth="1"/>
    <col min="17" max="17" width="2.140625" customWidth="1"/>
    <col min="18" max="18" width="2" customWidth="1"/>
    <col min="19" max="19" width="60.28515625" customWidth="1"/>
    <col min="20" max="20" width="10.140625" customWidth="1"/>
    <col min="21" max="21" width="24" customWidth="1"/>
    <col min="22" max="22" width="2" customWidth="1"/>
    <col min="23" max="31" width="7.28515625" customWidth="1"/>
    <col min="32" max="33" width="2" customWidth="1"/>
    <col min="34" max="34" width="8.85546875" customWidth="1"/>
    <col min="35" max="37" width="6.5703125" customWidth="1"/>
    <col min="38" max="38" width="4.28515625" customWidth="1"/>
    <col min="39" max="39" width="8.85546875" customWidth="1"/>
    <col min="40" max="42" width="6.5703125" customWidth="1"/>
    <col min="43" max="43" width="4.28515625" customWidth="1"/>
    <col min="44" max="44" width="8.85546875" customWidth="1"/>
    <col min="45" max="47" width="6.5703125" customWidth="1"/>
    <col min="48" max="48" width="2" customWidth="1"/>
  </cols>
  <sheetData>
    <row r="1" spans="1:16" ht="409.5" customHeight="1" x14ac:dyDescent="0.25">
      <c r="A1" t="e" vm="1">
        <v>#VALUE!</v>
      </c>
    </row>
    <row r="2" spans="1:16" ht="409.5" customHeight="1" x14ac:dyDescent="0.25">
      <c r="A2" t="e" vm="2">
        <v>#VALUE!</v>
      </c>
    </row>
    <row r="3" spans="1:16" ht="15" customHeight="1" x14ac:dyDescent="0.25"/>
    <row r="4" spans="1:16" ht="15" customHeight="1" x14ac:dyDescent="0.25"/>
    <row r="5" spans="1:16" ht="15" customHeight="1" x14ac:dyDescent="0.25"/>
    <row r="6" spans="1:16" ht="15" customHeight="1" x14ac:dyDescent="0.25"/>
    <row r="7" spans="1:16" ht="15" customHeight="1" x14ac:dyDescent="0.25"/>
    <row r="8" spans="1:16" ht="15" customHeight="1" x14ac:dyDescent="0.25"/>
    <row r="9" spans="1:16" ht="15" customHeight="1" x14ac:dyDescent="0.25">
      <c r="C9" s="5" t="s">
        <v>42</v>
      </c>
      <c r="D9" s="6" t="s">
        <v>182</v>
      </c>
      <c r="E9" s="6" t="s">
        <v>183</v>
      </c>
      <c r="F9" s="6" t="s">
        <v>184</v>
      </c>
      <c r="H9" s="5" t="s">
        <v>59</v>
      </c>
      <c r="I9" s="6" t="s">
        <v>182</v>
      </c>
      <c r="J9" s="6" t="s">
        <v>183</v>
      </c>
      <c r="K9" s="6" t="s">
        <v>184</v>
      </c>
      <c r="M9" s="5" t="s">
        <v>62</v>
      </c>
      <c r="N9" s="6" t="s">
        <v>182</v>
      </c>
      <c r="O9" s="6" t="s">
        <v>183</v>
      </c>
      <c r="P9" s="6" t="s">
        <v>184</v>
      </c>
    </row>
    <row r="10" spans="1:16" ht="15" customHeight="1" x14ac:dyDescent="0.25">
      <c r="C10" s="8">
        <f>'page 1'!B3</f>
        <v>1457.760009765625</v>
      </c>
      <c r="D10" s="7">
        <f>'page 1'!C3</f>
        <v>8.3838265366049658E-3</v>
      </c>
      <c r="E10" s="7">
        <f>'page 1'!D3</f>
        <v>3.9727221976312066E-2</v>
      </c>
      <c r="F10" s="7">
        <f>'page 1'!E3</f>
        <v>8.9417182237547355E-2</v>
      </c>
      <c r="H10" s="8">
        <f>'page 1'!H3</f>
        <v>238.80999755859375</v>
      </c>
      <c r="I10" s="7">
        <f>'page 1'!I3</f>
        <v>1.5517325675185045E-3</v>
      </c>
      <c r="J10" s="7">
        <f>'page 1'!J3</f>
        <v>1.2335751324293431E-2</v>
      </c>
      <c r="K10" s="7">
        <f>'page 1'!K3</f>
        <v>4.6861312774948427E-2</v>
      </c>
      <c r="M10" s="8">
        <f>'page 1'!N3</f>
        <v>1595.9000244140625</v>
      </c>
      <c r="N10" s="7">
        <f>'page 1'!O3</f>
        <v>1.7858281500100048E-2</v>
      </c>
      <c r="O10" s="7">
        <f>'page 1'!P3</f>
        <v>6.8993233515704189E-2</v>
      </c>
      <c r="P10" s="7">
        <f>'page 1'!Q3</f>
        <v>0.12649119744371817</v>
      </c>
    </row>
    <row r="11" spans="1:16" ht="15" customHeight="1" x14ac:dyDescent="0.25"/>
    <row r="12" spans="1:16" ht="15" customHeight="1" x14ac:dyDescent="0.25"/>
    <row r="13" spans="1:16" ht="15" customHeight="1" x14ac:dyDescent="0.25"/>
    <row r="14" spans="1:16" ht="15" customHeight="1" x14ac:dyDescent="0.25"/>
    <row r="15" spans="1:16" ht="15" customHeight="1" x14ac:dyDescent="0.25"/>
    <row r="16" spans="1:16" ht="15" customHeight="1" x14ac:dyDescent="0.25"/>
    <row r="17" spans="3:16" ht="15" customHeight="1" x14ac:dyDescent="0.25">
      <c r="C17" s="5" t="s">
        <v>44</v>
      </c>
      <c r="D17" s="6" t="s">
        <v>182</v>
      </c>
      <c r="E17" s="6" t="s">
        <v>183</v>
      </c>
      <c r="F17" s="6" t="s">
        <v>184</v>
      </c>
      <c r="H17" s="5" t="s">
        <v>61</v>
      </c>
      <c r="I17" s="6" t="s">
        <v>182</v>
      </c>
      <c r="J17" s="6" t="s">
        <v>183</v>
      </c>
      <c r="K17" s="6" t="s">
        <v>184</v>
      </c>
      <c r="M17" s="5" t="s">
        <v>64</v>
      </c>
      <c r="N17" s="6" t="s">
        <v>182</v>
      </c>
      <c r="O17" s="6" t="s">
        <v>183</v>
      </c>
      <c r="P17" s="6" t="s">
        <v>184</v>
      </c>
    </row>
    <row r="18" spans="3:16" ht="15" customHeight="1" x14ac:dyDescent="0.25">
      <c r="C18" s="8">
        <f>'page 1'!B25</f>
        <v>1594.010009765625</v>
      </c>
      <c r="D18" s="7">
        <f>'page 1'!C25</f>
        <v>1.572001254197164E-2</v>
      </c>
      <c r="E18" s="7">
        <f>'page 1'!D25</f>
        <v>5.6573365537813336E-2</v>
      </c>
      <c r="F18" s="7">
        <f>'page 1'!E25</f>
        <v>0.12226566491687896</v>
      </c>
      <c r="H18" s="8">
        <f>'page 1'!H25</f>
        <v>102.72000122070313</v>
      </c>
      <c r="I18" s="7">
        <f>'page 1'!I25</f>
        <v>4.3019402293473785E-3</v>
      </c>
      <c r="J18" s="7">
        <f>'page 1'!J25</f>
        <v>1.0924127582757626E-2</v>
      </c>
      <c r="K18" s="7">
        <f>'page 1'!K25</f>
        <v>4.7094829953547857E-2</v>
      </c>
      <c r="M18" s="8">
        <f>'page 1'!N25</f>
        <v>1586.699951171875</v>
      </c>
      <c r="N18" s="7">
        <f>'page 1'!O25</f>
        <v>1.9861101281636317E-2</v>
      </c>
      <c r="O18" s="7">
        <f>'page 1'!P25</f>
        <v>6.6330612346690243E-2</v>
      </c>
      <c r="P18" s="7">
        <f>'page 1'!Q25</f>
        <v>0.12094662746158602</v>
      </c>
    </row>
    <row r="19" spans="3:16" ht="15" customHeight="1" x14ac:dyDescent="0.25"/>
    <row r="20" spans="3:16" ht="15" customHeight="1" x14ac:dyDescent="0.25"/>
    <row r="21" spans="3:16" ht="15" customHeight="1" x14ac:dyDescent="0.25"/>
    <row r="22" spans="3:16" ht="15" customHeight="1" x14ac:dyDescent="0.25"/>
    <row r="23" spans="3:16" ht="15" customHeight="1" x14ac:dyDescent="0.25"/>
    <row r="24" spans="3:16" ht="15" customHeight="1" x14ac:dyDescent="0.25"/>
    <row r="25" spans="3:16" ht="15" customHeight="1" x14ac:dyDescent="0.25">
      <c r="C25" s="20" t="str">
        <f>weekly_comments!C2</f>
        <v>VN-Index tiếp tục nới rộng đà tăng, ghi nhận mức tăng 3.97% trong tuần. Nhóm cổ phiếu vốn hóa lớn VN30 tăng 5.66% tuần qua, thể hiện sự vượt trội rõ nét. Các chỉ số HNXIndex và UPCoM-Index cũng tăng lần lượt 1.23% và 1.09%. VN30F1M đóng cửa ở 1595.90, cho thấy mức chênh lệch dương so với chỉ số VN30. Điều này khẳng định nhóm vốn hóa lớn đang dẫn dắt thị trường đi lên đồng bộ.</v>
      </c>
      <c r="D25" s="20"/>
      <c r="E25" s="20"/>
      <c r="F25" s="20"/>
      <c r="G25" s="20"/>
      <c r="H25" s="20"/>
      <c r="I25" s="20"/>
      <c r="J25" s="20"/>
      <c r="K25" s="20"/>
      <c r="L25" s="20"/>
      <c r="M25" s="20"/>
      <c r="N25" s="20"/>
      <c r="O25" s="20"/>
      <c r="P25" s="20"/>
    </row>
    <row r="26" spans="3:16" ht="15" customHeight="1" x14ac:dyDescent="0.25">
      <c r="C26" s="20"/>
      <c r="D26" s="20"/>
      <c r="E26" s="20"/>
      <c r="F26" s="20"/>
      <c r="G26" s="20"/>
      <c r="H26" s="20"/>
      <c r="I26" s="20"/>
      <c r="J26" s="20"/>
      <c r="K26" s="20"/>
      <c r="L26" s="20"/>
      <c r="M26" s="20"/>
      <c r="N26" s="20"/>
      <c r="O26" s="20"/>
      <c r="P26" s="20"/>
    </row>
    <row r="27" spans="3:16" ht="15" customHeight="1" x14ac:dyDescent="0.25">
      <c r="C27" s="20"/>
      <c r="D27" s="20"/>
      <c r="E27" s="20"/>
      <c r="F27" s="20"/>
      <c r="G27" s="20"/>
      <c r="H27" s="20"/>
      <c r="I27" s="20"/>
      <c r="J27" s="20"/>
      <c r="K27" s="20"/>
      <c r="L27" s="20"/>
      <c r="M27" s="20"/>
      <c r="N27" s="20"/>
      <c r="O27" s="20"/>
      <c r="P27" s="20"/>
    </row>
    <row r="28" spans="3:16" ht="15" customHeight="1" x14ac:dyDescent="0.25">
      <c r="C28" s="20"/>
      <c r="D28" s="20"/>
      <c r="E28" s="20"/>
      <c r="F28" s="20"/>
      <c r="G28" s="20"/>
      <c r="H28" s="20"/>
      <c r="I28" s="20"/>
      <c r="J28" s="20"/>
      <c r="K28" s="20"/>
      <c r="L28" s="20"/>
      <c r="M28" s="20"/>
      <c r="N28" s="20"/>
      <c r="O28" s="20"/>
      <c r="P28" s="20"/>
    </row>
    <row r="29" spans="3:16" ht="15" customHeight="1" x14ac:dyDescent="0.25"/>
    <row r="35" spans="19:21" x14ac:dyDescent="0.25">
      <c r="S35" s="14" t="s">
        <v>436</v>
      </c>
      <c r="T35" s="14" t="s">
        <v>437</v>
      </c>
      <c r="U35" s="14" t="s">
        <v>438</v>
      </c>
    </row>
    <row r="36" spans="19:21" s="13" customFormat="1" ht="57.75" customHeight="1" x14ac:dyDescent="0.25">
      <c r="S36" s="15" t="str" cm="1">
        <f t="array" ref="S36:U40">_xlfn.CHOOSECOLS(_xlfn._xlws.FILTER('page 1'!$U$3:$AA$22,'page 1'!$U$3:$U$22="x"), 4, 6, 7)</f>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T36" s="16" t="str">
        <v>Tích cực</v>
      </c>
      <c r="U36" s="17" t="str">
        <v>Công nghiệp</v>
      </c>
    </row>
    <row r="37" spans="19:21" s="13" customFormat="1" ht="57.75" customHeight="1" x14ac:dyDescent="0.25">
      <c r="S37" s="15"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T37" s="16" t="str">
        <v>Trung lập</v>
      </c>
      <c r="U37" s="17" t="str">
        <v>Công nghiệp</v>
      </c>
    </row>
    <row r="38" spans="19:21" s="13" customFormat="1" ht="57.75" customHeight="1" x14ac:dyDescent="0.25">
      <c r="S38" s="15"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T38" s="16" t="str">
        <v>Tích cực</v>
      </c>
      <c r="U38" s="17" t="str">
        <v>Xây dựng, DV hạ tầng</v>
      </c>
    </row>
    <row r="39" spans="19:21" s="13" customFormat="1" ht="57.75" customHeight="1" x14ac:dyDescent="0.25">
      <c r="S39" s="15"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T39" s="16" t="str">
        <v>Trung lập</v>
      </c>
      <c r="U39" s="17" t="str">
        <v>Chứng khoán</v>
      </c>
    </row>
    <row r="40" spans="19:21" s="13" customFormat="1" ht="57.75" customHeight="1" x14ac:dyDescent="0.25">
      <c r="S40" s="15"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T40" s="16" t="str">
        <v>Tích cực</v>
      </c>
      <c r="U40" s="17" t="str">
        <v>Chứng khoán</v>
      </c>
    </row>
    <row r="43" spans="19:21" ht="15" customHeight="1" x14ac:dyDescent="0.25"/>
    <row r="44" spans="19:21" ht="15" customHeight="1" x14ac:dyDescent="0.25"/>
    <row r="45" spans="19:21" ht="15" customHeight="1" x14ac:dyDescent="0.25"/>
    <row r="46" spans="19:21" ht="15" customHeight="1" x14ac:dyDescent="0.25"/>
    <row r="47" spans="19:21" ht="15" customHeight="1" x14ac:dyDescent="0.25"/>
    <row r="48" spans="19:21" ht="15" customHeight="1" x14ac:dyDescent="0.25"/>
    <row r="49" spans="3:16" ht="15" customHeight="1" x14ac:dyDescent="0.25">
      <c r="C49" s="5" t="s">
        <v>34</v>
      </c>
      <c r="D49" s="6" t="s">
        <v>182</v>
      </c>
      <c r="E49" s="6" t="s">
        <v>183</v>
      </c>
      <c r="F49" s="6" t="s">
        <v>184</v>
      </c>
      <c r="H49" s="5" t="s">
        <v>40</v>
      </c>
      <c r="I49" s="6" t="s">
        <v>182</v>
      </c>
      <c r="J49" s="6" t="s">
        <v>183</v>
      </c>
      <c r="K49" s="6" t="s">
        <v>184</v>
      </c>
      <c r="M49" s="5" t="s">
        <v>32</v>
      </c>
      <c r="N49" s="6" t="s">
        <v>182</v>
      </c>
      <c r="O49" s="6" t="s">
        <v>183</v>
      </c>
      <c r="P49" s="6" t="s">
        <v>184</v>
      </c>
    </row>
    <row r="50" spans="3:16" ht="15" customHeight="1" x14ac:dyDescent="0.25">
      <c r="C50" s="8">
        <f>'page 1'!B47</f>
        <v>44371.51171875</v>
      </c>
      <c r="D50" s="7">
        <f>'page 1'!C47</f>
        <v>-6.2513975688338608E-3</v>
      </c>
      <c r="E50" s="7">
        <f>'page 1'!D47</f>
        <v>-7.847447244148098E-4</v>
      </c>
      <c r="F50" s="7">
        <f>'page 1'!E47</f>
        <v>3.2673222051015749E-2</v>
      </c>
      <c r="H50" s="8">
        <f>'page 1'!H47</f>
        <v>8941.1201171875</v>
      </c>
      <c r="I50" s="7">
        <f>'page 1'!I47</f>
        <v>-3.8481892653264849E-3</v>
      </c>
      <c r="J50" s="7">
        <f>'page 1'!J47</f>
        <v>1.5282959300776389E-2</v>
      </c>
      <c r="K50" s="7">
        <f>'page 1'!K47</f>
        <v>7.4252122939297838E-3</v>
      </c>
      <c r="M50" s="8">
        <f>'page 1'!N47</f>
        <v>3510.17724609375</v>
      </c>
      <c r="N50" s="7">
        <f>'page 1'!O47</f>
        <v>1.4114137531251458E-4</v>
      </c>
      <c r="O50" s="7">
        <f>'page 1'!P47</f>
        <v>1.0667633727118986E-2</v>
      </c>
      <c r="P50" s="7">
        <f>'page 1'!Q47</f>
        <v>3.5838802441024997E-2</v>
      </c>
    </row>
    <row r="51" spans="3:16" ht="15" customHeight="1" x14ac:dyDescent="0.25"/>
    <row r="52" spans="3:16" ht="15" customHeight="1" x14ac:dyDescent="0.25"/>
    <row r="53" spans="3:16" ht="15" customHeight="1" x14ac:dyDescent="0.25"/>
    <row r="54" spans="3:16" ht="15" customHeight="1" x14ac:dyDescent="0.25"/>
    <row r="55" spans="3:16" ht="15" customHeight="1" x14ac:dyDescent="0.25"/>
    <row r="56" spans="3:16" ht="15" customHeight="1" x14ac:dyDescent="0.25"/>
    <row r="57" spans="3:16" ht="15" customHeight="1" x14ac:dyDescent="0.25">
      <c r="C57" s="5" t="s">
        <v>70</v>
      </c>
      <c r="D57" s="6" t="s">
        <v>182</v>
      </c>
      <c r="E57" s="6" t="s">
        <v>183</v>
      </c>
      <c r="F57" s="6" t="s">
        <v>184</v>
      </c>
      <c r="H57" s="5" t="s">
        <v>72</v>
      </c>
      <c r="I57" s="6" t="s">
        <v>182</v>
      </c>
      <c r="J57" s="6" t="s">
        <v>183</v>
      </c>
      <c r="K57" s="6" t="s">
        <v>184</v>
      </c>
      <c r="M57" s="5" t="s">
        <v>36</v>
      </c>
      <c r="N57" s="6" t="s">
        <v>182</v>
      </c>
      <c r="O57" s="6" t="s">
        <v>183</v>
      </c>
      <c r="P57" s="6" t="s">
        <v>184</v>
      </c>
    </row>
    <row r="58" spans="3:16" ht="15" customHeight="1" x14ac:dyDescent="0.25">
      <c r="C58" s="8">
        <f>'page 1'!B69</f>
        <v>6259.75</v>
      </c>
      <c r="D58" s="7">
        <f>'page 1'!C69</f>
        <v>-3.2975229626984737E-3</v>
      </c>
      <c r="E58" s="7">
        <f>'page 1'!D69</f>
        <v>4.7785096620824863E-3</v>
      </c>
      <c r="F58" s="7">
        <f>'page 1'!E69</f>
        <v>3.5480730802446292E-2</v>
      </c>
      <c r="H58" s="8">
        <f>'page 1'!H69</f>
        <v>5383.47998046875</v>
      </c>
      <c r="I58" s="7">
        <f>'page 1'!I69</f>
        <v>-1.0074902287993126E-2</v>
      </c>
      <c r="J58" s="7">
        <f>'page 1'!J69</f>
        <v>7.8516572186195788E-3</v>
      </c>
      <c r="K58" s="7">
        <f>'page 1'!K69</f>
        <v>8.2235381679693909E-3</v>
      </c>
      <c r="M58" s="8">
        <f>'page 1'!N69</f>
        <v>39569.6796875</v>
      </c>
      <c r="N58" s="7">
        <f>'page 1'!O69</f>
        <v>-1.9340915208561071E-3</v>
      </c>
      <c r="O58" s="7">
        <f>'page 1'!P69</f>
        <v>-4.5468691628536284E-4</v>
      </c>
      <c r="P58" s="7">
        <f>'page 1'!Q69</f>
        <v>3.2845417376143216E-2</v>
      </c>
    </row>
    <row r="59" spans="3:16" ht="15" customHeight="1" x14ac:dyDescent="0.25"/>
    <row r="60" spans="3:16" ht="15" customHeight="1" x14ac:dyDescent="0.25"/>
    <row r="61" spans="3:16" ht="15" customHeight="1" x14ac:dyDescent="0.25"/>
    <row r="62" spans="3:16" ht="15" customHeight="1" x14ac:dyDescent="0.25"/>
    <row r="63" spans="3:16" ht="15" customHeight="1" x14ac:dyDescent="0.25"/>
    <row r="64" spans="3:16" ht="15" customHeight="1" x14ac:dyDescent="0.25"/>
    <row r="65" spans="3:21" ht="15" customHeight="1" x14ac:dyDescent="0.25">
      <c r="C65" s="20" t="str">
        <f>weekly_comments!C3</f>
        <v>Trong tuần vừa qua, thị trường chứng khoán toàn cầu ghi nhận diễn biến phân hóa đáng kể. Khu vực Mỹ chứng kiến Dow Jones điều chỉnh nhẹ 0.08%, còn S&amp;P 500 tăng 0.48%. Thị trường châu Âu phục hồi tích cực, FTSE tăng 1.53% và STOXX50E tiến 0.79%. Khu vực châu Á có Nikkei 225 giảm nhẹ 0.05%; ngược lại, Shanghai Composite tăng 1.07%. Diễn biến thị trường chứng khoán toàn cầu cho thấy một bức tranh tổng thể đa dạng.</v>
      </c>
      <c r="D65" s="20"/>
      <c r="E65" s="20"/>
      <c r="F65" s="20"/>
      <c r="G65" s="20"/>
      <c r="H65" s="20"/>
      <c r="I65" s="20"/>
      <c r="J65" s="20"/>
      <c r="K65" s="20"/>
      <c r="L65" s="20"/>
      <c r="M65" s="20"/>
      <c r="N65" s="20"/>
      <c r="O65" s="20"/>
      <c r="P65" s="20"/>
    </row>
    <row r="66" spans="3:21" ht="15" customHeight="1" x14ac:dyDescent="0.25">
      <c r="C66" s="20"/>
      <c r="D66" s="20"/>
      <c r="E66" s="20"/>
      <c r="F66" s="20"/>
      <c r="G66" s="20"/>
      <c r="H66" s="20"/>
      <c r="I66" s="20"/>
      <c r="J66" s="20"/>
      <c r="K66" s="20"/>
      <c r="L66" s="20"/>
      <c r="M66" s="20"/>
      <c r="N66" s="20"/>
      <c r="O66" s="20"/>
      <c r="P66" s="20"/>
    </row>
    <row r="67" spans="3:21" ht="15" customHeight="1" x14ac:dyDescent="0.25">
      <c r="C67" s="20"/>
      <c r="D67" s="20"/>
      <c r="E67" s="20"/>
      <c r="F67" s="20"/>
      <c r="G67" s="20"/>
      <c r="H67" s="20"/>
      <c r="I67" s="20"/>
      <c r="J67" s="20"/>
      <c r="K67" s="20"/>
      <c r="L67" s="20"/>
      <c r="M67" s="20"/>
      <c r="N67" s="20"/>
      <c r="O67" s="20"/>
      <c r="P67" s="20"/>
    </row>
    <row r="68" spans="3:21" ht="15" customHeight="1" x14ac:dyDescent="0.25">
      <c r="C68" s="20"/>
      <c r="D68" s="20"/>
      <c r="E68" s="20"/>
      <c r="F68" s="20"/>
      <c r="G68" s="20"/>
      <c r="H68" s="20"/>
      <c r="I68" s="20"/>
      <c r="J68" s="20"/>
      <c r="K68" s="20"/>
      <c r="L68" s="20"/>
      <c r="M68" s="20"/>
      <c r="N68" s="20"/>
      <c r="O68" s="20"/>
      <c r="P68" s="20"/>
    </row>
    <row r="69" spans="3:21" ht="15" customHeight="1" x14ac:dyDescent="0.25"/>
    <row r="75" spans="3:21" x14ac:dyDescent="0.25">
      <c r="S75" s="14" t="s">
        <v>436</v>
      </c>
      <c r="T75" s="14" t="s">
        <v>437</v>
      </c>
      <c r="U75" s="14" t="s">
        <v>438</v>
      </c>
    </row>
    <row r="76" spans="3:21" s="13" customFormat="1" ht="57.75" customHeight="1" x14ac:dyDescent="0.25">
      <c r="S76" s="15" t="str" cm="1">
        <f t="array" ref="S76:U80">_xlfn.CHOOSECOLS(_xlfn._xlws.FILTER('page 1'!$U$25:$AA$44,'page 1'!$U$25:$U$44="x"), 4, 6, 7)</f>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T76" s="16" t="str">
        <v>Trung lập</v>
      </c>
      <c r="U76" s="17" t="str">
        <v>Ngân hàng, Khoáng sản</v>
      </c>
    </row>
    <row r="77" spans="3:21" s="13" customFormat="1" ht="57.75" customHeight="1" x14ac:dyDescent="0.25">
      <c r="S77" s="15"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T77" s="16" t="str">
        <v>Tiêu cực</v>
      </c>
      <c r="U77" s="17" t="str">
        <v>Ngân hàng, Khoáng sản</v>
      </c>
    </row>
    <row r="78" spans="3:21" s="13" customFormat="1" ht="57.75" customHeight="1" x14ac:dyDescent="0.25">
      <c r="S78" s="15"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T78" s="16" t="str">
        <v>Trung lập</v>
      </c>
      <c r="U78" s="17" t="str">
        <v>Xây dựng, Bất động sản</v>
      </c>
    </row>
    <row r="79" spans="3:21" s="13" customFormat="1" ht="57.75" customHeight="1" x14ac:dyDescent="0.25">
      <c r="S79" s="15"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T79" s="16" t="str">
        <v>Tiêu cực</v>
      </c>
      <c r="U79" s="17" t="str">
        <v>Ngân hàng</v>
      </c>
    </row>
    <row r="80" spans="3:21" s="13" customFormat="1" ht="57.75" customHeight="1" x14ac:dyDescent="0.25">
      <c r="S80" s="15"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T80" s="16" t="str">
        <v>Tiêu cực</v>
      </c>
      <c r="U80" s="17" t="str">
        <v>Chứng khoán, Công nghiệp, Công nghệ</v>
      </c>
    </row>
    <row r="89" spans="3:16" x14ac:dyDescent="0.25">
      <c r="C89" s="5" t="s">
        <v>185</v>
      </c>
      <c r="D89" s="6" t="s">
        <v>182</v>
      </c>
      <c r="E89" s="6" t="s">
        <v>183</v>
      </c>
      <c r="F89" s="6" t="s">
        <v>184</v>
      </c>
      <c r="H89" s="5" t="s">
        <v>187</v>
      </c>
      <c r="I89" s="6" t="s">
        <v>182</v>
      </c>
      <c r="J89" s="6" t="s">
        <v>183</v>
      </c>
      <c r="K89" s="6" t="s">
        <v>184</v>
      </c>
      <c r="M89" s="5" t="s">
        <v>46</v>
      </c>
      <c r="N89" s="6" t="s">
        <v>182</v>
      </c>
      <c r="O89" s="6" t="s">
        <v>183</v>
      </c>
      <c r="P89" s="6" t="s">
        <v>184</v>
      </c>
    </row>
    <row r="90" spans="3:16" x14ac:dyDescent="0.25">
      <c r="C90" s="8">
        <f>'page 1'!B91</f>
        <v>3353.07666015625</v>
      </c>
      <c r="D90" s="7">
        <f>'page 1'!C91</f>
        <v>6.8592599280936639E-5</v>
      </c>
      <c r="E90" s="7">
        <f>'page 1'!D91</f>
        <v>1.1439913848444228E-2</v>
      </c>
      <c r="F90" s="7">
        <f>'page 1'!E91</f>
        <v>7.8250217243489573E-3</v>
      </c>
      <c r="H90" s="8">
        <f>'page 1'!H91</f>
        <v>117763.65625</v>
      </c>
      <c r="I90" s="7">
        <f>'page 1'!I91</f>
        <v>2.8225062306561632E-3</v>
      </c>
      <c r="J90" s="7">
        <f>'page 1'!J91</f>
        <v>5.7695689253157711E-2</v>
      </c>
      <c r="K90" s="7">
        <f>'page 1'!K91</f>
        <v>0.11048124998342423</v>
      </c>
      <c r="M90" s="8">
        <f>'page 1'!N91</f>
        <v>97.92054785460202</v>
      </c>
      <c r="N90" s="7">
        <f>'page 1'!O91</f>
        <v>5.1445193118659915E-4</v>
      </c>
      <c r="O90" s="7">
        <f>'page 1'!P91</f>
        <v>4.1513992503179331E-3</v>
      </c>
      <c r="P90" s="7">
        <f>'page 1'!Q91</f>
        <v>-3.5272082052715259E-3</v>
      </c>
    </row>
    <row r="97" spans="3:16" x14ac:dyDescent="0.25">
      <c r="C97" s="5" t="s">
        <v>186</v>
      </c>
      <c r="D97" s="6" t="s">
        <v>182</v>
      </c>
      <c r="E97" s="6" t="s">
        <v>183</v>
      </c>
      <c r="F97" s="6" t="s">
        <v>184</v>
      </c>
      <c r="H97" s="5" t="s">
        <v>188</v>
      </c>
      <c r="I97" s="6" t="s">
        <v>182</v>
      </c>
      <c r="J97" s="6" t="s">
        <v>183</v>
      </c>
      <c r="K97" s="6" t="s">
        <v>184</v>
      </c>
      <c r="M97" s="5" t="s">
        <v>189</v>
      </c>
      <c r="N97" s="6" t="s">
        <v>182</v>
      </c>
      <c r="O97" s="6" t="s">
        <v>183</v>
      </c>
      <c r="P97" s="6" t="s">
        <v>184</v>
      </c>
    </row>
    <row r="98" spans="3:16" x14ac:dyDescent="0.25">
      <c r="C98" s="8">
        <f>'page 1'!B113</f>
        <v>75</v>
      </c>
      <c r="D98" s="7">
        <f>'page 1'!C113</f>
        <v>-8.8542115125922471E-3</v>
      </c>
      <c r="E98" s="7">
        <f>'page 1'!D113</f>
        <v>4.0654923235502682E-2</v>
      </c>
      <c r="F98" s="7">
        <f>'page 1'!E113</f>
        <v>0.23172936035125535</v>
      </c>
      <c r="H98" s="8">
        <f>'page 1'!H113</f>
        <v>2955.33740234375</v>
      </c>
      <c r="I98" s="7">
        <f>'page 1'!I113</f>
        <v>4.24210265732472E-3</v>
      </c>
      <c r="J98" s="7">
        <f>'page 1'!J113</f>
        <v>6.5482709165815445E-2</v>
      </c>
      <c r="K98" s="7">
        <f>'page 1'!K113</f>
        <v>0.20688217420729038</v>
      </c>
      <c r="M98" s="9">
        <f>'page 1'!N113</f>
        <v>26120</v>
      </c>
      <c r="N98" s="7">
        <f>'page 1'!O113</f>
        <v>7.6628352490426543E-4</v>
      </c>
      <c r="O98" s="7">
        <f>'page 1'!P113</f>
        <v>-6.8865253653682679E-4</v>
      </c>
      <c r="P98" s="7">
        <f>'page 1'!Q113</f>
        <v>1.073125862333324E-3</v>
      </c>
    </row>
    <row r="105" spans="3:16" x14ac:dyDescent="0.25">
      <c r="C105" s="20" t="str">
        <f>weekly_comments!C4</f>
        <v>Tuần qua, thị trường tiền điện tử bứt phá mạnh mẽ, hàng hóa duy trì đà tăng, còn ngoại hối biến động nhẹ. Bitcoin tăng 5.77%, Ethereum tăng 6.55% trong tuần, củng cố xu hướng tăng trưởng. Vàng ghi nhận mức tăng 1.14%, trong khi giá dầu thô tăng 4.07% trong giai đoạn gần nhất. Chỉ số DXY tăng nhẹ 0.42%, còn tỷ giá USD/VND giảm 0.07%, thể hiện sự ổn định. Nhìn chung, tiền điện tử và hàng hóa tiếp tục đà tăng, trong khi ngoại hối thể hiện diễn biến tương đối ổn định.</v>
      </c>
      <c r="D105" s="20"/>
      <c r="E105" s="20"/>
      <c r="F105" s="20"/>
      <c r="G105" s="20"/>
      <c r="H105" s="20"/>
      <c r="I105" s="20"/>
      <c r="J105" s="20"/>
      <c r="K105" s="20"/>
      <c r="L105" s="20"/>
      <c r="M105" s="20"/>
      <c r="N105" s="20"/>
      <c r="O105" s="20"/>
      <c r="P105" s="20"/>
    </row>
    <row r="106" spans="3:16" x14ac:dyDescent="0.25">
      <c r="C106" s="20"/>
      <c r="D106" s="20"/>
      <c r="E106" s="20"/>
      <c r="F106" s="20"/>
      <c r="G106" s="20"/>
      <c r="H106" s="20"/>
      <c r="I106" s="20"/>
      <c r="J106" s="20"/>
      <c r="K106" s="20"/>
      <c r="L106" s="20"/>
      <c r="M106" s="20"/>
      <c r="N106" s="20"/>
      <c r="O106" s="20"/>
      <c r="P106" s="20"/>
    </row>
    <row r="107" spans="3:16" x14ac:dyDescent="0.25">
      <c r="C107" s="20"/>
      <c r="D107" s="20"/>
      <c r="E107" s="20"/>
      <c r="F107" s="20"/>
      <c r="G107" s="20"/>
      <c r="H107" s="20"/>
      <c r="I107" s="20"/>
      <c r="J107" s="20"/>
      <c r="K107" s="20"/>
      <c r="L107" s="20"/>
      <c r="M107" s="20"/>
      <c r="N107" s="20"/>
      <c r="O107" s="20"/>
      <c r="P107" s="20"/>
    </row>
    <row r="108" spans="3:16" x14ac:dyDescent="0.25">
      <c r="C108" s="20"/>
      <c r="D108" s="20"/>
      <c r="E108" s="20"/>
      <c r="F108" s="20"/>
      <c r="G108" s="20"/>
      <c r="H108" s="20"/>
      <c r="I108" s="20"/>
      <c r="J108" s="20"/>
      <c r="K108" s="20"/>
      <c r="L108" s="20"/>
      <c r="M108" s="20"/>
      <c r="N108" s="20"/>
      <c r="O108" s="20"/>
      <c r="P108" s="20"/>
    </row>
  </sheetData>
  <mergeCells count="3">
    <mergeCell ref="C25:P28"/>
    <mergeCell ref="C105:P108"/>
    <mergeCell ref="C65:P68"/>
  </mergeCells>
  <printOptions verticalCentered="1"/>
  <pageMargins left="0" right="0" top="0" bottom="0" header="0" footer="0"/>
  <pageSetup paperSize="11" scale="107"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132"/>
  <sheetViews>
    <sheetView topLeftCell="G1" workbookViewId="0">
      <selection activeCell="U25" sqref="U25:AA44"/>
    </sheetView>
  </sheetViews>
  <sheetFormatPr defaultRowHeight="15" x14ac:dyDescent="0.25"/>
  <cols>
    <col min="1" max="1" width="11.42578125" style="2" customWidth="1"/>
    <col min="2" max="6" width="11.42578125" customWidth="1"/>
    <col min="7" max="7" width="11.42578125" style="2" customWidth="1"/>
    <col min="8" max="12" width="11.42578125" customWidth="1"/>
    <col min="13" max="13" width="11.42578125" style="2" customWidth="1"/>
    <col min="14" max="17" width="11.42578125" customWidth="1"/>
    <col min="18" max="18" width="11.140625" customWidth="1"/>
    <col min="22" max="22" width="10.42578125" customWidth="1"/>
    <col min="23" max="24" width="46.7109375" customWidth="1"/>
    <col min="25" max="25" width="18.140625" style="12" customWidth="1"/>
    <col min="26" max="26" width="12" customWidth="1"/>
    <col min="27" max="27" width="61" bestFit="1" customWidth="1"/>
  </cols>
  <sheetData>
    <row r="1" spans="1:27" ht="20.25" thickBot="1" x14ac:dyDescent="0.35">
      <c r="A1" s="21" t="s">
        <v>42</v>
      </c>
      <c r="B1" s="21"/>
      <c r="C1" s="21"/>
      <c r="D1" s="21"/>
      <c r="E1" s="21"/>
      <c r="G1" s="21" t="s">
        <v>59</v>
      </c>
      <c r="H1" s="21"/>
      <c r="I1" s="21"/>
      <c r="J1" s="21"/>
      <c r="K1" s="21"/>
      <c r="M1" s="21" t="s">
        <v>62</v>
      </c>
      <c r="N1" s="21"/>
      <c r="O1" s="21"/>
      <c r="P1" s="21"/>
      <c r="Q1" s="21"/>
      <c r="U1" s="21" t="s">
        <v>9</v>
      </c>
      <c r="V1" s="21"/>
      <c r="W1" s="21"/>
      <c r="X1" s="21"/>
      <c r="Y1" s="21"/>
      <c r="Z1" s="21"/>
      <c r="AA1" s="21"/>
    </row>
    <row r="2" spans="1:27" ht="15.75" thickTop="1" x14ac:dyDescent="0.25">
      <c r="A2" s="3" t="str" cm="1">
        <f t="array" ref="A2:E22">_xlfn.CHOOSECOLS(_xlfn.VSTACK(weekly_history_data[#Headers],
  _xlfn._xlws.SORT(_xlfn._xlws.FILTER(weekly_history_data[], weekly_history_data[ticker]=A1), 1, -1)
 ), 1, 3, 4, 5, 6)</f>
        <v>date</v>
      </c>
      <c r="B2" s="4" t="str">
        <v>close</v>
      </c>
      <c r="C2" s="4" t="str">
        <v>1d_change</v>
      </c>
      <c r="D2" s="4" t="str">
        <v>1w_change</v>
      </c>
      <c r="E2" s="4" t="str">
        <v>1m_change</v>
      </c>
      <c r="G2" s="3" t="str" cm="1">
        <f t="array" ref="G2:K22">_xlfn.CHOOSECOLS(_xlfn.VSTACK(weekly_history_data[#Headers],
  _xlfn._xlws.SORT(_xlfn._xlws.FILTER(weekly_history_data[], weekly_history_data[ticker]=G1), 1, -1)
 ), 1, 3, 4, 5, 6)</f>
        <v>date</v>
      </c>
      <c r="H2" s="4" t="str">
        <v>close</v>
      </c>
      <c r="I2" s="4" t="str">
        <v>1d_change</v>
      </c>
      <c r="J2" s="4" t="str">
        <v>1w_change</v>
      </c>
      <c r="K2" s="4" t="str">
        <v>1m_change</v>
      </c>
      <c r="M2" s="3" t="str" cm="1">
        <f t="array" ref="M2:Q22">_xlfn.CHOOSECOLS(_xlfn.VSTACK(weekly_history_data[#Headers],
  _xlfn._xlws.SORT(_xlfn._xlws.FILTER(weekly_history_data[], weekly_history_data[ticker]=M1), 1, -1)
 ), 1, 3, 4, 5, 6)</f>
        <v>date</v>
      </c>
      <c r="N2" s="4" t="str">
        <v>close</v>
      </c>
      <c r="O2" s="4" t="str">
        <v>1d_change</v>
      </c>
      <c r="P2" s="4" t="str">
        <v>1w_change</v>
      </c>
      <c r="Q2" s="4" t="str">
        <v>1m_change</v>
      </c>
      <c r="U2" s="10" t="s">
        <v>190</v>
      </c>
      <c r="V2" s="10" t="str" cm="1">
        <f t="array" ref="V2:AA22">_xlfn.CHOOSECOLS(_xlfn.VSTACK(weekly_news[#Headers],
  _xlfn._xlws.SORT(_xlfn._xlws.FILTER(weekly_news[], weekly_news[news_type]=U1), 1, -1)
 ), 2, 3, 4, 7, 9, 10)</f>
        <v>source</v>
      </c>
      <c r="W2" s="10" t="str">
        <v>title</v>
      </c>
      <c r="X2" s="10" t="str">
        <v>content</v>
      </c>
      <c r="Y2" s="11" t="str">
        <v>published_time</v>
      </c>
      <c r="Z2" s="10" t="str">
        <v>impact</v>
      </c>
      <c r="AA2" s="10" t="str">
        <v>sectors</v>
      </c>
    </row>
    <row r="3" spans="1:27" x14ac:dyDescent="0.25">
      <c r="A3" s="3">
        <v>45849</v>
      </c>
      <c r="B3" s="4">
        <v>1457.760009765625</v>
      </c>
      <c r="C3" s="4">
        <v>8.3838265366049658E-3</v>
      </c>
      <c r="D3" s="4">
        <v>3.9727221976312066E-2</v>
      </c>
      <c r="E3" s="4">
        <v>8.9417182237547355E-2</v>
      </c>
      <c r="G3" s="3">
        <v>45849</v>
      </c>
      <c r="H3" s="4">
        <v>238.80999755859375</v>
      </c>
      <c r="I3" s="4">
        <v>1.5517325675185045E-3</v>
      </c>
      <c r="J3" s="4">
        <v>1.2335751324293431E-2</v>
      </c>
      <c r="K3" s="4">
        <v>4.6861312774948427E-2</v>
      </c>
      <c r="M3" s="3">
        <v>45849</v>
      </c>
      <c r="N3" s="4">
        <v>1595.9000244140625</v>
      </c>
      <c r="O3" s="4">
        <v>1.7858281500100048E-2</v>
      </c>
      <c r="P3" s="4">
        <v>6.8993233515704189E-2</v>
      </c>
      <c r="Q3" s="4">
        <v>0.12649119744371817</v>
      </c>
      <c r="U3" s="19" t="s">
        <v>15</v>
      </c>
      <c r="V3" s="19" t="str">
        <v>VietStock</v>
      </c>
      <c r="W3" s="19" t="str">
        <v>Bộ Tài chính dự kiến 2 kịch bản tăng trưởng 6 tháng cuối năm và đề ra các giải pháp để đạt mục tiêu</v>
      </c>
      <c r="X3" s="19" t="str">
        <v xml:space="preserve">Bộ Tài chính xây dựng hai kịch bản tăng trưởng GDP năm 2025 lần lượt là 8% và 8.3-8.5%. Để đạt mục tiêu, tổng vốn đầu tư xã hội cần đạt 108-111 tỷ USD. Bộ Công Thương đề xuất năm giải pháp trọng tâm, tập trung vào sản xuất và xuất nhập khẩu.
</v>
      </c>
      <c r="Y3" s="18">
        <v>45854.480555555558</v>
      </c>
      <c r="Z3" s="19" t="str">
        <v>Tích cực</v>
      </c>
      <c r="AA3" s="19" t="str">
        <v>Công nghiệp</v>
      </c>
    </row>
    <row r="4" spans="1:27" x14ac:dyDescent="0.25">
      <c r="A4" s="3">
        <v>45848</v>
      </c>
      <c r="B4" s="4">
        <v>1445.6400146484375</v>
      </c>
      <c r="C4" s="4">
        <v>1.0004798994454056E-2</v>
      </c>
      <c r="D4" s="4">
        <v>4.2300875422392581E-2</v>
      </c>
      <c r="E4" s="4">
        <v>0</v>
      </c>
      <c r="G4" s="3">
        <v>45848</v>
      </c>
      <c r="H4" s="4">
        <v>238.44000244140625</v>
      </c>
      <c r="I4" s="4">
        <v>-7.9622192313810736E-4</v>
      </c>
      <c r="J4" s="4">
        <v>2.5504314114101367E-2</v>
      </c>
      <c r="K4" s="4">
        <v>0</v>
      </c>
      <c r="M4" s="3">
        <v>45848</v>
      </c>
      <c r="N4" s="4">
        <v>1567.9000244140625</v>
      </c>
      <c r="O4" s="4">
        <v>2.2765834581906397E-2</v>
      </c>
      <c r="P4" s="4">
        <v>6.5004806694912709E-2</v>
      </c>
      <c r="Q4" s="4">
        <v>0</v>
      </c>
      <c r="U4" s="19"/>
      <c r="V4" s="19" t="str">
        <v>VietStock</v>
      </c>
      <c r="W4" s="19" t="str">
        <v>Thủ tướng: Phấn đấu tăng trưởng kinh tế năm 2025 từ 8.3-8.5%</v>
      </c>
      <c r="X4" s="19" t="str">
        <v xml:space="preserve">Chính phủ đặt mục tiêu tăng trưởng kinh tế năm 2025 đạt 8.3-8.5% để tạo đà tăng trưởng. Hội nghị bàn giải pháp thúc đẩy tăng trưởng, cơ cấu lại nền kinh tế và khơi thông nguồn lực. Thủ tướng yêu cầu các bộ, ngành hành động đồng bộ để đạt mục tiêu đề ra.
</v>
      </c>
      <c r="Y4" s="18">
        <v>45854.459722222222</v>
      </c>
      <c r="Z4" s="19" t="str">
        <v>Tích cực</v>
      </c>
      <c r="AA4" s="19" t="str">
        <v>Công nghiệp</v>
      </c>
    </row>
    <row r="5" spans="1:27" x14ac:dyDescent="0.25">
      <c r="A5" s="3">
        <v>45847</v>
      </c>
      <c r="B5" s="4">
        <v>1431.3199462890625</v>
      </c>
      <c r="C5" s="4">
        <v>1.1204827963525066E-2</v>
      </c>
      <c r="D5" s="4">
        <v>3.5717377309598453E-2</v>
      </c>
      <c r="E5" s="4">
        <v>0</v>
      </c>
      <c r="G5" s="3">
        <v>45847</v>
      </c>
      <c r="H5" s="4">
        <v>238.6300048828125</v>
      </c>
      <c r="I5" s="4">
        <v>3.9970221992018384E-3</v>
      </c>
      <c r="J5" s="4">
        <v>3.3343491323112096E-2</v>
      </c>
      <c r="K5" s="4">
        <v>0</v>
      </c>
      <c r="M5" s="3">
        <v>45847</v>
      </c>
      <c r="N5" s="4">
        <v>1533</v>
      </c>
      <c r="O5" s="4">
        <v>1.388888888888884E-2</v>
      </c>
      <c r="P5" s="4">
        <v>4.2148198504418755E-2</v>
      </c>
      <c r="Q5" s="4">
        <v>0</v>
      </c>
      <c r="U5" s="19"/>
      <c r="V5" s="19" t="str">
        <v>VietStock</v>
      </c>
      <c r="W5" s="19" t="str">
        <v>Dòng tiền ‘kích’ tăng trưởng GDP: động lực kép từ tài khóa và tiền tệ</v>
      </c>
      <c r="X5" s="19" t="str">
        <v xml:space="preserve">Tăng trưởng GDP nửa đầu năm 2025 đạt 7,52% nhờ xuất khẩu và đầu tư nội địa. Vốn đầu tư toàn xã hội tăng 9,8%, tín dụng tăng 9,9%, chi ngân sách tăng 38,5%. Việt Nam cần xây nội lực để ứng phó rủi ro từ kinh tế thế giới.
</v>
      </c>
      <c r="Y5" s="18">
        <v>45854.356249999997</v>
      </c>
      <c r="Z5" s="19" t="str">
        <v>Tích cực</v>
      </c>
      <c r="AA5" s="19" t="str">
        <v>Công nghiệp</v>
      </c>
    </row>
    <row r="6" spans="1:27" x14ac:dyDescent="0.25">
      <c r="A6" s="3">
        <v>45846</v>
      </c>
      <c r="B6" s="4">
        <v>1415.4599609375</v>
      </c>
      <c r="C6" s="4">
        <v>9.5572955392437819E-3</v>
      </c>
      <c r="D6" s="4">
        <v>2.2295405772999599E-2</v>
      </c>
      <c r="E6" s="4">
        <v>0</v>
      </c>
      <c r="G6" s="3">
        <v>45846</v>
      </c>
      <c r="H6" s="4">
        <v>237.67999267578125</v>
      </c>
      <c r="I6" s="4">
        <v>7.5455651774114507E-3</v>
      </c>
      <c r="J6" s="4">
        <v>2.6163533746418111E-2</v>
      </c>
      <c r="K6" s="4">
        <v>0</v>
      </c>
      <c r="M6" s="3">
        <v>45846</v>
      </c>
      <c r="N6" s="4">
        <v>1512</v>
      </c>
      <c r="O6" s="4">
        <v>1.279387452179459E-2</v>
      </c>
      <c r="P6" s="4">
        <v>2.8781418135311654E-2</v>
      </c>
      <c r="Q6" s="4">
        <v>0</v>
      </c>
      <c r="U6" s="19"/>
      <c r="V6" s="19" t="str">
        <v>VietStock</v>
      </c>
      <c r="W6" s="19" t="str">
        <v>Để thoát bẫy thu nhập trung bình cần một cuộc 'đại phẫu'</v>
      </c>
      <c r="X6" s="19" t="str">
        <v xml:space="preserve">Việt Nam cần thay đổi mô hình tăng trưởng do năng suất lao động chỉ bằng 1/11 Singapore. Để tránh bẫy thu nhập trung bình, cần "đại phẫu" thể chế và ưu tiên FDI công nghệ cao. Phát triển kinh tế số cần thể chế đồng bộ, hạ tầng hiện đại và nhân lực chất lượng.
</v>
      </c>
      <c r="Y6" s="18">
        <v>45853.708333333336</v>
      </c>
      <c r="Z6" s="19" t="str">
        <v>Trung lập</v>
      </c>
      <c r="AA6" s="19" t="str">
        <v>Công nghiệp, Công nghệ</v>
      </c>
    </row>
    <row r="7" spans="1:27" x14ac:dyDescent="0.25">
      <c r="A7" s="3">
        <v>45845</v>
      </c>
      <c r="B7" s="4">
        <v>1402.06005859375</v>
      </c>
      <c r="C7" s="4">
        <v>1.0879895173920184E-2</v>
      </c>
      <c r="D7" s="4">
        <v>1.7578306170715319E-2</v>
      </c>
      <c r="E7" s="4">
        <v>0</v>
      </c>
      <c r="G7" s="3">
        <v>45845</v>
      </c>
      <c r="H7" s="4">
        <v>235.89999389648438</v>
      </c>
      <c r="I7" s="4">
        <v>1.4580015783144162E-2</v>
      </c>
      <c r="J7" s="4">
        <v>3.2611061710497991E-2</v>
      </c>
      <c r="K7" s="4">
        <v>0</v>
      </c>
      <c r="M7" s="3">
        <v>45845</v>
      </c>
      <c r="N7" s="4">
        <v>1492.9000244140625</v>
      </c>
      <c r="O7" s="4">
        <v>1.406063981031247E-2</v>
      </c>
      <c r="P7" s="4">
        <v>2.3094897457420549E-2</v>
      </c>
      <c r="Q7" s="4">
        <v>0</v>
      </c>
      <c r="U7" s="19" t="s">
        <v>15</v>
      </c>
      <c r="V7" s="19" t="str">
        <v>CafeF</v>
      </c>
      <c r="W7" s="19" t="str">
        <v>Họp với Thủ tướng, lãnh đạo Bộ Công thương nói gì về kế hoạch xuất khẩu và đàm phán thương mại với Hoa Kỳ trong thời gian tới?</v>
      </c>
      <c r="X7" s="19" t="str">
        <v xml:space="preserve">6 tháng đầu năm 2025, 2/6 chỉ tiêu ngành Công Thương vượt kịch bản. IIP và thị trường chưa đạt kế hoạch do chỉ tiêu xây dựng quá cao. Bộ Công Thương đề xuất giải pháp nửa cuối năm để hoàn thành chỉ tiêu.
</v>
      </c>
      <c r="Y7" s="18">
        <v>45854.546527777777</v>
      </c>
      <c r="Z7" s="19" t="str">
        <v>Trung lập</v>
      </c>
      <c r="AA7" s="19" t="str">
        <v>Công nghiệp</v>
      </c>
    </row>
    <row r="8" spans="1:27" x14ac:dyDescent="0.25">
      <c r="A8" s="3">
        <v>45842</v>
      </c>
      <c r="B8" s="4">
        <v>1386.969970703125</v>
      </c>
      <c r="C8" s="4">
        <v>3.6252929949043278E-3</v>
      </c>
      <c r="D8" s="4">
        <v>7.9211267155838705E-3</v>
      </c>
      <c r="E8" s="4">
        <v>0</v>
      </c>
      <c r="G8" s="3">
        <v>45842</v>
      </c>
      <c r="H8" s="4">
        <v>232.50999450683594</v>
      </c>
      <c r="I8" s="4">
        <v>6.8419082889461524E-3</v>
      </c>
      <c r="J8" s="4">
        <v>1.4352993929901636E-2</v>
      </c>
      <c r="K8" s="4">
        <v>0</v>
      </c>
      <c r="M8" s="3">
        <v>45842</v>
      </c>
      <c r="N8" s="4">
        <v>1472.199951171875</v>
      </c>
      <c r="O8" s="4">
        <v>8.157383901257198E-4</v>
      </c>
      <c r="P8" s="4">
        <v>6.5636371845907426E-3</v>
      </c>
      <c r="Q8" s="4">
        <v>0</v>
      </c>
      <c r="U8" s="19" t="s">
        <v>15</v>
      </c>
      <c r="V8" s="19" t="str">
        <v>CafeF</v>
      </c>
      <c r="W8" s="19" t="str">
        <v>Diễn biến tích cực từ 'siêu dự án' đường vành đai gần 86.000 tỷ đồng, đi qua Hà Nội, Bắc Ninh và Hưng Yên</v>
      </c>
      <c r="X8" s="19" t="str">
        <v xml:space="preserve">Vành đai 4 qua Bắc Ninh dài 35,3km, vốn đầu tư hơn 5.200 tỷ, GPMB đạt 99,98%. Dự án thành phần 2,3 đạt 36,24% tiến độ, gói thầu 14, 15, 16 bị chậm so với yêu cầu. Chủ tịch tỉnh Bắc Ninh yêu cầu đẩy nhanh tiến độ và thông xe kỹ thuật gói 14 vào 2/9.
</v>
      </c>
      <c r="Y8" s="18">
        <v>45854.536111111112</v>
      </c>
      <c r="Z8" s="19" t="str">
        <v>Tích cực</v>
      </c>
      <c r="AA8" s="19" t="str">
        <v>Xây dựng, DV hạ tầng</v>
      </c>
    </row>
    <row r="9" spans="1:27" x14ac:dyDescent="0.25">
      <c r="A9" s="3">
        <v>45841</v>
      </c>
      <c r="B9" s="4">
        <v>1381.9599609375</v>
      </c>
      <c r="C9" s="4">
        <v>-1.8994828416616372E-3</v>
      </c>
      <c r="D9" s="4">
        <v>7.6707839794012411E-3</v>
      </c>
      <c r="E9" s="4">
        <v>0</v>
      </c>
      <c r="G9" s="3">
        <v>45841</v>
      </c>
      <c r="H9" s="4">
        <v>230.92999267578125</v>
      </c>
      <c r="I9" s="4">
        <v>-2.9790279593829849E-3</v>
      </c>
      <c r="J9" s="4">
        <v>1.3695602259005346E-2</v>
      </c>
      <c r="K9" s="4">
        <v>0</v>
      </c>
      <c r="M9" s="3">
        <v>45841</v>
      </c>
      <c r="N9" s="4">
        <v>1471</v>
      </c>
      <c r="O9" s="4">
        <v>8.8456751127230504E-4</v>
      </c>
      <c r="P9" s="4">
        <v>7.5342465753425181E-3</v>
      </c>
      <c r="Q9" s="4">
        <v>0</v>
      </c>
      <c r="U9" s="19"/>
      <c r="V9" s="19" t="str">
        <v>CafeF</v>
      </c>
      <c r="W9" s="19" t="str">
        <v>Việt Nam có 1 chỉ số bằng 1/10 Singapore, thay đổi có thể tạo nên kết quả đột phá</v>
      </c>
      <c r="X9" s="19" t="str">
        <v xml:space="preserve">Năng suất lao động Việt Nam thấp hơn 1/10 Singapore và 3/4 so với Trung Quốc. Mục tiêu tăng trưởng 8% năm 2025 cần thúc đẩy chuyển đổi số doanh nghiệp. Đề án hỗ trợ 50.000 doanh nghiệp đổi mới sáng tạo, và 1 triệu hộ kinh doanh thành doanh nghiệp.
</v>
      </c>
      <c r="Y9" s="18">
        <v>45854.427083333336</v>
      </c>
      <c r="Z9" s="19" t="str">
        <v>Trung lập</v>
      </c>
      <c r="AA9" s="19" t="str">
        <v>Công nghiệp, Công nghệ</v>
      </c>
    </row>
    <row r="10" spans="1:27" x14ac:dyDescent="0.25">
      <c r="A10" s="3">
        <v>45840</v>
      </c>
      <c r="B10" s="4">
        <v>1384.5899658203125</v>
      </c>
      <c r="C10" s="4">
        <v>4.8989724260040113E-3</v>
      </c>
      <c r="D10" s="4">
        <v>1.3853948073973887E-2</v>
      </c>
      <c r="E10" s="4">
        <v>0</v>
      </c>
      <c r="G10" s="3">
        <v>45840</v>
      </c>
      <c r="H10" s="4">
        <v>231.6199951171875</v>
      </c>
      <c r="I10" s="4">
        <v>1.387611385988996E-2</v>
      </c>
      <c r="J10" s="4">
        <v>1.7215626796149408E-2</v>
      </c>
      <c r="K10" s="4">
        <v>0</v>
      </c>
      <c r="M10" s="3">
        <v>45840</v>
      </c>
      <c r="N10" s="4">
        <v>1469.699951171875</v>
      </c>
      <c r="O10" s="4">
        <v>7.1957239249957894E-3</v>
      </c>
      <c r="P10" s="4">
        <v>1.4425663748876216E-2</v>
      </c>
      <c r="Q10" s="4">
        <v>0</v>
      </c>
      <c r="U10" s="19"/>
      <c r="V10" s="19" t="str">
        <v>CafeF</v>
      </c>
      <c r="W10" s="19" t="str">
        <v>Tỉnh duy nhất không sáp nhập, không đổi tên sau gần 1.000 năm sắp có 24 bến cảng</v>
      </c>
      <c r="X10" s="19" t="str">
        <v xml:space="preserve">Cảng biển Thanh Hóa đến năm 2030 có 57-65 cầu cảng, dài 11.000-13.500m. Sản lượng hàng hóa qua cảng biển đạt 71,65-86,15 triệu tấn/năm, vốn đầu tư 21.906 tỷ đồng. Thanh Hóa ưu tiên nâng cấp luồng tàu Nam Nghi Sơn để đón tàu trọng tải lớn.
</v>
      </c>
      <c r="Y10" s="18">
        <v>45852.332638888889</v>
      </c>
      <c r="Z10" s="19" t="str">
        <v>Tích cực</v>
      </c>
      <c r="AA10" s="19" t="str">
        <v>Vận tải, DV hạ tầng</v>
      </c>
    </row>
    <row r="11" spans="1:27" x14ac:dyDescent="0.25">
      <c r="A11" s="3">
        <v>45839</v>
      </c>
      <c r="B11" s="4">
        <v>1377.8399658203125</v>
      </c>
      <c r="C11" s="4">
        <v>1.2862860176718893E-3</v>
      </c>
      <c r="D11" s="4">
        <v>8.1141143737424315E-3</v>
      </c>
      <c r="E11" s="4">
        <v>0</v>
      </c>
      <c r="G11" s="3">
        <v>45839</v>
      </c>
      <c r="H11" s="4">
        <v>228.44999694824219</v>
      </c>
      <c r="I11" s="4">
        <v>-3.3592368395440886E-3</v>
      </c>
      <c r="J11" s="4">
        <v>3.4700574252177763E-3</v>
      </c>
      <c r="K11" s="4">
        <v>0</v>
      </c>
      <c r="M11" s="3">
        <v>45839</v>
      </c>
      <c r="N11" s="4">
        <v>1459.199951171875</v>
      </c>
      <c r="O11" s="4">
        <v>-2.3246441069441071E-3</v>
      </c>
      <c r="P11" s="4">
        <v>6.206040755088571E-3</v>
      </c>
      <c r="Q11" s="4">
        <v>0</v>
      </c>
      <c r="U11" s="19"/>
      <c r="V11" s="19" t="str">
        <v>CafeF</v>
      </c>
      <c r="W11" s="19" t="str">
        <v>Cập nhật số liệu CTCK ngày 16/7: TCBS lãi kỷ lục, lộ diện khoản lỗ đầu tiên của ngành chứng khoán quý 2/2025</v>
      </c>
      <c r="X11" s="19" t="str">
        <v xml:space="preserve">TCBS dẫn đầu với LNTT quý 2 đạt 1.733 tỷ, tăng 8% so với năm trước. Guotai Junan báo lãi trước thuế 11 tỷ, tăng mạnh 82% so với năm trước. Chứng khoán CV lỗ gần 7 tỷ, quý thứ 12 liên tiếp thua lỗ.
</v>
      </c>
      <c r="Y11" s="18">
        <v>45854.007638888892</v>
      </c>
      <c r="Z11" s="19" t="str">
        <v>Trung lập</v>
      </c>
      <c r="AA11" s="19" t="str">
        <v>Chứng khoán</v>
      </c>
    </row>
    <row r="12" spans="1:27" x14ac:dyDescent="0.25">
      <c r="A12" s="3">
        <v>45838</v>
      </c>
      <c r="B12" s="4">
        <v>1376.0699462890625</v>
      </c>
      <c r="C12" s="4">
        <v>3.3760172378127784E-3</v>
      </c>
      <c r="D12" s="4">
        <v>6.804309887483484E-3</v>
      </c>
      <c r="E12" s="4">
        <v>0</v>
      </c>
      <c r="G12" s="3">
        <v>45838</v>
      </c>
      <c r="H12" s="4">
        <v>229.22000122070313</v>
      </c>
      <c r="I12" s="4">
        <v>6.1893844748701632E-3</v>
      </c>
      <c r="J12" s="4">
        <v>6.2777469455124191E-3</v>
      </c>
      <c r="K12" s="4">
        <v>0</v>
      </c>
      <c r="M12" s="3">
        <v>45838</v>
      </c>
      <c r="N12" s="4">
        <v>1462.5999755859375</v>
      </c>
      <c r="O12" s="4">
        <v>1.7808051958476678E-3</v>
      </c>
      <c r="P12" s="4">
        <v>9.3857664499223947E-3</v>
      </c>
      <c r="Q12" s="4">
        <v>0</v>
      </c>
      <c r="U12" s="19"/>
      <c r="V12" s="19" t="str">
        <v>CafeF</v>
      </c>
      <c r="W12" s="19" t="str">
        <v>Chuyên gia VPBankS: Giai đoạn thị trường Uptrend, việc khó khăn nhất là "gồng" lãi</v>
      </c>
      <c r="X12" s="19" t="str">
        <v xml:space="preserve">VN-Index giảm gần 10 điểm sau chuỗi tăng, thanh khoản HoSE đạt 32.840 tỷ đồng. Chuyên gia khuyên nhà đầu tư không nên đoán đỉnh, mà hãy "gồng lãi" khi uptrend. Khối ngoại mua ròng mạnh mẽ, đặc biệt qua các quỹ ETF như VanEck Vietnam.
</v>
      </c>
      <c r="Y12" s="18">
        <v>45854.002083333333</v>
      </c>
      <c r="Z12" s="19" t="str">
        <v>Tích cực</v>
      </c>
      <c r="AA12" s="19" t="str">
        <v>Chứng khoán</v>
      </c>
    </row>
    <row r="13" spans="1:27" x14ac:dyDescent="0.25">
      <c r="A13" s="3">
        <v>45835</v>
      </c>
      <c r="B13" s="4">
        <v>1371.43994140625</v>
      </c>
      <c r="C13" s="4">
        <v>4.2249571823869125E-3</v>
      </c>
      <c r="D13" s="4">
        <v>9.7629822048135306E-3</v>
      </c>
      <c r="E13" s="4">
        <v>0</v>
      </c>
      <c r="G13" s="3">
        <v>45835</v>
      </c>
      <c r="H13" s="4">
        <v>227.80999755859375</v>
      </c>
      <c r="I13" s="4">
        <v>4.8309447442185238E-4</v>
      </c>
      <c r="J13" s="4">
        <v>1.7148860820881406E-3</v>
      </c>
      <c r="K13" s="4">
        <v>0</v>
      </c>
      <c r="M13" s="3">
        <v>45835</v>
      </c>
      <c r="N13" s="4">
        <v>1460</v>
      </c>
      <c r="O13" s="4">
        <v>7.7305016526842962E-3</v>
      </c>
      <c r="P13" s="4">
        <v>1.84151959149359E-2</v>
      </c>
      <c r="Q13" s="4">
        <v>0</v>
      </c>
      <c r="U13" s="19"/>
      <c r="V13" s="19" t="str">
        <v>CafeF</v>
      </c>
      <c r="W13" s="19" t="str">
        <v>VN-Index đang "băng băng" tiến tới đỉnh cũ bất ngờ “quay xe”, điều gì đang diễn ra?</v>
      </c>
      <c r="X13" s="19" t="str">
        <v xml:space="preserve">VN-Index giảm gần 10 điểm (0,16%) xuống 1.460,65 sau 7 phiên tăng liên tiếp do áp lực chốt lời. Thanh khoản đạt kỷ lục với hơn 1,4 tỷ cổ phiếu giao dịch, tương ứng 34.500 tỷ đồng. Chuyên gia nhận định đây là nhịp chỉnh bình thường trong xu hướng tăng trưởng dài hạn nhờ vĩ mô tích cực.
</v>
      </c>
      <c r="Y13" s="18">
        <v>45854.001388888886</v>
      </c>
      <c r="Z13" s="19" t="str">
        <v>Tích cực</v>
      </c>
      <c r="AA13" s="19" t="str">
        <v>Chứng khoán</v>
      </c>
    </row>
    <row r="14" spans="1:27" x14ac:dyDescent="0.25">
      <c r="A14" s="3">
        <v>45834</v>
      </c>
      <c r="B14" s="4">
        <v>1365.6700439453125</v>
      </c>
      <c r="C14" s="4">
        <v>-7.9016356662708898E-4</v>
      </c>
      <c r="D14" s="4">
        <v>1.2094763148669641E-2</v>
      </c>
      <c r="E14" s="4">
        <v>0</v>
      </c>
      <c r="G14" s="3">
        <v>45834</v>
      </c>
      <c r="H14" s="4">
        <v>227.69999694824219</v>
      </c>
      <c r="I14" s="4">
        <v>1.7567111257799084E-4</v>
      </c>
      <c r="J14" s="4">
        <v>2.7744290470026467E-3</v>
      </c>
      <c r="K14" s="4">
        <v>0</v>
      </c>
      <c r="M14" s="3">
        <v>45834</v>
      </c>
      <c r="N14" s="4">
        <v>1448.800048828125</v>
      </c>
      <c r="O14" s="4">
        <v>-9.6531677760625101E-4</v>
      </c>
      <c r="P14" s="4">
        <v>1.7272924097496478E-2</v>
      </c>
      <c r="Q14" s="4">
        <v>0</v>
      </c>
      <c r="U14" s="19"/>
      <c r="V14" s="19" t="str">
        <v>CafeF</v>
      </c>
      <c r="W14" s="19" t="str">
        <v>CTCK chỉ ra 15 cổ phiếu có thể hút tiền mạnh khi nâng hạng, tâm điểm nhóm Vingroup</v>
      </c>
      <c r="X14" s="19" t="str">
        <v xml:space="preserve">Việt Nam đạt 7/9 tiêu chí nâng hạng FTSE và có 90% cơ hội được công bố vào tháng 10/2025. Việc nâng hạng có thể thu hút 1 tỷ USD từ ETF và hơn 300 triệu USD vào Vingroup. SSI dự báo VN-Index đạt 1.500 điểm cuối năm 2025 với tăng trưởng lợi nhuận ròng 14%.
</v>
      </c>
      <c r="Y14" s="18">
        <v>45852.005555555559</v>
      </c>
      <c r="Z14" s="19" t="str">
        <v>Tích cực</v>
      </c>
      <c r="AA14" s="19" t="str">
        <v>Chứng khoán, Bất động sản</v>
      </c>
    </row>
    <row r="15" spans="1:27" x14ac:dyDescent="0.25">
      <c r="A15" s="3">
        <v>45833</v>
      </c>
      <c r="B15" s="4">
        <v>1366.75</v>
      </c>
      <c r="C15" s="4">
        <v>-1.4647329809602816E-5</v>
      </c>
      <c r="D15" s="4">
        <v>1.0879826419711636E-2</v>
      </c>
      <c r="E15" s="4">
        <v>0</v>
      </c>
      <c r="G15" s="3">
        <v>45833</v>
      </c>
      <c r="H15" s="4">
        <v>227.66000366210938</v>
      </c>
      <c r="I15" s="4">
        <v>-5.7065555052782102E-4</v>
      </c>
      <c r="J15" s="4">
        <v>4.3947136837996226E-4</v>
      </c>
      <c r="K15" s="4">
        <v>0</v>
      </c>
      <c r="M15" s="3">
        <v>45833</v>
      </c>
      <c r="N15" s="4">
        <v>1450.199951171875</v>
      </c>
      <c r="O15" s="4">
        <v>8.2812365208773109E-4</v>
      </c>
      <c r="P15" s="4">
        <v>6.5240852479115929E-3</v>
      </c>
      <c r="Q15" s="4">
        <v>0</v>
      </c>
      <c r="U15" s="19" t="s">
        <v>15</v>
      </c>
      <c r="V15" s="19" t="str">
        <v>Vietnambiz</v>
      </c>
      <c r="W15" s="19" t="str">
        <v>Cập nhật KQKD ngành chứng khoán quý II/2025: TCBS lãi kỷ lục, nhiều công ty hụt hơi, có đơn vị lỗ quý thứ 12 liên tiếp</v>
      </c>
      <c r="X15" s="19" t="str">
        <v xml:space="preserve">TCBS dẫn đầu với lợi nhuận sau thuế 1.420 tỷ đồng, tăng 9% so với quý II năm ngoái. MBS đạt 221 tỷ đồng lợi nhuận, tăng nhẹ 2%, trong khi JBSV thoát lỗ với gần 11 tỷ đồng. EVS lỗ gần 8 tỷ đồng, OCBS giảm 70% còn 2,1 tỷ, CVS lỗ liên tiếp.
</v>
      </c>
      <c r="Y15" s="18">
        <v>45854.604861111111</v>
      </c>
      <c r="Z15" s="19" t="str">
        <v>Trung lập</v>
      </c>
      <c r="AA15" s="19" t="str">
        <v>Chứng khoán</v>
      </c>
    </row>
    <row r="16" spans="1:27" x14ac:dyDescent="0.25">
      <c r="A16" s="3">
        <v>45832</v>
      </c>
      <c r="B16" s="4">
        <v>1366.77001953125</v>
      </c>
      <c r="C16" s="4">
        <v>6.3246149115812056E-3</v>
      </c>
      <c r="D16" s="4">
        <v>1.4805182634171299E-2</v>
      </c>
      <c r="E16" s="4">
        <v>0</v>
      </c>
      <c r="G16" s="3">
        <v>45832</v>
      </c>
      <c r="H16" s="4">
        <v>227.78999328613281</v>
      </c>
      <c r="I16" s="4">
        <v>1.6269242817978924E-3</v>
      </c>
      <c r="J16" s="4">
        <v>-1.7966856599141989E-3</v>
      </c>
      <c r="K16" s="4">
        <v>0</v>
      </c>
      <c r="M16" s="3">
        <v>45832</v>
      </c>
      <c r="N16" s="4">
        <v>1449</v>
      </c>
      <c r="O16" s="4">
        <v>1.0742204712837156E-2</v>
      </c>
      <c r="P16" s="4">
        <v>1.5132391212340224E-2</v>
      </c>
      <c r="Q16" s="4">
        <v>0</v>
      </c>
      <c r="U16" s="19" t="s">
        <v>15</v>
      </c>
      <c r="V16" s="19" t="str">
        <v>Vietnambiz</v>
      </c>
      <c r="W16" s="19" t="str">
        <v>Một CTCK dự báo VN-Index vượt 1.750 điểm</v>
      </c>
      <c r="X16" s="19" t="str">
        <v xml:space="preserve">VDSC dự báo VN-Index có thể đạt 1.756 điểm nhờ tăng trưởng lợi nhuận và kỳ vọng nâng hạng. Kinh tế Việt Nam được dẫn dắt bởi thích ứng vĩ mô và cải cách thể chế mạnh mẽ. EPS toàn thị trường năm 2025 dự kiến tăng 15%-21%, P/E mục tiêu 13,3x-14,7x.
</v>
      </c>
      <c r="Y16" s="18">
        <v>45854.473611111112</v>
      </c>
      <c r="Z16" s="19" t="str">
        <v>Tích cực</v>
      </c>
      <c r="AA16" s="19" t="str">
        <v>Chứng khoán</v>
      </c>
    </row>
    <row r="17" spans="1:27" x14ac:dyDescent="0.25">
      <c r="A17" s="3">
        <v>45831</v>
      </c>
      <c r="B17" s="4">
        <v>1358.1800537109375</v>
      </c>
      <c r="C17" s="4">
        <v>6.5439495199646203E-3</v>
      </c>
      <c r="D17" s="4">
        <v>7.7837727969845005E-3</v>
      </c>
      <c r="E17" s="4">
        <v>0</v>
      </c>
      <c r="G17" s="3">
        <v>45831</v>
      </c>
      <c r="H17" s="4">
        <v>227.41999816894531</v>
      </c>
      <c r="I17" s="4">
        <v>1.5413345375323573E-3</v>
      </c>
      <c r="J17" s="4">
        <v>-3.5927414321907936E-3</v>
      </c>
      <c r="K17" s="4">
        <v>0</v>
      </c>
      <c r="M17" s="3">
        <v>45831</v>
      </c>
      <c r="N17" s="4">
        <v>1433.5999755859375</v>
      </c>
      <c r="O17" s="4">
        <v>6.600213970185731E-3</v>
      </c>
      <c r="P17" s="4">
        <v>8.8669778929890697E-3</v>
      </c>
      <c r="Q17" s="4">
        <v>0</v>
      </c>
      <c r="U17" s="19"/>
      <c r="V17" s="19" t="str">
        <v>Vietnambiz</v>
      </c>
      <c r="W17" s="19" t="str">
        <v>VSDC đẩy nhanh triển khai T+0, hoàn thiện nền tảng hậu KRX</v>
      </c>
      <c r="X17" s="19" t="str">
        <v xml:space="preserve">VSDC tập trung triển khai T+0 và hợp đồng tương lai trái phiếu sau KRX vận hành. Đơn vị đặt mục tiêu hiện đại hóa hạ tầng, hoàn thiện tổ chức theo Quyết định 1726. VSDC xây dựng sáu nhóm nhiệm vụ trọng tâm đến năm 2030, chú trọng hợp tác quốc tế.
</v>
      </c>
      <c r="Y17" s="18">
        <v>45854.472916666666</v>
      </c>
      <c r="Z17" s="19" t="str">
        <v>Tích cực</v>
      </c>
      <c r="AA17" s="19" t="str">
        <v>Chứng khoán</v>
      </c>
    </row>
    <row r="18" spans="1:27" x14ac:dyDescent="0.25">
      <c r="A18" s="3">
        <v>45828</v>
      </c>
      <c r="B18" s="4">
        <v>1349.3499755859375</v>
      </c>
      <c r="C18" s="4">
        <v>-1.9896329981675676E-3</v>
      </c>
      <c r="D18" s="4">
        <v>8.3999001258643347E-3</v>
      </c>
      <c r="E18" s="4">
        <v>0</v>
      </c>
      <c r="G18" s="3">
        <v>45828</v>
      </c>
      <c r="H18" s="4">
        <v>227.07000732421875</v>
      </c>
      <c r="I18" s="4">
        <v>-2.1532353648792135E-3</v>
      </c>
      <c r="J18" s="4">
        <v>-4.6027871972790235E-3</v>
      </c>
      <c r="K18" s="4">
        <v>0</v>
      </c>
      <c r="M18" s="3">
        <v>45828</v>
      </c>
      <c r="N18" s="4">
        <v>1424.199951171875</v>
      </c>
      <c r="O18" s="4">
        <v>-1.1521444401498826E-2</v>
      </c>
      <c r="P18" s="4">
        <v>5.2939932649789245E-3</v>
      </c>
      <c r="Q18" s="4">
        <v>0</v>
      </c>
      <c r="U18" s="19"/>
      <c r="V18" s="19" t="str">
        <v>Vietnambiz</v>
      </c>
      <c r="W18" s="19" t="str">
        <v>TPB ghi nhận sức mua tích cực nhờ định giá hấp dẫn</v>
      </c>
      <c r="X18" s="19" t="str">
        <v xml:space="preserve">TPB tăng 35% từ đáy tháng 4, được khối ngoại mua ròng hơn 400 tỷ đồng trong tháng 7. Định giá P/B của TPB ở mức 0,91, thấp hơn nhiều so với trung bình ngành. Lợi nhuận trước thuế 6 tháng đầu năm của TPBank đạt trên 4.100 tỷ đồng, tăng 12%.
</v>
      </c>
      <c r="Y18" s="18">
        <v>45854.410416666666</v>
      </c>
      <c r="Z18" s="19" t="str">
        <v>Tích cực</v>
      </c>
      <c r="AA18" s="19" t="str">
        <v>Ngân hàng</v>
      </c>
    </row>
    <row r="19" spans="1:27" x14ac:dyDescent="0.25">
      <c r="A19" s="3">
        <v>45827</v>
      </c>
      <c r="B19" s="4">
        <v>1352.0400390625</v>
      </c>
      <c r="C19" s="4">
        <v>3.8684044592196543E-3</v>
      </c>
      <c r="D19" s="4">
        <v>0</v>
      </c>
      <c r="E19" s="4">
        <v>0</v>
      </c>
      <c r="G19" s="3">
        <v>45827</v>
      </c>
      <c r="H19" s="4">
        <v>227.55999755859375</v>
      </c>
      <c r="I19" s="4">
        <v>-2.8045547686558203E-3</v>
      </c>
      <c r="J19" s="4">
        <v>0</v>
      </c>
      <c r="K19" s="4">
        <v>0</v>
      </c>
      <c r="M19" s="3">
        <v>45827</v>
      </c>
      <c r="N19" s="4">
        <v>1440.800048828125</v>
      </c>
      <c r="O19" s="4">
        <v>9.3877148555907564E-3</v>
      </c>
      <c r="P19" s="4">
        <v>0</v>
      </c>
      <c r="Q19" s="4">
        <v>0</v>
      </c>
      <c r="U19" s="19"/>
      <c r="V19" s="19" t="str">
        <v>Vietnambiz</v>
      </c>
      <c r="W19" s="19" t="str">
        <v>‘Thị trường bất động sản đang trải qua giai đoạn tái định giá’</v>
      </c>
      <c r="X19" s="19" t="str">
        <v xml:space="preserve">Giá căn hộ nửa đầu năm 2025 tăng dù nguồn cung cải thiện, FDI đạt 4,8 tỷ USD. Dự án cao cấp Hà Nội hướng về vùng ven, giá 80-130 triệu/m2. Bình Dương giảm sức hút đầu tư do lợi suất cho thuê thấp, giá 40-50 triệu/m2.
</v>
      </c>
      <c r="Y19" s="18">
        <v>45854.484027777777</v>
      </c>
      <c r="Z19" s="19" t="str">
        <v>Trung lập</v>
      </c>
      <c r="AA19" s="19" t="str">
        <v>Bất động sản</v>
      </c>
    </row>
    <row r="20" spans="1:27" x14ac:dyDescent="0.25">
      <c r="A20" s="3">
        <v>45826</v>
      </c>
      <c r="B20" s="4">
        <v>1346.8299560546875</v>
      </c>
      <c r="C20" s="4">
        <v>-6.381181050183482E-4</v>
      </c>
      <c r="D20" s="4">
        <v>0</v>
      </c>
      <c r="E20" s="4">
        <v>0</v>
      </c>
      <c r="G20" s="3">
        <v>45826</v>
      </c>
      <c r="H20" s="4">
        <v>228.19999694824219</v>
      </c>
      <c r="I20" s="4">
        <v>-1.7529155257167695E-4</v>
      </c>
      <c r="J20" s="4">
        <v>0</v>
      </c>
      <c r="K20" s="4">
        <v>0</v>
      </c>
      <c r="M20" s="3">
        <v>45826</v>
      </c>
      <c r="N20" s="4">
        <v>1427.4000244140625</v>
      </c>
      <c r="O20" s="4">
        <v>4.5038876946252859E-3</v>
      </c>
      <c r="P20" s="4">
        <v>0</v>
      </c>
      <c r="Q20" s="4">
        <v>0</v>
      </c>
      <c r="U20" s="19"/>
      <c r="V20" s="19" t="str">
        <v>Vietnambiz</v>
      </c>
      <c r="W20" s="19" t="str">
        <v>Bất động sản Bình Dương hưởng lợi gì nếu áp dụng mô hình TOD?</v>
      </c>
      <c r="X20" s="19" t="str">
        <v xml:space="preserve">TOD thúc đẩy Bình Dương phát triển bền vững nhờ giao thông công cộng. Artisan Park hưởng lợi từ vị trí cách ga metro WTC 300m. Dự án này tái định hình bất động sản với quy hoạch bài bản, tiện ích đa dạng.
</v>
      </c>
      <c r="Y20" s="18">
        <v>45854.375</v>
      </c>
      <c r="Z20" s="19" t="str">
        <v>Tích cực</v>
      </c>
      <c r="AA20" s="19" t="str">
        <v>Bất động sản</v>
      </c>
    </row>
    <row r="21" spans="1:27" x14ac:dyDescent="0.25">
      <c r="A21" s="3">
        <v>45825</v>
      </c>
      <c r="B21" s="4">
        <v>1347.68994140625</v>
      </c>
      <c r="C21" s="4">
        <v>7.1593188598548796E-3</v>
      </c>
      <c r="D21" s="4">
        <v>0</v>
      </c>
      <c r="E21" s="4">
        <v>0</v>
      </c>
      <c r="G21" s="3">
        <v>45825</v>
      </c>
      <c r="H21" s="4">
        <v>228.24000549316406</v>
      </c>
      <c r="I21" s="4">
        <v>5.260844228709427E-4</v>
      </c>
      <c r="J21" s="4">
        <v>0</v>
      </c>
      <c r="K21" s="4">
        <v>0</v>
      </c>
      <c r="M21" s="3">
        <v>45825</v>
      </c>
      <c r="N21" s="4">
        <v>1421</v>
      </c>
      <c r="O21" s="4">
        <v>3.0352572713565618E-3</v>
      </c>
      <c r="P21" s="4">
        <v>0</v>
      </c>
      <c r="Q21" s="4">
        <v>0</v>
      </c>
      <c r="U21" s="19"/>
      <c r="V21" s="19" t="str">
        <v>Vietnambiz</v>
      </c>
      <c r="W21" s="19" t="str">
        <v>Thị trường bất động sản tại Bắc Ninh (Bắc Giang cũ) hạ nhiệt</v>
      </c>
      <c r="X21" s="19" t="str">
        <v xml:space="preserve">Giá bất động sản Bắc Giang (cũ) tăng mạnh đến tháng 4/2025 do hợp nhất tỉnh. Thị trường cho thuê nhà ở tăng 1-1,5 triệu đồng/căn sau hợp nhất, nhu cầu cao. Tỉnh Bắc Ninh khuyến cáo người dân thận trọng, kiểm tra kỹ pháp lý dự án.
</v>
      </c>
      <c r="Y21" s="18">
        <v>45852.580555555556</v>
      </c>
      <c r="Z21" s="19" t="str">
        <v>Tiêu cực</v>
      </c>
      <c r="AA21" s="19" t="str">
        <v>Bất động sản</v>
      </c>
    </row>
    <row r="22" spans="1:27" x14ac:dyDescent="0.25">
      <c r="A22" s="3">
        <v>45824</v>
      </c>
      <c r="B22" s="4">
        <v>1338.1099853515625</v>
      </c>
      <c r="C22" s="4">
        <v>0</v>
      </c>
      <c r="D22" s="4">
        <v>0</v>
      </c>
      <c r="E22" s="4">
        <v>0</v>
      </c>
      <c r="G22" s="3">
        <v>45824</v>
      </c>
      <c r="H22" s="4">
        <v>228.1199951171875</v>
      </c>
      <c r="I22" s="4">
        <v>0</v>
      </c>
      <c r="J22" s="4">
        <v>0</v>
      </c>
      <c r="K22" s="4">
        <v>0</v>
      </c>
      <c r="M22" s="3">
        <v>45824</v>
      </c>
      <c r="N22" s="4">
        <v>1416.699951171875</v>
      </c>
      <c r="O22" s="4">
        <v>0</v>
      </c>
      <c r="P22" s="4">
        <v>0</v>
      </c>
      <c r="Q22" s="4">
        <v>0</v>
      </c>
      <c r="U22" s="19"/>
      <c r="V22" s="19" t="str">
        <v>Vietnambiz</v>
      </c>
      <c r="W22" s="19" t="str">
        <v>Chủ đầu tư vào mùa triển khai dự án, đẩy mạnh M&amp;A quỹ đất</v>
      </c>
      <c r="X22" s="19" t="str">
        <v xml:space="preserve">Sáp nhập tỉnh gây sốt đất cục bộ, nhà đầu tư dịch chuyển vốn đón đầu chính sách mới. Doanh nghiệp bất động sản mở rộng đầu tư vào các tỉnh sáp nhập do tái cấu trúc địa giới. Miền Nam dự kiến có 18 dự án mở bán, miền Bắc 7 dự án trong thời gian tới.
</v>
      </c>
      <c r="Y22" s="18">
        <v>45852.444444444445</v>
      </c>
      <c r="Z22" s="19" t="str">
        <v>Tích cực</v>
      </c>
      <c r="AA22" s="19" t="str">
        <v>Bất động sản</v>
      </c>
    </row>
    <row r="23" spans="1:27" ht="20.25" thickBot="1" x14ac:dyDescent="0.35">
      <c r="A23" s="21" t="s">
        <v>44</v>
      </c>
      <c r="B23" s="21"/>
      <c r="C23" s="21"/>
      <c r="D23" s="21"/>
      <c r="E23" s="21"/>
      <c r="G23" s="21" t="s">
        <v>61</v>
      </c>
      <c r="H23" s="21"/>
      <c r="I23" s="21"/>
      <c r="J23" s="21"/>
      <c r="K23" s="21"/>
      <c r="M23" s="21" t="s">
        <v>64</v>
      </c>
      <c r="N23" s="21"/>
      <c r="O23" s="21"/>
      <c r="P23" s="21"/>
      <c r="Q23" s="21"/>
      <c r="U23" s="21" t="s">
        <v>16</v>
      </c>
      <c r="V23" s="21"/>
      <c r="W23" s="21"/>
      <c r="X23" s="21"/>
      <c r="Y23" s="21"/>
      <c r="Z23" s="21"/>
      <c r="AA23" s="21"/>
    </row>
    <row r="24" spans="1:27" ht="15.75" thickTop="1" x14ac:dyDescent="0.25">
      <c r="A24" s="3" t="str" cm="1">
        <f t="array" ref="A24:E44">_xlfn.CHOOSECOLS(_xlfn.VSTACK(weekly_history_data[#Headers],
  _xlfn._xlws.SORT(_xlfn._xlws.FILTER(weekly_history_data[], weekly_history_data[ticker]=A23), 1, -1)
 ), 1, 3, 4, 5, 6)</f>
        <v>date</v>
      </c>
      <c r="B24" s="4" t="str">
        <v>close</v>
      </c>
      <c r="C24" s="4" t="str">
        <v>1d_change</v>
      </c>
      <c r="D24" s="4" t="str">
        <v>1w_change</v>
      </c>
      <c r="E24" s="4" t="str">
        <v>1m_change</v>
      </c>
      <c r="G24" s="3" t="str" cm="1">
        <f t="array" ref="G24:K44">_xlfn.CHOOSECOLS(_xlfn.VSTACK(weekly_history_data[#Headers],
  _xlfn._xlws.SORT(_xlfn._xlws.FILTER(weekly_history_data[], weekly_history_data[ticker]=G23), 1, -1)
 ), 1, 3, 4, 5, 6)</f>
        <v>date</v>
      </c>
      <c r="H24" s="4" t="str">
        <v>close</v>
      </c>
      <c r="I24" s="4" t="str">
        <v>1d_change</v>
      </c>
      <c r="J24" s="4" t="str">
        <v>1w_change</v>
      </c>
      <c r="K24" s="4" t="str">
        <v>1m_change</v>
      </c>
      <c r="M24" s="3" t="str" cm="1">
        <f t="array" ref="M24:Q44">_xlfn.CHOOSECOLS(_xlfn.VSTACK(weekly_history_data[#Headers],
  _xlfn._xlws.SORT(_xlfn._xlws.FILTER(weekly_history_data[], weekly_history_data[ticker]=M23), 1, -1)
 ), 1, 3, 4, 5, 6)</f>
        <v>date</v>
      </c>
      <c r="N24" s="4" t="str">
        <v>close</v>
      </c>
      <c r="O24" s="4" t="str">
        <v>1d_change</v>
      </c>
      <c r="P24" s="4" t="str">
        <v>1w_change</v>
      </c>
      <c r="Q24" s="4" t="str">
        <v>1m_change</v>
      </c>
      <c r="U24" s="10" t="s">
        <v>190</v>
      </c>
      <c r="V24" s="10" t="str" cm="1">
        <f t="array" ref="V24:AA44">_xlfn.CHOOSECOLS(_xlfn.VSTACK(weekly_news[#Headers],
  _xlfn._xlws.SORT(_xlfn._xlws.FILTER(weekly_news[], weekly_news[news_type]=U23), 1, -1)
 ), 2, 3, 4, 7, 9, 10)</f>
        <v>source</v>
      </c>
      <c r="W24" s="4" t="str">
        <v>title</v>
      </c>
      <c r="X24" s="4" t="str">
        <v>content</v>
      </c>
      <c r="Y24" s="11" t="str">
        <v>published_time</v>
      </c>
      <c r="Z24" s="4" t="str">
        <v>impact</v>
      </c>
      <c r="AA24" s="4" t="str">
        <v>sectors</v>
      </c>
    </row>
    <row r="25" spans="1:27" x14ac:dyDescent="0.25">
      <c r="A25" s="3">
        <v>45849</v>
      </c>
      <c r="B25" s="4">
        <v>1594.010009765625</v>
      </c>
      <c r="C25" s="4">
        <v>1.572001254197164E-2</v>
      </c>
      <c r="D25" s="4">
        <v>5.6573365537813336E-2</v>
      </c>
      <c r="E25" s="4">
        <v>0.12226566491687896</v>
      </c>
      <c r="G25" s="3">
        <v>45849</v>
      </c>
      <c r="H25" s="4">
        <v>102.72000122070313</v>
      </c>
      <c r="I25" s="4">
        <v>4.3019402293473785E-3</v>
      </c>
      <c r="J25" s="4">
        <v>1.0924127582757626E-2</v>
      </c>
      <c r="K25" s="4">
        <v>4.7094829953547857E-2</v>
      </c>
      <c r="M25" s="3">
        <v>45849</v>
      </c>
      <c r="N25" s="4">
        <v>1586.699951171875</v>
      </c>
      <c r="O25" s="4">
        <v>1.9861101281636317E-2</v>
      </c>
      <c r="P25" s="4">
        <v>6.6330612346690243E-2</v>
      </c>
      <c r="Q25" s="4">
        <v>0.12094662746158602</v>
      </c>
      <c r="U25" s="19" t="s">
        <v>15</v>
      </c>
      <c r="V25" s="19" t="str">
        <v>VietStock</v>
      </c>
      <c r="W25" s="19" t="str">
        <v>Vì sao các ngân hàng trung ương tăng mua vàng từ các mỏ địa phương?</v>
      </c>
      <c r="X25" s="19" t="str">
        <v xml:space="preserve">Các ngân hàng trung ương ngày càng mua vàng từ mỏ địa phương nhằm tăng dự trữ. 19/36 ngân hàng được khảo sát mua vàng từ các thợ mỏ nhỏ, so với 14/57 năm ngoái. Việc này giúp tiết kiệm chi phí, hỗ trợ ngành khai thác trong nước và tăng tính linh hoạt tiền tệ.
</v>
      </c>
      <c r="Y25" s="18">
        <v>45854.518738425926</v>
      </c>
      <c r="Z25" s="19" t="str">
        <v>Trung lập</v>
      </c>
      <c r="AA25" s="19" t="str">
        <v>Ngân hàng, Khoáng sản</v>
      </c>
    </row>
    <row r="26" spans="1:27" x14ac:dyDescent="0.25">
      <c r="A26" s="3">
        <v>45848</v>
      </c>
      <c r="B26" s="4">
        <v>1569.3399658203125</v>
      </c>
      <c r="C26" s="4">
        <v>1.6892666843214554E-2</v>
      </c>
      <c r="D26" s="4">
        <v>5.4118463719756038E-2</v>
      </c>
      <c r="E26" s="4">
        <v>0</v>
      </c>
      <c r="G26" s="3">
        <v>45848</v>
      </c>
      <c r="H26" s="4">
        <v>102.27999877929688</v>
      </c>
      <c r="I26" s="4">
        <v>-2.1463533727134054E-3</v>
      </c>
      <c r="J26" s="4">
        <v>6.8910901321541651E-3</v>
      </c>
      <c r="K26" s="4">
        <v>0</v>
      </c>
      <c r="M26" s="3">
        <v>45848</v>
      </c>
      <c r="N26" s="4">
        <v>1555.800048828125</v>
      </c>
      <c r="O26" s="4">
        <v>2.0531353773778349E-2</v>
      </c>
      <c r="P26" s="4">
        <v>6.4887097076060885E-2</v>
      </c>
      <c r="Q26" s="4">
        <v>0</v>
      </c>
      <c r="U26" s="19" t="s">
        <v>15</v>
      </c>
      <c r="V26" s="19" t="str">
        <v>VietStock</v>
      </c>
      <c r="W26" s="19" t="str">
        <v>Đồng USD giảm mạnh nhất trong hơn nửa thế kỷ</v>
      </c>
      <c r="X26" s="19" t="str">
        <v xml:space="preserve">Đồng USD giảm mạnh 10,7% nửa đầu năm 2025, mức thấp nhất kể từ 1973. Các ngân hàng trung ương tăng mua vàng, đạt mức cao nhất kể từ năm 1979. Thâm hụt tài khoản vãng lai Mỹ vượt 3% GDP, gây áp lực lên đồng USD.
</v>
      </c>
      <c r="Y26" s="18">
        <v>45854.373611111114</v>
      </c>
      <c r="Z26" s="19" t="str">
        <v>Tiêu cực</v>
      </c>
      <c r="AA26" s="19" t="str">
        <v>Ngân hàng, Khoáng sản</v>
      </c>
    </row>
    <row r="27" spans="1:27" x14ac:dyDescent="0.25">
      <c r="A27" s="3">
        <v>45847</v>
      </c>
      <c r="B27" s="4">
        <v>1543.27001953125</v>
      </c>
      <c r="C27" s="4">
        <v>9.1546946067060375E-3</v>
      </c>
      <c r="D27" s="4">
        <v>4.1905259523042249E-2</v>
      </c>
      <c r="E27" s="4">
        <v>0</v>
      </c>
      <c r="G27" s="3">
        <v>45847</v>
      </c>
      <c r="H27" s="4">
        <v>102.5</v>
      </c>
      <c r="I27" s="4">
        <v>5.296203612947803E-3</v>
      </c>
      <c r="J27" s="4">
        <v>1.626015645175527E-2</v>
      </c>
      <c r="K27" s="4">
        <v>0</v>
      </c>
      <c r="M27" s="3">
        <v>45847</v>
      </c>
      <c r="N27" s="4">
        <v>1524.5</v>
      </c>
      <c r="O27" s="4">
        <v>1.22170006721527E-2</v>
      </c>
      <c r="P27" s="4">
        <v>3.4260515603799169E-2</v>
      </c>
      <c r="Q27" s="4">
        <v>0</v>
      </c>
      <c r="U27" s="19"/>
      <c r="V27" s="19" t="str">
        <v>VietStock</v>
      </c>
      <c r="W27" s="19" t="str">
        <v>Dầu giảm gần 1%</v>
      </c>
      <c r="X27" s="19" t="str">
        <v xml:space="preserve">Dầu Brent giảm 0.72% xuống 68.71 USD/thùng, WTI giảm 0.69% còn 66.52 USD/thùng. Nguyên nhân do lo ngại trừng phạt Nga giảm, sau khi ông Trump gia hạn thời gian. Tăng trưởng kinh tế Trung Quốc chậm lại, ảnh hưởng tới nhu cầu nhiên liệu toàn cầu.
</v>
      </c>
      <c r="Y27" s="18">
        <v>45854.328530092593</v>
      </c>
      <c r="Z27" s="19" t="str">
        <v>Trung lập</v>
      </c>
      <c r="AA27" s="19" t="str">
        <v>Dầu khí</v>
      </c>
    </row>
    <row r="28" spans="1:27" x14ac:dyDescent="0.25">
      <c r="A28" s="3">
        <v>45846</v>
      </c>
      <c r="B28" s="4">
        <v>1529.27001953125</v>
      </c>
      <c r="C28" s="4">
        <v>1.3661119725206339E-2</v>
      </c>
      <c r="D28" s="4">
        <v>3.1367186503078681E-2</v>
      </c>
      <c r="E28" s="4">
        <v>0</v>
      </c>
      <c r="G28" s="3">
        <v>45846</v>
      </c>
      <c r="H28" s="4">
        <v>101.95999908447266</v>
      </c>
      <c r="I28" s="4">
        <v>3.4445278222490217E-3</v>
      </c>
      <c r="J28" s="4">
        <v>1.3418134041659036E-2</v>
      </c>
      <c r="K28" s="4">
        <v>0</v>
      </c>
      <c r="M28" s="3">
        <v>45846</v>
      </c>
      <c r="N28" s="4">
        <v>1506.0999755859375</v>
      </c>
      <c r="O28" s="4">
        <v>1.216396208732351E-2</v>
      </c>
      <c r="P28" s="4">
        <v>2.7563639052973432E-2</v>
      </c>
      <c r="Q28" s="4">
        <v>0</v>
      </c>
      <c r="U28" s="19"/>
      <c r="V28" s="19" t="str">
        <v>VietStock</v>
      </c>
      <c r="W28" s="19" t="str">
        <v>Vàng thế giới lùi về mốc 3,330 USD</v>
      </c>
      <c r="X28" s="19" t="str">
        <v xml:space="preserve">Vàng giao ngay giảm 0.5% xuống 3,328.06 USD/oz do đồng USD tăng giá. Tổng thống Trump đe dọa tăng thuế, CPI tháng 6 của Mỹ tăng 0.3% như dự kiến. Thị trường kỳ vọng Fed sẽ hạ lãi suất vào tháng 9 và chờ đợi dữ liệu PPI.
</v>
      </c>
      <c r="Y28" s="18">
        <v>45854.326990740738</v>
      </c>
      <c r="Z28" s="19" t="str">
        <v>Trung lập</v>
      </c>
      <c r="AA28" s="19" t="str">
        <v>Khoáng sản</v>
      </c>
    </row>
    <row r="29" spans="1:27" x14ac:dyDescent="0.25">
      <c r="A29" s="3">
        <v>45845</v>
      </c>
      <c r="B29" s="4">
        <v>1508.6600341796875</v>
      </c>
      <c r="C29" s="4">
        <v>1.3360031695627494E-2</v>
      </c>
      <c r="D29" s="4">
        <v>2.2016583058394712E-2</v>
      </c>
      <c r="E29" s="4">
        <v>0</v>
      </c>
      <c r="G29" s="3">
        <v>45845</v>
      </c>
      <c r="H29" s="4">
        <v>101.61000061035156</v>
      </c>
      <c r="I29" s="4">
        <v>2.9532170462820417E-4</v>
      </c>
      <c r="J29" s="4">
        <v>8.8363719108603966E-3</v>
      </c>
      <c r="K29" s="4">
        <v>0</v>
      </c>
      <c r="M29" s="3">
        <v>45845</v>
      </c>
      <c r="N29" s="4">
        <v>1488</v>
      </c>
      <c r="O29" s="4">
        <v>1.848049281314168E-2</v>
      </c>
      <c r="P29" s="4">
        <v>2.1276595744680771E-2</v>
      </c>
      <c r="Q29" s="4">
        <v>0</v>
      </c>
      <c r="U29" s="19"/>
      <c r="V29" s="19" t="str">
        <v>VietStock</v>
      </c>
      <c r="W29" s="19" t="str">
        <v>Dow Jones giảm hơn 400 điểm do lo ngại về lạm phát</v>
      </c>
      <c r="X29" s="19" t="str">
        <v xml:space="preserve">Dow Jones giảm 436.36 điểm (0.98%) do lo ngại lạm phát và kết quả kinh doanh ngân hàng trái chiều. CPI tháng 6 tăng 2.7%, làm dấy lên lo ngại về thuế quan của ông Trump. Cổ phiếu Nvidia tăng 4%, hỗ trợ Nasdaq Composite đạt mức cao kỷ lục.
</v>
      </c>
      <c r="Y29" s="18">
        <v>45854.325833333336</v>
      </c>
      <c r="Z29" s="19" t="str">
        <v>Tiêu cực</v>
      </c>
      <c r="AA29" s="19" t="str">
        <v>Chứng khoán, Công nghiệp, Công nghệ</v>
      </c>
    </row>
    <row r="30" spans="1:27" x14ac:dyDescent="0.25">
      <c r="A30" s="3">
        <v>45842</v>
      </c>
      <c r="B30" s="4">
        <v>1488.77001953125</v>
      </c>
      <c r="C30" s="4">
        <v>5.1107673568215883E-3</v>
      </c>
      <c r="D30" s="4">
        <v>7.5868056071906054E-3</v>
      </c>
      <c r="E30" s="4">
        <v>0</v>
      </c>
      <c r="G30" s="3">
        <v>45842</v>
      </c>
      <c r="H30" s="4">
        <v>101.58000183105469</v>
      </c>
      <c r="I30" s="4">
        <v>7.1386200311922554E-3</v>
      </c>
      <c r="J30" s="4">
        <v>7.3384125350866025E-3</v>
      </c>
      <c r="K30" s="4">
        <v>0</v>
      </c>
      <c r="M30" s="3">
        <v>45842</v>
      </c>
      <c r="N30" s="4">
        <v>1461</v>
      </c>
      <c r="O30" s="4">
        <v>-8.8195386702849543E-3</v>
      </c>
      <c r="P30" s="4">
        <v>-1.3684039047134888E-4</v>
      </c>
      <c r="Q30" s="4">
        <v>0</v>
      </c>
      <c r="U30" s="19"/>
      <c r="V30" s="19" t="str">
        <v>VietStock</v>
      </c>
      <c r="W30" s="19" t="str">
        <v>Phố Wall tăng nhẹ nhờ hy vọng mức thuế quan sẽ giảm trước thời hạn ngày 01/08</v>
      </c>
      <c r="X30" s="19" t="str">
        <v xml:space="preserve">S&amp;P 500 tăng 0.14% lên 6,268.56 điểm do hy vọng giảm thuế quan. Ông Trump đe dọa áp thuế mới, EU và Mexico dự định đàm phán. Nhà đầu tư chờ báo cáo lợi nhuận quý 2 và căng thẳng giữa Trump và Fed.
</v>
      </c>
      <c r="Y30" s="18">
        <v>45853.323888888888</v>
      </c>
      <c r="Z30" s="19" t="str">
        <v>Trung lập</v>
      </c>
      <c r="AA30" s="19" t="str">
        <v>Chứng khoán, Công nghiệp</v>
      </c>
    </row>
    <row r="31" spans="1:27" x14ac:dyDescent="0.25">
      <c r="A31" s="3">
        <v>45841</v>
      </c>
      <c r="B31" s="4">
        <v>1481.199951171875</v>
      </c>
      <c r="C31" s="4">
        <v>-1.0521315543143839E-3</v>
      </c>
      <c r="D31" s="4">
        <v>3.5977860617901758E-3</v>
      </c>
      <c r="E31" s="4">
        <v>0</v>
      </c>
      <c r="G31" s="3">
        <v>45841</v>
      </c>
      <c r="H31" s="4">
        <v>100.86000061035156</v>
      </c>
      <c r="I31" s="4">
        <v>2.4848424459136265E-3</v>
      </c>
      <c r="J31" s="4">
        <v>-1.4850165598115916E-3</v>
      </c>
      <c r="K31" s="4">
        <v>0</v>
      </c>
      <c r="M31" s="3">
        <v>45841</v>
      </c>
      <c r="N31" s="4">
        <v>1474</v>
      </c>
      <c r="O31" s="4">
        <v>5.662856726909693E-3</v>
      </c>
      <c r="P31" s="4">
        <v>8.9670582291840883E-3</v>
      </c>
      <c r="Q31" s="4">
        <v>0</v>
      </c>
      <c r="U31" s="19"/>
      <c r="V31" s="19" t="str">
        <v>VietStock</v>
      </c>
      <c r="W31" s="19" t="str">
        <v>CEO Nvidia bán hơn 36 triệu USD cổ phiếu, vượt mặt Warren Buffett về tài sản ròng</v>
      </c>
      <c r="X31" s="19" t="str">
        <v xml:space="preserve">Jensen Huang bán 225.000 cổ phiếu Nvidia trị giá 36,4 triệu USD theo kế hoạch từ tháng 3. Tài sản ròng của CEO Nvidia tăng 29 tỷ USD, đạt 144 tỷ USD, vượt Warren Buffett. Nvidia đạt mức vốn hóa 4.000 tỷ USD và Brooke Seawell bán 24 triệu USD cổ phiếu.
</v>
      </c>
      <c r="Y31" s="18">
        <v>45850.426469907405</v>
      </c>
      <c r="Z31" s="19" t="str">
        <v>Trung lập</v>
      </c>
      <c r="AA31" s="19" t="str">
        <v>Công nghệ</v>
      </c>
    </row>
    <row r="32" spans="1:27" x14ac:dyDescent="0.25">
      <c r="A32" s="3">
        <v>45840</v>
      </c>
      <c r="B32" s="4">
        <v>1482.760009765625</v>
      </c>
      <c r="C32" s="4">
        <v>4.471043405266828E-3</v>
      </c>
      <c r="D32" s="4">
        <v>1.3111818485491256E-2</v>
      </c>
      <c r="E32" s="4">
        <v>0</v>
      </c>
      <c r="G32" s="3">
        <v>45840</v>
      </c>
      <c r="H32" s="4">
        <v>100.61000061035156</v>
      </c>
      <c r="I32" s="4">
        <v>-1.0921426630101649E-3</v>
      </c>
      <c r="J32" s="4">
        <v>9.9491067551227275E-4</v>
      </c>
      <c r="K32" s="4">
        <v>0</v>
      </c>
      <c r="M32" s="3">
        <v>45840</v>
      </c>
      <c r="N32" s="4">
        <v>1465.699951171875</v>
      </c>
      <c r="O32" s="4">
        <v>5.9711401316917545E-3</v>
      </c>
      <c r="P32" s="4">
        <v>1.0827552532327589E-2</v>
      </c>
      <c r="Q32" s="4">
        <v>0</v>
      </c>
      <c r="U32" s="19"/>
      <c r="V32" s="19" t="str">
        <v>VietStock</v>
      </c>
      <c r="W32" s="19" t="str">
        <v>Dow Jones mất hơn 200 điểm</v>
      </c>
      <c r="X32" s="19" t="str">
        <v xml:space="preserve">Dow Jones giảm 279.13 điểm (0.63%) xuống 44,371.51 do căng thẳng thương mại. Trump đe dọa áp thuế cao hơn sau khi S&amp;P 500 lập kỷ lục. Tuần này, Dow Jones giảm 1%, S&amp;P 500 và Nasdaq Composite giảm nhẹ.
</v>
      </c>
      <c r="Y32" s="18">
        <v>45850.316446759258</v>
      </c>
      <c r="Z32" s="19" t="str">
        <v>Tiêu cực</v>
      </c>
      <c r="AA32" s="19" t="str">
        <v>Chứng khoán, Công nghiệp</v>
      </c>
    </row>
    <row r="33" spans="1:27" x14ac:dyDescent="0.25">
      <c r="A33" s="3">
        <v>45839</v>
      </c>
      <c r="B33" s="4">
        <v>1476.1600341796875</v>
      </c>
      <c r="C33" s="4">
        <v>-9.4752453947288817E-4</v>
      </c>
      <c r="D33" s="4">
        <v>7.3702359393510442E-3</v>
      </c>
      <c r="E33" s="4">
        <v>0</v>
      </c>
      <c r="G33" s="3">
        <v>45839</v>
      </c>
      <c r="H33" s="4">
        <v>100.72000122070313</v>
      </c>
      <c r="I33" s="4">
        <v>-1.1899555885089841E-3</v>
      </c>
      <c r="J33" s="4">
        <v>6.2943841129305955E-3</v>
      </c>
      <c r="K33" s="4">
        <v>0</v>
      </c>
      <c r="M33" s="3">
        <v>45839</v>
      </c>
      <c r="N33" s="4">
        <v>1457</v>
      </c>
      <c r="O33" s="4">
        <v>-2.8743165290325834E-3</v>
      </c>
      <c r="P33" s="4">
        <v>4.2734704736762108E-3</v>
      </c>
      <c r="Q33" s="4">
        <v>0</v>
      </c>
      <c r="U33" s="19" t="s">
        <v>15</v>
      </c>
      <c r="V33" s="19" t="str">
        <v>CafeF</v>
      </c>
      <c r="W33" s="19" t="str">
        <v>Chơi trò "xếp gỗ" tầm cỡ quốc gia: Chi tới 1,25 tỷ USD để xây dựng thành phố bằng gỗ</v>
      </c>
      <c r="X33" s="19" t="str">
        <v xml:space="preserve">Atrium Ljungberg đầu tư 1,25 tỷ USD xây dựng khu đô thị gỗ 250.000 mét vuông ở Sickla. Dự án này sử dụng gỗ ghép chéo, giảm 81% tiềm năng gây ấm lên toàn cầu. Khu căn hộ đầu tiên gồm 80 căn hộ dự kiến hoàn thành vào năm 2025.
</v>
      </c>
      <c r="Y33" s="18">
        <v>45854.543749999997</v>
      </c>
      <c r="Z33" s="19" t="str">
        <v>Trung lập</v>
      </c>
      <c r="AA33" s="19" t="str">
        <v>Xây dựng, Bất động sản</v>
      </c>
    </row>
    <row r="34" spans="1:27" x14ac:dyDescent="0.25">
      <c r="A34" s="3">
        <v>45838</v>
      </c>
      <c r="B34" s="4">
        <v>1477.56005859375</v>
      </c>
      <c r="C34" s="4">
        <v>1.1315504060174231E-3</v>
      </c>
      <c r="D34" s="4">
        <v>1.0090244239087554E-2</v>
      </c>
      <c r="E34" s="4">
        <v>0</v>
      </c>
      <c r="G34" s="3">
        <v>45838</v>
      </c>
      <c r="H34" s="4">
        <v>100.83999633789063</v>
      </c>
      <c r="I34" s="4">
        <v>-1.6830590510290566E-3</v>
      </c>
      <c r="J34" s="4">
        <v>1.5099658297730967E-2</v>
      </c>
      <c r="K34" s="4">
        <v>0</v>
      </c>
      <c r="M34" s="3">
        <v>45838</v>
      </c>
      <c r="N34" s="4">
        <v>1461.199951171875</v>
      </c>
      <c r="O34" s="4">
        <v>2.0530272626473334E-4</v>
      </c>
      <c r="P34" s="4">
        <v>9.6040225763860398E-3</v>
      </c>
      <c r="Q34" s="4">
        <v>0</v>
      </c>
      <c r="U34" s="19" t="s">
        <v>15</v>
      </c>
      <c r="V34" s="19" t="str">
        <v>CafeF</v>
      </c>
      <c r="W34" s="19" t="str">
        <v>Lãnh đạo hàng đầu Phố Wall công khai bảo vệ Fed, cảnh báo hậu quả khôn lường khi thúc ép cắt giảm lãi suất</v>
      </c>
      <c r="X34" s="19" t="str">
        <v xml:space="preserve">Jamie Dimon nhấn mạnh sự độc lập của Fed là "vô cùng quan trọng", trước áp lực chính trị. Tổng thống Trump liên tục chỉ trích Chủ tịch Powell và cân nhắc sa thải ông trước năm 2026. Các ứng viên tiềm năng thay thế ông Powell gồm Hassett, Warsh và Waller.
</v>
      </c>
      <c r="Y34" s="18">
        <v>45854.500694444447</v>
      </c>
      <c r="Z34" s="19" t="str">
        <v>Tiêu cực</v>
      </c>
      <c r="AA34" s="19" t="str">
        <v>Ngân hàng</v>
      </c>
    </row>
    <row r="35" spans="1:27" x14ac:dyDescent="0.25">
      <c r="A35" s="3">
        <v>45835</v>
      </c>
      <c r="B35" s="4">
        <v>1475.8900146484375</v>
      </c>
      <c r="C35" s="4">
        <v>8.417819995971465E-3</v>
      </c>
      <c r="D35" s="4">
        <v>1.9035896336314417E-2</v>
      </c>
      <c r="E35" s="4">
        <v>0</v>
      </c>
      <c r="G35" s="3">
        <v>45835</v>
      </c>
      <c r="H35" s="4">
        <v>101.01000213623047</v>
      </c>
      <c r="I35" s="4">
        <v>4.9746292843801942E-3</v>
      </c>
      <c r="J35" s="4">
        <v>2.1024985592220435E-2</v>
      </c>
      <c r="K35" s="4">
        <v>0</v>
      </c>
      <c r="M35" s="3">
        <v>45835</v>
      </c>
      <c r="N35" s="4">
        <v>1460.9000244140625</v>
      </c>
      <c r="O35" s="4">
        <v>7.5172582165947688E-3</v>
      </c>
      <c r="P35" s="4">
        <v>2.1179958999869797E-2</v>
      </c>
      <c r="Q35" s="4">
        <v>0</v>
      </c>
      <c r="U35" s="19"/>
      <c r="V35" s="19" t="str">
        <v>CafeF</v>
      </c>
      <c r="W35" s="19" t="str">
        <v>Bài học chua chát của Nhật Bản</v>
      </c>
      <c r="X35" s="19" t="str">
        <v xml:space="preserve">Trump đe dọa áp thuế mới lên Nhật Bản dù ca ngợi "mối quan hệ tuyệt vời" chỉ 5 tháng trước. Nhật Bản thất vọng vì không được đối xử đặc biệt dù đầu tư 1 triệu việc làm. Các chuyên gia Nhật Bản lo ngại về nguy cơ chiến tranh thương mại với Mỹ.
</v>
      </c>
      <c r="Y35" s="18">
        <v>45851.847222222219</v>
      </c>
      <c r="Z35" s="19" t="str">
        <v>Tiêu cực</v>
      </c>
      <c r="AA35" s="19" t="str">
        <v>Công nghiệp</v>
      </c>
    </row>
    <row r="36" spans="1:27" x14ac:dyDescent="0.25">
      <c r="A36" s="3">
        <v>45834</v>
      </c>
      <c r="B36" s="4">
        <v>1463.5699462890625</v>
      </c>
      <c r="C36" s="4">
        <v>-1.2215694985492354E-3</v>
      </c>
      <c r="D36" s="4">
        <v>1.9774389482555055E-2</v>
      </c>
      <c r="E36" s="4">
        <v>0</v>
      </c>
      <c r="G36" s="3">
        <v>45834</v>
      </c>
      <c r="H36" s="4">
        <v>100.51000213623047</v>
      </c>
      <c r="I36" s="4">
        <v>4.19628148373552E-3</v>
      </c>
      <c r="J36" s="4">
        <v>1.3409980106496189E-2</v>
      </c>
      <c r="K36" s="4">
        <v>0</v>
      </c>
      <c r="M36" s="3">
        <v>45834</v>
      </c>
      <c r="N36" s="4">
        <v>1450</v>
      </c>
      <c r="O36" s="4">
        <v>-5.5145354369900978E-4</v>
      </c>
      <c r="P36" s="4">
        <v>1.797246219261206E-2</v>
      </c>
      <c r="Q36" s="4">
        <v>0</v>
      </c>
      <c r="U36" s="19"/>
      <c r="V36" s="19" t="str">
        <v>CafeF</v>
      </c>
      <c r="W36" s="19" t="str">
        <v>Trung Quốc tung kỷ lục 42 tỷ USD để người dân đổi điều hòa, máy giặt, tủ lạnh, iPhone... mới</v>
      </c>
      <c r="X36" s="19" t="str">
        <v xml:space="preserve">Trung Quốc triển khai gói kích cầu 42 tỷ USD thúc đẩy doanh số bán lẻ tăng 6,4%. Chính sách trợ giá ngắn hạn tiềm ẩn nguy cơ giảm tiêu dùng trong tương lai gần. Các giải pháp dài hạn cần thiết để tránh "kỷ nguyên tiết kiệm mới" do bất ổn kinh tế.
</v>
      </c>
      <c r="Y36" s="18">
        <v>45852.875694444447</v>
      </c>
      <c r="Z36" s="19" t="str">
        <v>Tích cực</v>
      </c>
      <c r="AA36" s="19" t="str">
        <v>Bán lẻ, Hàng tiêu dùng</v>
      </c>
    </row>
    <row r="37" spans="1:27" x14ac:dyDescent="0.25">
      <c r="A37" s="3">
        <v>45833</v>
      </c>
      <c r="B37" s="4">
        <v>1465.3599853515625</v>
      </c>
      <c r="C37" s="4">
        <v>1.7500249097532894E-3</v>
      </c>
      <c r="D37" s="4">
        <v>1.8105979044922282E-2</v>
      </c>
      <c r="E37" s="4">
        <v>0</v>
      </c>
      <c r="G37" s="3">
        <v>45833</v>
      </c>
      <c r="H37" s="4">
        <v>100.08999633789063</v>
      </c>
      <c r="I37" s="4">
        <v>7.5498291488655944E-3</v>
      </c>
      <c r="J37" s="4">
        <v>1.2339370460377364E-2</v>
      </c>
      <c r="K37" s="4">
        <v>0</v>
      </c>
      <c r="M37" s="3">
        <v>45833</v>
      </c>
      <c r="N37" s="4">
        <v>1450.800048828125</v>
      </c>
      <c r="O37" s="4">
        <v>2.4182960560485967E-3</v>
      </c>
      <c r="P37" s="4">
        <v>1.8820259008514695E-2</v>
      </c>
      <c r="Q37" s="4">
        <v>0</v>
      </c>
      <c r="U37" s="19"/>
      <c r="V37" s="19" t="str">
        <v>CafeF</v>
      </c>
      <c r="W37" s="19" t="str">
        <v>Bất chấp loạt 'đá tảng', Campuchia đặt mục tiêu siêu tham vọng, đến Thái Lan, Malaysia mất hàng chục năm vẫn chưa làm được</v>
      </c>
      <c r="X37" s="19" t="str">
        <v xml:space="preserve">Campuchia đặt mục tiêu thu nhập cao vào năm 2050, đòi hỏi tăng trưởng GNI bình quân 6,77%/năm. Nền kinh tế phụ thuộc vào ngành giá trị thấp, đầu tư bất động sản, và xếp hạng 103 về đổi mới. Cần đa dạng hóa kinh tế, đầu tư giáo dục STEM và cải cách thể chế để đạt mục tiêu.
</v>
      </c>
      <c r="Y37" s="18">
        <v>45852.624305555553</v>
      </c>
      <c r="Z37" s="19" t="str">
        <v>Trung lập</v>
      </c>
      <c r="AA37" s="19" t="str">
        <v>Công nghiệp, Bất động sản</v>
      </c>
    </row>
    <row r="38" spans="1:27" x14ac:dyDescent="0.25">
      <c r="A38" s="3">
        <v>45832</v>
      </c>
      <c r="B38" s="4">
        <v>1462.800048828125</v>
      </c>
      <c r="C38" s="4">
        <v>9.9978617129206082E-3</v>
      </c>
      <c r="D38" s="4">
        <v>2.0802698411643838E-2</v>
      </c>
      <c r="E38" s="4">
        <v>0</v>
      </c>
      <c r="G38" s="3">
        <v>45832</v>
      </c>
      <c r="H38" s="4">
        <v>99.339996337890625</v>
      </c>
      <c r="I38" s="4">
        <v>4.144304371273666E-3</v>
      </c>
      <c r="J38" s="4">
        <v>3.020720978184066E-4</v>
      </c>
      <c r="K38" s="4">
        <v>0</v>
      </c>
      <c r="M38" s="3">
        <v>45832</v>
      </c>
      <c r="N38" s="4">
        <v>1447.300048828125</v>
      </c>
      <c r="O38" s="4">
        <v>1.1673475134338362E-2</v>
      </c>
      <c r="P38" s="4">
        <v>1.6362393839975509E-2</v>
      </c>
      <c r="Q38" s="4">
        <v>0</v>
      </c>
      <c r="U38" s="19"/>
      <c r="V38" s="19" t="str">
        <v>CafeF</v>
      </c>
      <c r="W38" s="19" t="str">
        <v>Campuchia chuẩn bị vận hành công trình 1,5 tỷ USD do Trung Quốc xây dựng, kỳ vọng lớn nhất châu Á</v>
      </c>
      <c r="X38" s="19" t="str">
        <v xml:space="preserve">Sân bay quốc tế Techo, xây dựng trên diện tích 2.600 ha, sẽ đi vào hoạt động từ 9/9/2025. Dự án giai đoạn 1 trị giá 1,5 tỷ USD, do Trung Quốc đầu tư, có thể đón Airbus A380-800. Công suất dự kiến đạt 13 triệu khách/năm giai đoạn đầu và 50 triệu vào năm 2050.
</v>
      </c>
      <c r="Y38" s="18">
        <v>45853.310416666667</v>
      </c>
      <c r="Z38" s="19" t="str">
        <v>Trung lập</v>
      </c>
      <c r="AA38" s="19" t="str">
        <v>Xây dựng, DV hạ tầng, Du lịch và DV</v>
      </c>
    </row>
    <row r="39" spans="1:27" x14ac:dyDescent="0.25">
      <c r="A39" s="3">
        <v>45831</v>
      </c>
      <c r="B39" s="4">
        <v>1448.3199462890625</v>
      </c>
      <c r="C39" s="4">
        <v>9.1486182448765607E-3</v>
      </c>
      <c r="D39" s="4">
        <v>1.1827616140513086E-2</v>
      </c>
      <c r="E39" s="4">
        <v>0</v>
      </c>
      <c r="G39" s="3">
        <v>45831</v>
      </c>
      <c r="H39" s="4">
        <v>98.930000305175781</v>
      </c>
      <c r="I39" s="4">
        <v>-2.5206694820604225E-3</v>
      </c>
      <c r="J39" s="4">
        <v>6.0683277968065497E-4</v>
      </c>
      <c r="K39" s="4">
        <v>0</v>
      </c>
      <c r="M39" s="3">
        <v>45831</v>
      </c>
      <c r="N39" s="4">
        <v>1430.5999755859375</v>
      </c>
      <c r="O39" s="4">
        <v>4.3526755585570065E-3</v>
      </c>
      <c r="P39" s="4">
        <v>7.1101552875307839E-3</v>
      </c>
      <c r="Q39" s="4">
        <v>0</v>
      </c>
      <c r="U39" s="19" t="s">
        <v>15</v>
      </c>
      <c r="V39" s="19" t="str">
        <v>Vietnambiz</v>
      </c>
      <c r="W39" s="19" t="str">
        <v>Dow Jones mất hơn 400 điểm khi thuế quan bắt đầu tác động đến lạm phát</v>
      </c>
      <c r="X39" s="19" t="str">
        <v xml:space="preserve">Dow Jones giảm 0,98% và S&amp;P 500 giảm 0,4% do lo ngại lạm phát. Nasdaq tăng lên mức kỷ lục mới nhờ cổ phiếu Nvidia tăng 4%. Báo cáo CPI tháng 6 phù hợp dự kiến, nhưng thuế quan mới có thể gây áp lực lạm phát.
</v>
      </c>
      <c r="Y39" s="18">
        <v>45854.270833333336</v>
      </c>
      <c r="Z39" s="19" t="str">
        <v>Tiêu cực</v>
      </c>
      <c r="AA39" s="19" t="str">
        <v>Chứng khoán, Công nghiệp, Công nghệ</v>
      </c>
    </row>
    <row r="40" spans="1:27" x14ac:dyDescent="0.25">
      <c r="A40" s="3">
        <v>45828</v>
      </c>
      <c r="B40" s="4">
        <v>1435.18994140625</v>
      </c>
      <c r="C40" s="4">
        <v>-2.8556293215035167E-3</v>
      </c>
      <c r="D40" s="4">
        <v>1.0448105097611959E-2</v>
      </c>
      <c r="E40" s="4">
        <v>0</v>
      </c>
      <c r="G40" s="3">
        <v>45828</v>
      </c>
      <c r="H40" s="4">
        <v>99.180000305175781</v>
      </c>
      <c r="I40" s="4">
        <v>3.1354055829078131E-3</v>
      </c>
      <c r="J40" s="4">
        <v>1.100919314835247E-2</v>
      </c>
      <c r="K40" s="4">
        <v>0</v>
      </c>
      <c r="M40" s="3">
        <v>45828</v>
      </c>
      <c r="N40" s="4">
        <v>1424.4000244140625</v>
      </c>
      <c r="O40" s="4">
        <v>2.8091602111124381E-4</v>
      </c>
      <c r="P40" s="4">
        <v>6.2875481554662827E-3</v>
      </c>
      <c r="Q40" s="4">
        <v>0</v>
      </c>
      <c r="U40" s="19"/>
      <c r="V40" s="19" t="str">
        <v>Vietnambiz</v>
      </c>
      <c r="W40" s="19" t="str">
        <v>Huyền thoại Warren Buffett: Bí quyết quan trọng nhất để thành công không liên quan đến cổ phiếu</v>
      </c>
      <c r="X40" s="19" t="str">
        <v xml:space="preserve">Warren Buffett, với tài sản 143 tỷ USD, nhấn mạnh vai trò của người bạn đời trong thành công. Ông khuyên chọn người có kỳ vọng thấp để có hôn nhân bền vững. Tình yêu vô điều kiện quan trọng hơn tiền bạc, giúp Buffett có động lực.
</v>
      </c>
      <c r="Y40" s="18">
        <v>45853.631944444445</v>
      </c>
      <c r="Z40" s="19" t="str">
        <v>Trung lập</v>
      </c>
      <c r="AA40" s="19" t="str">
        <v>Chứng khoán</v>
      </c>
    </row>
    <row r="41" spans="1:27" x14ac:dyDescent="0.25">
      <c r="A41" s="3">
        <v>45827</v>
      </c>
      <c r="B41" s="4">
        <v>1439.300048828125</v>
      </c>
      <c r="C41" s="4">
        <v>4.4034212637578118E-3</v>
      </c>
      <c r="D41" s="4">
        <v>0</v>
      </c>
      <c r="E41" s="4">
        <v>0</v>
      </c>
      <c r="G41" s="3">
        <v>45827</v>
      </c>
      <c r="H41" s="4">
        <v>98.870002746582031</v>
      </c>
      <c r="I41" s="4">
        <v>-4.4305188080597802E-3</v>
      </c>
      <c r="J41" s="4">
        <v>0</v>
      </c>
      <c r="K41" s="4">
        <v>0</v>
      </c>
      <c r="M41" s="3">
        <v>45827</v>
      </c>
      <c r="N41" s="4">
        <v>1424</v>
      </c>
      <c r="O41" s="4">
        <v>0</v>
      </c>
      <c r="P41" s="4">
        <v>0</v>
      </c>
      <c r="Q41" s="4">
        <v>0</v>
      </c>
      <c r="U41" s="19"/>
      <c r="V41" s="19" t="str">
        <v>Vietnambiz</v>
      </c>
      <c r="W41" s="19" t="str">
        <v>CEO Nvidia bán ra 225.000 cổ phiếu, tài sản ròng mấp mé huyền thoại Warren Buffett</v>
      </c>
      <c r="X41" s="19" t="str">
        <v xml:space="preserve">Jensen Huang bán 225.000 cổ phiếu Nvidia, một phần kế hoạch bán tối đa 6 triệu cổ phiếu. Tài sản ròng của ông Huang tăng 29 tỷ USD, đạt 143 tỷ USD, gần Warren Buffett. Nvidia đạt vốn hóa 4.000 tỷ USD, ông Huang vẫn giữ 858 triệu cổ phiếu.
</v>
      </c>
      <c r="Y41" s="18">
        <v>45850.959027777775</v>
      </c>
      <c r="Z41" s="19" t="str">
        <v>Trung lập</v>
      </c>
      <c r="AA41" s="19" t="str">
        <v>Công nghệ, Chứng khoán</v>
      </c>
    </row>
    <row r="42" spans="1:27" x14ac:dyDescent="0.25">
      <c r="A42" s="3">
        <v>45826</v>
      </c>
      <c r="B42" s="4">
        <v>1432.989990234375</v>
      </c>
      <c r="C42" s="4">
        <v>1.1177775236406173E-3</v>
      </c>
      <c r="D42" s="4">
        <v>0</v>
      </c>
      <c r="E42" s="4">
        <v>0</v>
      </c>
      <c r="G42" s="3">
        <v>45826</v>
      </c>
      <c r="H42" s="4">
        <v>99.30999755859375</v>
      </c>
      <c r="I42" s="4">
        <v>4.4502356608555615E-3</v>
      </c>
      <c r="J42" s="4">
        <v>0</v>
      </c>
      <c r="K42" s="4">
        <v>0</v>
      </c>
      <c r="M42" s="3">
        <v>45826</v>
      </c>
      <c r="N42" s="4">
        <v>1424</v>
      </c>
      <c r="O42" s="4">
        <v>2.4639211545229855E-3</v>
      </c>
      <c r="P42" s="4">
        <v>0</v>
      </c>
      <c r="Q42" s="4">
        <v>0</v>
      </c>
      <c r="U42" s="19"/>
      <c r="V42" s="19" t="str">
        <v>Vietnambiz</v>
      </c>
      <c r="W42" s="19" t="str">
        <v>Dow Jones mất gần 300 điểm khi chiến tranh thương mại lại leo thang</v>
      </c>
      <c r="X42" s="19" t="str">
        <v xml:space="preserve">Chứng khoán Mỹ giảm điểm khi Trump công bố thuế mới lên Canada. Dow Jones giảm 1%, S&amp;P 500 giảm 0,3% và Nasdaq giảm 0,1%. Trump đe dọa tăng thuế đối ứng lên 15-20% khiến nhà đầu tư lo ngại.
</v>
      </c>
      <c r="Y42" s="18">
        <v>45850.319444444445</v>
      </c>
      <c r="Z42" s="19" t="str">
        <v>Tiêu cực</v>
      </c>
      <c r="AA42" s="19" t="str">
        <v>Chứng khoán, Công nghiệp</v>
      </c>
    </row>
    <row r="43" spans="1:27" x14ac:dyDescent="0.25">
      <c r="A43" s="3">
        <v>45825</v>
      </c>
      <c r="B43" s="4">
        <v>1431.3900146484375</v>
      </c>
      <c r="C43" s="4">
        <v>7.7727597087089428E-3</v>
      </c>
      <c r="D43" s="4">
        <v>0</v>
      </c>
      <c r="E43" s="4">
        <v>0</v>
      </c>
      <c r="G43" s="3">
        <v>45825</v>
      </c>
      <c r="H43" s="4">
        <v>98.870002746582031</v>
      </c>
      <c r="I43" s="4">
        <v>7.8491772113948866E-3</v>
      </c>
      <c r="J43" s="4">
        <v>0</v>
      </c>
      <c r="K43" s="4">
        <v>0</v>
      </c>
      <c r="M43" s="3">
        <v>45825</v>
      </c>
      <c r="N43" s="4">
        <v>1420.5</v>
      </c>
      <c r="O43" s="4">
        <v>3.5323207347226493E-3</v>
      </c>
      <c r="P43" s="4">
        <v>0</v>
      </c>
      <c r="Q43" s="4">
        <v>0</v>
      </c>
      <c r="U43" s="19"/>
      <c r="V43" s="19" t="str">
        <v>Vietnambiz</v>
      </c>
      <c r="W43" s="19" t="str">
        <v>Nợ của Hàn Quốc lần đầu tiên vượt mốc 1.200.000 tỷ won</v>
      </c>
      <c r="X43" s="19" t="str">
        <v xml:space="preserve">Nợ công Hàn Quốc tháng 5 đạt 1.217.800 tỷ won, tăng mạnh 19.900 tỷ so với tháng trước. Doanh thu tăng lên 279.800 tỷ, nhưng tỷ lệ hoàn thành mục tiêu năm giảm xuống 42,9%. Chi tiêu chính phủ là 315.300 tỷ won, trong đó 57,7% cho các dự án được đẩy nhanh tiến độ.
</v>
      </c>
      <c r="Y43" s="18">
        <v>45849.990277777775</v>
      </c>
      <c r="Z43" s="19" t="str">
        <v>Tiêu cực</v>
      </c>
      <c r="AA43" s="19" t="str">
        <v>Công nghiệp</v>
      </c>
    </row>
    <row r="44" spans="1:27" x14ac:dyDescent="0.25">
      <c r="A44" s="3">
        <v>45824</v>
      </c>
      <c r="B44" s="4">
        <v>1420.3499755859375</v>
      </c>
      <c r="C44" s="4">
        <v>0</v>
      </c>
      <c r="D44" s="4">
        <v>0</v>
      </c>
      <c r="E44" s="4">
        <v>0</v>
      </c>
      <c r="G44" s="3">
        <v>45824</v>
      </c>
      <c r="H44" s="4">
        <v>98.099998474121094</v>
      </c>
      <c r="I44" s="4">
        <v>0</v>
      </c>
      <c r="J44" s="4">
        <v>0</v>
      </c>
      <c r="K44" s="4">
        <v>0</v>
      </c>
      <c r="M44" s="3">
        <v>45824</v>
      </c>
      <c r="N44" s="4">
        <v>1415.5</v>
      </c>
      <c r="O44" s="4">
        <v>0</v>
      </c>
      <c r="P44" s="4">
        <v>0</v>
      </c>
      <c r="Q44" s="4">
        <v>0</v>
      </c>
      <c r="U44" s="19"/>
      <c r="V44" s="19" t="str">
        <v>Vietnambiz</v>
      </c>
      <c r="W44" s="19" t="str">
        <v>CEO JPMorgan đi ngược thị trường chung, cảnh báo Fed sẽ tăng lãi suất trở lại</v>
      </c>
      <c r="X44" s="19" t="str">
        <v xml:space="preserve">Jamie Dimon dự báo Fed có 40%-50% tăng lãi suất, trái ngược kỳ vọng thị trường. Rủi ro lạm phát đến từ thuế quan, nhập cư và thâm hụt ngân sách Mỹ. CEO JPMorgan cảnh báo thị trường đang tự mãn với kế hoạch thuế quan.
</v>
      </c>
      <c r="Y44" s="18">
        <v>45849.591666666667</v>
      </c>
      <c r="Z44" s="19" t="str">
        <v>Tiêu cực</v>
      </c>
      <c r="AA44" s="19" t="str">
        <v>Ngân hàng, Công nghiệp</v>
      </c>
    </row>
    <row r="45" spans="1:27" ht="20.25" thickBot="1" x14ac:dyDescent="0.35">
      <c r="A45" s="21" t="s">
        <v>34</v>
      </c>
      <c r="B45" s="21"/>
      <c r="C45" s="21"/>
      <c r="D45" s="21"/>
      <c r="E45" s="21"/>
      <c r="G45" s="21" t="s">
        <v>40</v>
      </c>
      <c r="H45" s="21"/>
      <c r="I45" s="21"/>
      <c r="J45" s="21"/>
      <c r="K45" s="21"/>
      <c r="M45" s="21" t="s">
        <v>32</v>
      </c>
      <c r="N45" s="21"/>
      <c r="O45" s="21"/>
      <c r="P45" s="21"/>
      <c r="Q45" s="21"/>
    </row>
    <row r="46" spans="1:27" ht="15.75" thickTop="1" x14ac:dyDescent="0.25">
      <c r="A46" s="3" t="str" cm="1">
        <f t="array" ref="A46:E66">_xlfn.CHOOSECOLS(_xlfn.VSTACK(weekly_history_data[#Headers],
  _xlfn._xlws.SORT(_xlfn._xlws.FILTER(weekly_history_data[], weekly_history_data[ticker]=A45), 1, -1)
 ), 1, 3, 4, 5, 6)</f>
        <v>date</v>
      </c>
      <c r="B46" s="4" t="str">
        <v>close</v>
      </c>
      <c r="C46" s="4" t="str">
        <v>1d_change</v>
      </c>
      <c r="D46" s="4" t="str">
        <v>1w_change</v>
      </c>
      <c r="E46" s="4" t="str">
        <v>1m_change</v>
      </c>
      <c r="G46" s="3" t="str" cm="1">
        <f t="array" ref="G46:K66">_xlfn.CHOOSECOLS(_xlfn.VSTACK(weekly_history_data[#Headers],
  _xlfn._xlws.SORT(_xlfn._xlws.FILTER(weekly_history_data[], weekly_history_data[ticker]=G45), 1, -1)
 ), 1, 3, 4, 5, 6)</f>
        <v>date</v>
      </c>
      <c r="H46" s="4" t="str">
        <v>close</v>
      </c>
      <c r="I46" s="4" t="str">
        <v>1d_change</v>
      </c>
      <c r="J46" s="4" t="str">
        <v>1w_change</v>
      </c>
      <c r="K46" s="4" t="str">
        <v>1m_change</v>
      </c>
      <c r="M46" s="3" t="str" cm="1">
        <f t="array" ref="M46:Q66">_xlfn.CHOOSECOLS(_xlfn.VSTACK(weekly_history_data[#Headers],
  _xlfn._xlws.SORT(_xlfn._xlws.FILTER(weekly_history_data[], weekly_history_data[ticker]=M45), 1, -1)
 ), 1, 3, 4, 5, 6)</f>
        <v>date</v>
      </c>
      <c r="N46" s="4" t="str">
        <v>close</v>
      </c>
      <c r="O46" s="4" t="str">
        <v>1d_change</v>
      </c>
      <c r="P46" s="4" t="str">
        <v>1w_change</v>
      </c>
      <c r="Q46" s="4" t="str">
        <v>1m_change</v>
      </c>
    </row>
    <row r="47" spans="1:27" x14ac:dyDescent="0.25">
      <c r="A47" s="3">
        <v>45849</v>
      </c>
      <c r="B47" s="4">
        <v>44371.51171875</v>
      </c>
      <c r="C47" s="4">
        <v>-6.2513975688338608E-3</v>
      </c>
      <c r="D47" s="4">
        <v>-7.847447244148098E-4</v>
      </c>
      <c r="E47" s="4">
        <v>3.2673222051015749E-2</v>
      </c>
      <c r="G47" s="3">
        <v>45849</v>
      </c>
      <c r="H47" s="4">
        <v>8941.1201171875</v>
      </c>
      <c r="I47" s="4">
        <v>-3.8481892653264849E-3</v>
      </c>
      <c r="J47" s="4">
        <v>1.5282959300776389E-2</v>
      </c>
      <c r="K47" s="4">
        <v>7.4252122939297838E-3</v>
      </c>
      <c r="M47" s="3">
        <v>45849</v>
      </c>
      <c r="N47" s="4">
        <v>3510.17724609375</v>
      </c>
      <c r="O47" s="4">
        <v>1.4114137531251458E-4</v>
      </c>
      <c r="P47" s="4">
        <v>1.0667633727118986E-2</v>
      </c>
      <c r="Q47" s="4">
        <v>3.5838802441024997E-2</v>
      </c>
    </row>
    <row r="48" spans="1:27" x14ac:dyDescent="0.25">
      <c r="A48" s="3">
        <v>45848</v>
      </c>
      <c r="B48" s="4">
        <v>44650.640625</v>
      </c>
      <c r="C48" s="4">
        <v>4.3262976850235724E-3</v>
      </c>
      <c r="D48" s="4">
        <v>-3.96824566943621E-3</v>
      </c>
      <c r="E48" s="4">
        <v>0</v>
      </c>
      <c r="G48" s="3">
        <v>45848</v>
      </c>
      <c r="H48" s="4">
        <v>8975.66015625</v>
      </c>
      <c r="I48" s="4">
        <v>1.2252214469260947E-2</v>
      </c>
      <c r="J48" s="4">
        <v>1.7314007736879633E-2</v>
      </c>
      <c r="K48" s="4">
        <v>0</v>
      </c>
      <c r="M48" s="3">
        <v>45848</v>
      </c>
      <c r="N48" s="4">
        <v>3509.681884765625</v>
      </c>
      <c r="O48" s="4">
        <v>4.7615483062730668E-3</v>
      </c>
      <c r="P48" s="4">
        <v>1.0760184182674104E-2</v>
      </c>
      <c r="Q48" s="4">
        <v>0</v>
      </c>
    </row>
    <row r="49" spans="1:17" x14ac:dyDescent="0.25">
      <c r="A49" s="3">
        <v>45847</v>
      </c>
      <c r="B49" s="4">
        <v>44458.30078125</v>
      </c>
      <c r="C49" s="4">
        <v>4.9171635850882023E-3</v>
      </c>
      <c r="D49" s="4">
        <v>-5.8719643077298489E-4</v>
      </c>
      <c r="E49" s="4">
        <v>0</v>
      </c>
      <c r="G49" s="3">
        <v>45847</v>
      </c>
      <c r="H49" s="4">
        <v>8867.01953125</v>
      </c>
      <c r="I49" s="4">
        <v>1.4501449262573907E-3</v>
      </c>
      <c r="J49" s="4">
        <v>4.9663767077141596E-3</v>
      </c>
      <c r="K49" s="4">
        <v>0</v>
      </c>
      <c r="M49" s="3">
        <v>45847</v>
      </c>
      <c r="N49" s="4">
        <v>3493.049560546875</v>
      </c>
      <c r="O49" s="4">
        <v>-1.2654217163762249E-3</v>
      </c>
      <c r="P49" s="4">
        <v>9.2162778068196616E-3</v>
      </c>
      <c r="Q49" s="4">
        <v>0</v>
      </c>
    </row>
    <row r="50" spans="1:17" x14ac:dyDescent="0.25">
      <c r="A50" s="3">
        <v>45846</v>
      </c>
      <c r="B50" s="4">
        <v>44240.76171875</v>
      </c>
      <c r="C50" s="4">
        <v>-3.7291428205490362E-3</v>
      </c>
      <c r="D50" s="4">
        <v>-5.7125524715108122E-3</v>
      </c>
      <c r="E50" s="4">
        <v>0</v>
      </c>
      <c r="G50" s="3">
        <v>45846</v>
      </c>
      <c r="H50" s="4">
        <v>8854.1796875</v>
      </c>
      <c r="I50" s="4">
        <v>5.4106909966824546E-3</v>
      </c>
      <c r="J50" s="4">
        <v>9.0589244657068857E-3</v>
      </c>
      <c r="K50" s="4">
        <v>0</v>
      </c>
      <c r="M50" s="3">
        <v>45846</v>
      </c>
      <c r="N50" s="4">
        <v>3497.475341796875</v>
      </c>
      <c r="O50" s="4">
        <v>7.0104384747033954E-3</v>
      </c>
      <c r="P50" s="4">
        <v>1.2354681668849121E-2</v>
      </c>
      <c r="Q50" s="4">
        <v>0</v>
      </c>
    </row>
    <row r="51" spans="1:17" x14ac:dyDescent="0.25">
      <c r="A51" s="3">
        <v>45845</v>
      </c>
      <c r="B51" s="4">
        <v>44406.359375</v>
      </c>
      <c r="C51" s="4">
        <v>-9.4174817516466947E-3</v>
      </c>
      <c r="D51" s="4">
        <v>7.0663674413622424E-3</v>
      </c>
      <c r="E51" s="4">
        <v>0</v>
      </c>
      <c r="G51" s="3">
        <v>45845</v>
      </c>
      <c r="H51" s="4">
        <v>8806.5302734375</v>
      </c>
      <c r="I51" s="4">
        <v>-1.855412218514263E-3</v>
      </c>
      <c r="J51" s="4">
        <v>2.4131358894854404E-3</v>
      </c>
      <c r="K51" s="4">
        <v>0</v>
      </c>
      <c r="M51" s="3">
        <v>45845</v>
      </c>
      <c r="N51" s="4">
        <v>3473.127197265625</v>
      </c>
      <c r="O51" s="4">
        <v>2.3272788225581209E-4</v>
      </c>
      <c r="P51" s="4">
        <v>4.4479487405610918E-3</v>
      </c>
      <c r="Q51" s="4">
        <v>0</v>
      </c>
    </row>
    <row r="52" spans="1:17" x14ac:dyDescent="0.25">
      <c r="A52" s="3">
        <v>45841</v>
      </c>
      <c r="B52" s="4">
        <v>44828.53125</v>
      </c>
      <c r="C52" s="4">
        <v>7.7355029130632413E-3</v>
      </c>
      <c r="D52" s="4">
        <v>2.303237204879105E-2</v>
      </c>
      <c r="E52" s="4">
        <v>0</v>
      </c>
      <c r="G52" s="3">
        <v>45842</v>
      </c>
      <c r="H52" s="4">
        <v>8822.900390625</v>
      </c>
      <c r="I52" s="4">
        <v>-3.3979132385453248E-5</v>
      </c>
      <c r="J52" s="4">
        <v>7.070050538259931E-3</v>
      </c>
      <c r="K52" s="4">
        <v>0</v>
      </c>
      <c r="M52" s="3">
        <v>45842</v>
      </c>
      <c r="N52" s="4">
        <v>3472.319091796875</v>
      </c>
      <c r="O52" s="4">
        <v>3.2268046698309405E-3</v>
      </c>
      <c r="P52" s="4">
        <v>8.0981732329474809E-3</v>
      </c>
      <c r="Q52" s="4">
        <v>0</v>
      </c>
    </row>
    <row r="53" spans="1:17" x14ac:dyDescent="0.25">
      <c r="A53" s="3">
        <v>45840</v>
      </c>
      <c r="B53" s="4">
        <v>44484.421875</v>
      </c>
      <c r="C53" s="4">
        <v>-2.3642083611152831E-4</v>
      </c>
      <c r="D53" s="4">
        <v>2.5297579524176994E-2</v>
      </c>
      <c r="E53" s="4">
        <v>0</v>
      </c>
      <c r="G53" s="3">
        <v>45841</v>
      </c>
      <c r="H53" s="4">
        <v>8823.2001953125</v>
      </c>
      <c r="I53" s="4">
        <v>5.5283734524556039E-3</v>
      </c>
      <c r="J53" s="4">
        <v>2.7616865299886495E-3</v>
      </c>
      <c r="K53" s="4">
        <v>0</v>
      </c>
      <c r="M53" s="3">
        <v>45841</v>
      </c>
      <c r="N53" s="4">
        <v>3461.150634765625</v>
      </c>
      <c r="O53" s="4">
        <v>1.8403867476324276E-3</v>
      </c>
      <c r="P53" s="4">
        <v>1.0783041964448792E-2</v>
      </c>
      <c r="Q53" s="4">
        <v>0</v>
      </c>
    </row>
    <row r="54" spans="1:17" x14ac:dyDescent="0.25">
      <c r="A54" s="3">
        <v>45839</v>
      </c>
      <c r="B54" s="4">
        <v>44494.94140625</v>
      </c>
      <c r="C54" s="4">
        <v>9.0752685466786165E-3</v>
      </c>
      <c r="D54" s="4">
        <v>3.5189069807048723E-2</v>
      </c>
      <c r="E54" s="4">
        <v>0</v>
      </c>
      <c r="G54" s="3">
        <v>45840</v>
      </c>
      <c r="H54" s="4">
        <v>8774.6904296875</v>
      </c>
      <c r="I54" s="4">
        <v>-1.2110698565546141E-3</v>
      </c>
      <c r="J54" s="4">
        <v>4.4748869065092123E-3</v>
      </c>
      <c r="K54" s="4">
        <v>0</v>
      </c>
      <c r="M54" s="3">
        <v>45840</v>
      </c>
      <c r="N54" s="4">
        <v>3454.79248046875</v>
      </c>
      <c r="O54" s="4">
        <v>-8.5455463215144967E-4</v>
      </c>
      <c r="P54" s="4">
        <v>1.8383895121671934E-3</v>
      </c>
      <c r="Q54" s="4">
        <v>0</v>
      </c>
    </row>
    <row r="55" spans="1:17" x14ac:dyDescent="0.25">
      <c r="A55" s="3">
        <v>45838</v>
      </c>
      <c r="B55" s="4">
        <v>44094.76953125</v>
      </c>
      <c r="C55" s="4">
        <v>6.2871883294066677E-3</v>
      </c>
      <c r="D55" s="4">
        <v>2.3341213398243799E-2</v>
      </c>
      <c r="E55" s="4">
        <v>0</v>
      </c>
      <c r="G55" s="3">
        <v>45839</v>
      </c>
      <c r="H55" s="4">
        <v>8785.330078125</v>
      </c>
      <c r="I55" s="4">
        <v>2.7816720195228406E-3</v>
      </c>
      <c r="J55" s="4">
        <v>7.6306687764216008E-3</v>
      </c>
      <c r="K55" s="4">
        <v>0</v>
      </c>
      <c r="M55" s="3">
        <v>45839</v>
      </c>
      <c r="N55" s="4">
        <v>3457.747314453125</v>
      </c>
      <c r="O55" s="4">
        <v>3.8676340075360915E-3</v>
      </c>
      <c r="P55" s="4">
        <v>5.1308062423038869E-4</v>
      </c>
      <c r="Q55" s="4">
        <v>0</v>
      </c>
    </row>
    <row r="56" spans="1:17" x14ac:dyDescent="0.25">
      <c r="A56" s="3">
        <v>45835</v>
      </c>
      <c r="B56" s="4">
        <v>43819.26953125</v>
      </c>
      <c r="C56" s="4">
        <v>9.9668399232881733E-3</v>
      </c>
      <c r="D56" s="4">
        <v>2.9061449402143058E-2</v>
      </c>
      <c r="E56" s="4">
        <v>0</v>
      </c>
      <c r="G56" s="3">
        <v>45838</v>
      </c>
      <c r="H56" s="4">
        <v>8760.9599609375</v>
      </c>
      <c r="I56" s="4">
        <v>-4.3119512669929083E-3</v>
      </c>
      <c r="J56" s="4">
        <v>2.2488055241454141E-4</v>
      </c>
      <c r="K56" s="4">
        <v>0</v>
      </c>
      <c r="M56" s="3">
        <v>45838</v>
      </c>
      <c r="N56" s="4">
        <v>3444.425537109375</v>
      </c>
      <c r="O56" s="4">
        <v>5.8986994812497695E-3</v>
      </c>
      <c r="P56" s="4">
        <v>6.9753425932495006E-3</v>
      </c>
      <c r="Q56" s="4">
        <v>0</v>
      </c>
    </row>
    <row r="57" spans="1:17" x14ac:dyDescent="0.25">
      <c r="A57" s="3">
        <v>45834</v>
      </c>
      <c r="B57" s="4">
        <v>43386.83984375</v>
      </c>
      <c r="C57" s="4">
        <v>9.4087318746340909E-3</v>
      </c>
      <c r="D57" s="4">
        <v>2.7958029591263145E-2</v>
      </c>
      <c r="E57" s="4">
        <v>0</v>
      </c>
      <c r="G57" s="3">
        <v>45835</v>
      </c>
      <c r="H57" s="4">
        <v>8798.900390625</v>
      </c>
      <c r="I57" s="4">
        <v>7.2463006640168803E-3</v>
      </c>
      <c r="J57" s="4">
        <v>4.6654675452790784E-3</v>
      </c>
      <c r="K57" s="4">
        <v>0</v>
      </c>
      <c r="M57" s="3">
        <v>45835</v>
      </c>
      <c r="N57" s="4">
        <v>3424.22705078125</v>
      </c>
      <c r="O57" s="4">
        <v>-7.0251300844474951E-3</v>
      </c>
      <c r="P57" s="4">
        <v>1.2611113252960493E-2</v>
      </c>
      <c r="Q57" s="4">
        <v>0</v>
      </c>
    </row>
    <row r="58" spans="1:17" x14ac:dyDescent="0.25">
      <c r="A58" s="3">
        <v>45833</v>
      </c>
      <c r="B58" s="4">
        <v>42982.4296875</v>
      </c>
      <c r="C58" s="4">
        <v>-2.4737124425098234E-3</v>
      </c>
      <c r="D58" s="4">
        <v>1.9225459188612071E-2</v>
      </c>
      <c r="E58" s="4">
        <v>0</v>
      </c>
      <c r="G58" s="3">
        <v>45834</v>
      </c>
      <c r="H58" s="4">
        <v>8735.599609375</v>
      </c>
      <c r="I58" s="4">
        <v>1.9268483121344104E-3</v>
      </c>
      <c r="J58" s="4">
        <v>-4.4504087925512081E-3</v>
      </c>
      <c r="K58" s="4">
        <v>0</v>
      </c>
      <c r="M58" s="3">
        <v>45834</v>
      </c>
      <c r="N58" s="4">
        <v>3448.452880859375</v>
      </c>
      <c r="O58" s="4">
        <v>-2.1763010864197518E-3</v>
      </c>
      <c r="P58" s="4">
        <v>2.6357180704268846E-2</v>
      </c>
      <c r="Q58" s="4">
        <v>0</v>
      </c>
    </row>
    <row r="59" spans="1:17" x14ac:dyDescent="0.25">
      <c r="A59" s="3">
        <v>45832</v>
      </c>
      <c r="B59" s="4">
        <v>43089.01953125</v>
      </c>
      <c r="C59" s="4">
        <v>1.1912096355762403E-2</v>
      </c>
      <c r="D59" s="4">
        <v>2.0684642570794054E-2</v>
      </c>
      <c r="E59" s="4">
        <v>0</v>
      </c>
      <c r="G59" s="3">
        <v>45833</v>
      </c>
      <c r="H59" s="4">
        <v>8718.7998046875</v>
      </c>
      <c r="I59" s="4">
        <v>-4.5884775084884533E-3</v>
      </c>
      <c r="J59" s="4">
        <v>-8.3031917948220846E-3</v>
      </c>
      <c r="K59" s="4">
        <v>0</v>
      </c>
      <c r="M59" s="3">
        <v>45833</v>
      </c>
      <c r="N59" s="4">
        <v>3455.97412109375</v>
      </c>
      <c r="O59" s="4">
        <v>1.0351562862447761E-2</v>
      </c>
      <c r="P59" s="4">
        <v>2.7918782647402773E-2</v>
      </c>
      <c r="Q59" s="4">
        <v>0</v>
      </c>
    </row>
    <row r="60" spans="1:17" x14ac:dyDescent="0.25">
      <c r="A60" s="3">
        <v>45831</v>
      </c>
      <c r="B60" s="4">
        <v>42581.78125</v>
      </c>
      <c r="C60" s="4">
        <v>8.8838944683296006E-3</v>
      </c>
      <c r="D60" s="4">
        <v>1.5686526006437607E-3</v>
      </c>
      <c r="E60" s="4">
        <v>0</v>
      </c>
      <c r="G60" s="3">
        <v>45832</v>
      </c>
      <c r="H60" s="4">
        <v>8758.990234375</v>
      </c>
      <c r="I60" s="4">
        <v>1.084940589746175E-4</v>
      </c>
      <c r="J60" s="4">
        <v>-9.5527541564093266E-3</v>
      </c>
      <c r="K60" s="4">
        <v>0</v>
      </c>
      <c r="M60" s="3">
        <v>45832</v>
      </c>
      <c r="N60" s="4">
        <v>3420.56591796875</v>
      </c>
      <c r="O60" s="4">
        <v>1.1528444458498877E-2</v>
      </c>
      <c r="P60" s="4">
        <v>9.3712357426500859E-3</v>
      </c>
      <c r="Q60" s="4">
        <v>0</v>
      </c>
    </row>
    <row r="61" spans="1:17" x14ac:dyDescent="0.25">
      <c r="A61" s="3">
        <v>45828</v>
      </c>
      <c r="B61" s="4">
        <v>42206.8203125</v>
      </c>
      <c r="C61" s="4">
        <v>8.3373896402760828E-4</v>
      </c>
      <c r="D61" s="4">
        <v>2.1402187651631266E-4</v>
      </c>
      <c r="E61" s="4">
        <v>0</v>
      </c>
      <c r="G61" s="3">
        <v>45831</v>
      </c>
      <c r="H61" s="4">
        <v>8758.0400390625</v>
      </c>
      <c r="I61" s="4">
        <v>-1.892992976705532E-3</v>
      </c>
      <c r="J61" s="4">
        <v>-8.6019893551293469E-3</v>
      </c>
      <c r="K61" s="4">
        <v>0</v>
      </c>
      <c r="M61" s="3">
        <v>45831</v>
      </c>
      <c r="N61" s="4">
        <v>3381.58154296875</v>
      </c>
      <c r="O61" s="4">
        <v>6.454377853663873E-3</v>
      </c>
      <c r="P61" s="4">
        <v>-1.7190866037084529E-3</v>
      </c>
      <c r="Q61" s="4">
        <v>0</v>
      </c>
    </row>
    <row r="62" spans="1:17" x14ac:dyDescent="0.25">
      <c r="A62" s="3">
        <v>45826</v>
      </c>
      <c r="B62" s="4">
        <v>42171.66015625</v>
      </c>
      <c r="C62" s="4">
        <v>-1.0455948763999912E-3</v>
      </c>
      <c r="D62" s="4">
        <v>-1.852466851174539E-2</v>
      </c>
      <c r="E62" s="4">
        <v>0</v>
      </c>
      <c r="G62" s="3">
        <v>45828</v>
      </c>
      <c r="H62" s="4">
        <v>8774.650390625</v>
      </c>
      <c r="I62" s="4">
        <v>-1.9506147141062913E-3</v>
      </c>
      <c r="J62" s="4">
        <v>-1.1331475618176268E-2</v>
      </c>
      <c r="K62" s="4">
        <v>0</v>
      </c>
      <c r="M62" s="3">
        <v>45828</v>
      </c>
      <c r="N62" s="4">
        <v>3359.8955078125</v>
      </c>
      <c r="O62" s="4">
        <v>-6.581128217267862E-4</v>
      </c>
      <c r="P62" s="4">
        <v>-8.5087176117695229E-3</v>
      </c>
      <c r="Q62" s="4">
        <v>0</v>
      </c>
    </row>
    <row r="63" spans="1:17" x14ac:dyDescent="0.25">
      <c r="A63" s="3">
        <v>45825</v>
      </c>
      <c r="B63" s="4">
        <v>42215.80078125</v>
      </c>
      <c r="C63" s="4">
        <v>-7.0395961433913357E-3</v>
      </c>
      <c r="D63" s="4">
        <v>0</v>
      </c>
      <c r="E63" s="4">
        <v>0</v>
      </c>
      <c r="G63" s="3">
        <v>45827</v>
      </c>
      <c r="H63" s="4">
        <v>8791.7998046875</v>
      </c>
      <c r="I63" s="4">
        <v>-5.8427205014116579E-3</v>
      </c>
      <c r="J63" s="4">
        <v>0</v>
      </c>
      <c r="K63" s="4">
        <v>0</v>
      </c>
      <c r="M63" s="3">
        <v>45827</v>
      </c>
      <c r="N63" s="4">
        <v>3362.108154296875</v>
      </c>
      <c r="O63" s="4">
        <v>-7.879004881647389E-3</v>
      </c>
      <c r="P63" s="4">
        <v>0</v>
      </c>
      <c r="Q63" s="4">
        <v>0</v>
      </c>
    </row>
    <row r="64" spans="1:17" x14ac:dyDescent="0.25">
      <c r="A64" s="3">
        <v>45824</v>
      </c>
      <c r="B64" s="4">
        <v>42515.08984375</v>
      </c>
      <c r="C64" s="4">
        <v>7.5193698129549791E-3</v>
      </c>
      <c r="D64" s="4">
        <v>0</v>
      </c>
      <c r="E64" s="4">
        <v>0</v>
      </c>
      <c r="G64" s="3">
        <v>45826</v>
      </c>
      <c r="H64" s="4">
        <v>8843.4697265625</v>
      </c>
      <c r="I64" s="4">
        <v>1.0685330288466854E-3</v>
      </c>
      <c r="J64" s="4">
        <v>0</v>
      </c>
      <c r="K64" s="4">
        <v>0</v>
      </c>
      <c r="M64" s="3">
        <v>45826</v>
      </c>
      <c r="N64" s="4">
        <v>3388.80859375</v>
      </c>
      <c r="O64" s="4">
        <v>4.1442008935610453E-4</v>
      </c>
      <c r="P64" s="4">
        <v>0</v>
      </c>
      <c r="Q64" s="4">
        <v>0</v>
      </c>
    </row>
    <row r="65" spans="1:17" x14ac:dyDescent="0.25">
      <c r="A65" s="3">
        <v>45821</v>
      </c>
      <c r="B65" s="4">
        <v>42197.7890625</v>
      </c>
      <c r="C65" s="4">
        <v>-1.7916561626028171E-2</v>
      </c>
      <c r="D65" s="4">
        <v>0</v>
      </c>
      <c r="E65" s="4">
        <v>0</v>
      </c>
      <c r="G65" s="3">
        <v>45825</v>
      </c>
      <c r="H65" s="4">
        <v>8834.0302734375</v>
      </c>
      <c r="I65" s="4">
        <v>-4.6409502405585501E-3</v>
      </c>
      <c r="J65" s="4">
        <v>0</v>
      </c>
      <c r="K65" s="4">
        <v>0</v>
      </c>
      <c r="M65" s="3">
        <v>45825</v>
      </c>
      <c r="N65" s="4">
        <v>3387.40478515625</v>
      </c>
      <c r="O65" s="4">
        <v>-3.9084352678464551E-4</v>
      </c>
      <c r="P65" s="4">
        <v>0</v>
      </c>
      <c r="Q65" s="4">
        <v>0</v>
      </c>
    </row>
    <row r="66" spans="1:17" x14ac:dyDescent="0.25">
      <c r="A66" s="3">
        <v>45820</v>
      </c>
      <c r="B66" s="4">
        <v>42967.62109375</v>
      </c>
      <c r="C66" s="4">
        <v>0</v>
      </c>
      <c r="D66" s="4">
        <v>0</v>
      </c>
      <c r="E66" s="4">
        <v>0</v>
      </c>
      <c r="G66" s="3">
        <v>45824</v>
      </c>
      <c r="H66" s="4">
        <v>8875.2197265625</v>
      </c>
      <c r="I66" s="4">
        <v>0</v>
      </c>
      <c r="J66" s="4">
        <v>0</v>
      </c>
      <c r="K66" s="4">
        <v>0</v>
      </c>
      <c r="M66" s="3">
        <v>45824</v>
      </c>
      <c r="N66" s="4">
        <v>3388.729248046875</v>
      </c>
      <c r="O66" s="4">
        <v>0</v>
      </c>
      <c r="P66" s="4">
        <v>0</v>
      </c>
      <c r="Q66" s="4">
        <v>0</v>
      </c>
    </row>
    <row r="67" spans="1:17" ht="20.25" thickBot="1" x14ac:dyDescent="0.35">
      <c r="A67" s="22" t="s">
        <v>70</v>
      </c>
      <c r="B67" s="22"/>
      <c r="C67" s="22"/>
      <c r="D67" s="22"/>
      <c r="E67" s="22"/>
      <c r="G67" s="22" t="s">
        <v>72</v>
      </c>
      <c r="H67" s="22"/>
      <c r="I67" s="22"/>
      <c r="J67" s="22"/>
      <c r="K67" s="22"/>
      <c r="M67" s="22" t="s">
        <v>36</v>
      </c>
      <c r="N67" s="22"/>
      <c r="O67" s="22"/>
      <c r="P67" s="22"/>
      <c r="Q67" s="22"/>
    </row>
    <row r="68" spans="1:17" ht="15.75" thickTop="1" x14ac:dyDescent="0.25">
      <c r="A68" s="3" t="str" cm="1">
        <f t="array" ref="A68:E88">_xlfn.CHOOSECOLS(_xlfn.VSTACK(weekly_history_data[#Headers],
  _xlfn._xlws.SORT(_xlfn._xlws.FILTER(weekly_history_data[], weekly_history_data[ticker]=A67), 1, -1)
 ), 1, 3, 4, 5, 6)</f>
        <v>date</v>
      </c>
      <c r="B68" s="4" t="str">
        <v>close</v>
      </c>
      <c r="C68" s="4" t="str">
        <v>1d_change</v>
      </c>
      <c r="D68" s="4" t="str">
        <v>1w_change</v>
      </c>
      <c r="E68" s="4" t="str">
        <v>1m_change</v>
      </c>
      <c r="G68" s="3" t="str" cm="1">
        <f t="array" ref="G68:K88">_xlfn.CHOOSECOLS(_xlfn.VSTACK(weekly_history_data[#Headers],
  _xlfn._xlws.SORT(_xlfn._xlws.FILTER(weekly_history_data[], weekly_history_data[ticker]=G67), 1, -1)
 ), 1, 3, 4, 5, 6)</f>
        <v>date</v>
      </c>
      <c r="H68" s="4" t="str">
        <v>close</v>
      </c>
      <c r="I68" s="4" t="str">
        <v>1d_change</v>
      </c>
      <c r="J68" s="4" t="str">
        <v>1w_change</v>
      </c>
      <c r="K68" s="4" t="str">
        <v>1m_change</v>
      </c>
      <c r="M68" s="3" t="str" cm="1">
        <f t="array" ref="M68:Q88">_xlfn.CHOOSECOLS(_xlfn.VSTACK(weekly_history_data[#Headers],
  _xlfn._xlws.SORT(_xlfn._xlws.FILTER(weekly_history_data[], weekly_history_data[ticker]=M67), 1, -1)
 ), 1, 3, 4, 5, 6)</f>
        <v>date</v>
      </c>
      <c r="N68" s="4" t="str">
        <v>close</v>
      </c>
      <c r="O68" s="4" t="str">
        <v>1d_change</v>
      </c>
      <c r="P68" s="4" t="str">
        <v>1w_change</v>
      </c>
      <c r="Q68" s="4" t="str">
        <v>1m_change</v>
      </c>
    </row>
    <row r="69" spans="1:17" x14ac:dyDescent="0.25">
      <c r="A69" s="3">
        <v>45849</v>
      </c>
      <c r="B69" s="4">
        <v>6259.75</v>
      </c>
      <c r="C69" s="4">
        <v>-3.2975229626984737E-3</v>
      </c>
      <c r="D69" s="4">
        <v>4.7785096620824863E-3</v>
      </c>
      <c r="E69" s="4">
        <v>3.5480730802446292E-2</v>
      </c>
      <c r="G69" s="3">
        <v>45849</v>
      </c>
      <c r="H69" s="4">
        <v>5383.47998046875</v>
      </c>
      <c r="I69" s="4">
        <v>-1.0074902287993126E-2</v>
      </c>
      <c r="J69" s="4">
        <v>7.8516572186195788E-3</v>
      </c>
      <c r="K69" s="4">
        <v>8.2235381679693909E-3</v>
      </c>
      <c r="M69" s="3">
        <v>45849</v>
      </c>
      <c r="N69" s="4">
        <v>39569.6796875</v>
      </c>
      <c r="O69" s="4">
        <v>-1.9340915208561071E-3</v>
      </c>
      <c r="P69" s="4">
        <v>-4.5468691628536284E-4</v>
      </c>
      <c r="Q69" s="4">
        <v>3.2845417376143216E-2</v>
      </c>
    </row>
    <row r="70" spans="1:17" x14ac:dyDescent="0.25">
      <c r="A70" s="3">
        <v>45848</v>
      </c>
      <c r="B70" s="4">
        <v>6280.4599609375</v>
      </c>
      <c r="C70" s="4">
        <v>2.7462050044453346E-3</v>
      </c>
      <c r="D70" s="4">
        <v>1.7674811309920102E-4</v>
      </c>
      <c r="E70" s="4">
        <v>0</v>
      </c>
      <c r="G70" s="3">
        <v>45848</v>
      </c>
      <c r="H70" s="4">
        <v>5438.27001953125</v>
      </c>
      <c r="I70" s="4">
        <v>-1.355188626673165E-3</v>
      </c>
      <c r="J70" s="4">
        <v>2.8259657518735048E-2</v>
      </c>
      <c r="K70" s="4">
        <v>0</v>
      </c>
      <c r="M70" s="3">
        <v>45848</v>
      </c>
      <c r="N70" s="4">
        <v>39646.359375</v>
      </c>
      <c r="O70" s="4">
        <v>-4.3926732015936443E-3</v>
      </c>
      <c r="P70" s="4">
        <v>-4.1325269818188737E-3</v>
      </c>
      <c r="Q70" s="4">
        <v>0</v>
      </c>
    </row>
    <row r="71" spans="1:17" x14ac:dyDescent="0.25">
      <c r="A71" s="3">
        <v>45847</v>
      </c>
      <c r="B71" s="4">
        <v>6263.259765625</v>
      </c>
      <c r="C71" s="4">
        <v>6.0621034026635545E-3</v>
      </c>
      <c r="D71" s="4">
        <v>5.7551673405074055E-3</v>
      </c>
      <c r="E71" s="4">
        <v>0</v>
      </c>
      <c r="G71" s="3">
        <v>45847</v>
      </c>
      <c r="H71" s="4">
        <v>5445.64990234375</v>
      </c>
      <c r="I71" s="4">
        <v>1.3719357840576984E-2</v>
      </c>
      <c r="J71" s="4">
        <v>1.9183440830480736E-2</v>
      </c>
      <c r="K71" s="4">
        <v>0</v>
      </c>
      <c r="M71" s="3">
        <v>45847</v>
      </c>
      <c r="N71" s="4">
        <v>39821.28125</v>
      </c>
      <c r="O71" s="4">
        <v>3.3377836459131949E-3</v>
      </c>
      <c r="P71" s="4">
        <v>8.8933048868011788E-4</v>
      </c>
      <c r="Q71" s="4">
        <v>0</v>
      </c>
    </row>
    <row r="72" spans="1:17" x14ac:dyDescent="0.25">
      <c r="A72" s="3">
        <v>45846</v>
      </c>
      <c r="B72" s="4">
        <v>6225.52001953125</v>
      </c>
      <c r="C72" s="4">
        <v>-7.1588688109469611E-4</v>
      </c>
      <c r="D72" s="4">
        <v>4.4385625299956377E-3</v>
      </c>
      <c r="E72" s="4">
        <v>0</v>
      </c>
      <c r="G72" s="3">
        <v>45846</v>
      </c>
      <c r="H72" s="4">
        <v>5371.9501953125</v>
      </c>
      <c r="I72" s="4">
        <v>5.6931439299550135E-3</v>
      </c>
      <c r="J72" s="4">
        <v>1.0008042972479148E-2</v>
      </c>
      <c r="K72" s="4">
        <v>0</v>
      </c>
      <c r="M72" s="3">
        <v>45846</v>
      </c>
      <c r="N72" s="4">
        <v>39688.80859375</v>
      </c>
      <c r="O72" s="4">
        <v>2.5545550294510111E-3</v>
      </c>
      <c r="P72" s="4">
        <v>-1.8527987723979678E-3</v>
      </c>
      <c r="Q72" s="4">
        <v>0</v>
      </c>
    </row>
    <row r="73" spans="1:17" x14ac:dyDescent="0.25">
      <c r="A73" s="3">
        <v>45845</v>
      </c>
      <c r="B73" s="4">
        <v>6229.97998046875</v>
      </c>
      <c r="C73" s="4">
        <v>-7.8622972791287937E-3</v>
      </c>
      <c r="D73" s="4">
        <v>4.0338414279552648E-3</v>
      </c>
      <c r="E73" s="4">
        <v>0</v>
      </c>
      <c r="G73" s="3">
        <v>45845</v>
      </c>
      <c r="H73" s="4">
        <v>5341.5400390625</v>
      </c>
      <c r="I73" s="4">
        <v>9.9701028935741398E-3</v>
      </c>
      <c r="J73" s="4">
        <v>1.1189899594367558E-2</v>
      </c>
      <c r="K73" s="4">
        <v>0</v>
      </c>
      <c r="M73" s="3">
        <v>45845</v>
      </c>
      <c r="N73" s="4">
        <v>39587.6796875</v>
      </c>
      <c r="O73" s="4">
        <v>-5.6064880977787501E-3</v>
      </c>
      <c r="P73" s="4">
        <v>-9.9696185219557698E-3</v>
      </c>
      <c r="Q73" s="4">
        <v>0</v>
      </c>
    </row>
    <row r="74" spans="1:17" x14ac:dyDescent="0.25">
      <c r="A74" s="3">
        <v>45841</v>
      </c>
      <c r="B74" s="4">
        <v>6279.35009765625</v>
      </c>
      <c r="C74" s="4">
        <v>8.3389552066073236E-3</v>
      </c>
      <c r="D74" s="4">
        <v>1.7216761913259271E-2</v>
      </c>
      <c r="E74" s="4">
        <v>0</v>
      </c>
      <c r="G74" s="3">
        <v>45842</v>
      </c>
      <c r="H74" s="4">
        <v>5288.81005859375</v>
      </c>
      <c r="I74" s="4">
        <v>-1.0170001729909228E-2</v>
      </c>
      <c r="J74" s="4">
        <v>-2.7210111447931729E-3</v>
      </c>
      <c r="K74" s="4">
        <v>0</v>
      </c>
      <c r="M74" s="3">
        <v>45842</v>
      </c>
      <c r="N74" s="4">
        <v>39810.87890625</v>
      </c>
      <c r="O74" s="4">
        <v>6.2787243046025232E-4</v>
      </c>
      <c r="P74" s="4">
        <v>-1.6709195339752791E-2</v>
      </c>
      <c r="Q74" s="4">
        <v>0</v>
      </c>
    </row>
    <row r="75" spans="1:17" x14ac:dyDescent="0.25">
      <c r="A75" s="3">
        <v>45840</v>
      </c>
      <c r="B75" s="4">
        <v>6227.419921875</v>
      </c>
      <c r="C75" s="4">
        <v>4.7450967910880326E-3</v>
      </c>
      <c r="D75" s="4">
        <v>1.4069308041491313E-2</v>
      </c>
      <c r="E75" s="4">
        <v>0</v>
      </c>
      <c r="G75" s="3">
        <v>45841</v>
      </c>
      <c r="H75" s="4">
        <v>5343.14990234375</v>
      </c>
      <c r="I75" s="4">
        <v>4.5931514562131959E-3</v>
      </c>
      <c r="J75" s="4">
        <v>3.2878236560287544E-3</v>
      </c>
      <c r="K75" s="4">
        <v>0</v>
      </c>
      <c r="M75" s="3">
        <v>45841</v>
      </c>
      <c r="N75" s="4">
        <v>39785.8984375</v>
      </c>
      <c r="O75" s="4">
        <v>5.8894637542561412E-4</v>
      </c>
      <c r="P75" s="4">
        <v>-9.0880063261521427E-3</v>
      </c>
      <c r="Q75" s="4">
        <v>0</v>
      </c>
    </row>
    <row r="76" spans="1:17" x14ac:dyDescent="0.25">
      <c r="A76" s="3">
        <v>45839</v>
      </c>
      <c r="B76" s="4">
        <v>6198.009765625</v>
      </c>
      <c r="C76" s="4">
        <v>-1.118531087121899E-3</v>
      </c>
      <c r="D76" s="4">
        <v>1.737472532897999E-2</v>
      </c>
      <c r="E76" s="4">
        <v>0</v>
      </c>
      <c r="G76" s="3">
        <v>45840</v>
      </c>
      <c r="H76" s="4">
        <v>5318.72021484375</v>
      </c>
      <c r="I76" s="4">
        <v>6.8699514910546267E-3</v>
      </c>
      <c r="J76" s="4">
        <v>1.4242945358342363E-2</v>
      </c>
      <c r="K76" s="4">
        <v>0</v>
      </c>
      <c r="M76" s="3">
        <v>45840</v>
      </c>
      <c r="N76" s="4">
        <v>39762.48046875</v>
      </c>
      <c r="O76" s="4">
        <v>-5.5981048209837736E-3</v>
      </c>
      <c r="P76" s="4">
        <v>4.4942336681781381E-3</v>
      </c>
      <c r="Q76" s="4">
        <v>0</v>
      </c>
    </row>
    <row r="77" spans="1:17" x14ac:dyDescent="0.25">
      <c r="A77" s="3">
        <v>45838</v>
      </c>
      <c r="B77" s="4">
        <v>6204.9501953125</v>
      </c>
      <c r="C77" s="4">
        <v>5.1644274245326027E-3</v>
      </c>
      <c r="D77" s="4">
        <v>1.8510617919600181E-2</v>
      </c>
      <c r="E77" s="4">
        <v>0</v>
      </c>
      <c r="G77" s="3">
        <v>45839</v>
      </c>
      <c r="H77" s="4">
        <v>5282.43017578125</v>
      </c>
      <c r="I77" s="4">
        <v>-3.9240271370061253E-3</v>
      </c>
      <c r="J77" s="4">
        <v>5.7921465331909339E-3</v>
      </c>
      <c r="K77" s="4">
        <v>0</v>
      </c>
      <c r="M77" s="3">
        <v>45839</v>
      </c>
      <c r="N77" s="4">
        <v>39986.328125</v>
      </c>
      <c r="O77" s="4">
        <v>-1.2375766683531464E-2</v>
      </c>
      <c r="P77" s="4">
        <v>2.6815672718992545E-2</v>
      </c>
      <c r="Q77" s="4">
        <v>0</v>
      </c>
    </row>
    <row r="78" spans="1:17" x14ac:dyDescent="0.25">
      <c r="A78" s="3">
        <v>45835</v>
      </c>
      <c r="B78" s="4">
        <v>6173.06982421875</v>
      </c>
      <c r="C78" s="4">
        <v>5.2189708852221628E-3</v>
      </c>
      <c r="D78" s="4">
        <v>2.4547009339402015E-2</v>
      </c>
      <c r="E78" s="4">
        <v>0</v>
      </c>
      <c r="G78" s="3">
        <v>45838</v>
      </c>
      <c r="H78" s="4">
        <v>5303.240234375</v>
      </c>
      <c r="I78" s="4">
        <v>-4.2060488070362334E-3</v>
      </c>
      <c r="J78" s="4">
        <v>1.1648723466015642E-3</v>
      </c>
      <c r="K78" s="4">
        <v>0</v>
      </c>
      <c r="M78" s="3">
        <v>45838</v>
      </c>
      <c r="N78" s="4">
        <v>40487.390625</v>
      </c>
      <c r="O78" s="4">
        <v>8.3834358018726185E-3</v>
      </c>
      <c r="P78" s="4">
        <v>4.3743428627073033E-2</v>
      </c>
      <c r="Q78" s="4">
        <v>0</v>
      </c>
    </row>
    <row r="79" spans="1:17" x14ac:dyDescent="0.25">
      <c r="A79" s="3">
        <v>45834</v>
      </c>
      <c r="B79" s="4">
        <v>6141.02001953125</v>
      </c>
      <c r="C79" s="4">
        <v>8.0201212752302187E-3</v>
      </c>
      <c r="D79" s="4">
        <v>2.9018904715182314E-2</v>
      </c>
      <c r="E79" s="4">
        <v>0</v>
      </c>
      <c r="G79" s="3">
        <v>45835</v>
      </c>
      <c r="H79" s="4">
        <v>5325.64013671875</v>
      </c>
      <c r="I79" s="4">
        <v>1.5562526321552639E-2</v>
      </c>
      <c r="J79" s="4">
        <v>1.9866377432558258E-2</v>
      </c>
      <c r="K79" s="4">
        <v>0</v>
      </c>
      <c r="M79" s="3">
        <v>45835</v>
      </c>
      <c r="N79" s="4">
        <v>40150.7890625</v>
      </c>
      <c r="O79" s="4">
        <v>1.4303826498087702E-2</v>
      </c>
      <c r="P79" s="4">
        <v>4.6845049017446128E-2</v>
      </c>
      <c r="Q79" s="4">
        <v>0</v>
      </c>
    </row>
    <row r="80" spans="1:17" x14ac:dyDescent="0.25">
      <c r="A80" s="3">
        <v>45833</v>
      </c>
      <c r="B80" s="4">
        <v>6092.16015625</v>
      </c>
      <c r="C80" s="4">
        <v>-3.2861029504172024E-6</v>
      </c>
      <c r="D80" s="4">
        <v>1.8607666925031685E-2</v>
      </c>
      <c r="E80" s="4">
        <v>0</v>
      </c>
      <c r="G80" s="3">
        <v>45834</v>
      </c>
      <c r="H80" s="4">
        <v>5244.02978515625</v>
      </c>
      <c r="I80" s="4">
        <v>-1.5194146288493027E-3</v>
      </c>
      <c r="J80" s="4">
        <v>1.9966651651948109E-3</v>
      </c>
      <c r="K80" s="4">
        <v>0</v>
      </c>
      <c r="M80" s="3">
        <v>45834</v>
      </c>
      <c r="N80" s="4">
        <v>39584.578125</v>
      </c>
      <c r="O80" s="4">
        <v>1.6499066622396752E-2</v>
      </c>
      <c r="P80" s="4">
        <v>3.0761674000610473E-2</v>
      </c>
      <c r="Q80" s="4">
        <v>0</v>
      </c>
    </row>
    <row r="81" spans="1:17" x14ac:dyDescent="0.25">
      <c r="A81" s="3">
        <v>45832</v>
      </c>
      <c r="B81" s="4">
        <v>6092.18017578125</v>
      </c>
      <c r="C81" s="4">
        <v>1.1121720179701811E-2</v>
      </c>
      <c r="D81" s="4">
        <v>1.8296018701646544E-2</v>
      </c>
      <c r="E81" s="4">
        <v>0</v>
      </c>
      <c r="G81" s="3">
        <v>45833</v>
      </c>
      <c r="H81" s="4">
        <v>5252.009765625</v>
      </c>
      <c r="I81" s="4">
        <v>-8.5066008357546075E-3</v>
      </c>
      <c r="J81" s="4">
        <v>1.0579115906894199E-2</v>
      </c>
      <c r="K81" s="4">
        <v>0</v>
      </c>
      <c r="M81" s="3">
        <v>45833</v>
      </c>
      <c r="N81" s="4">
        <v>38942.0703125</v>
      </c>
      <c r="O81" s="4">
        <v>3.9058916458709625E-3</v>
      </c>
      <c r="P81" s="4">
        <v>1.1788777343787693E-2</v>
      </c>
      <c r="Q81" s="4">
        <v>0</v>
      </c>
    </row>
    <row r="82" spans="1:17" x14ac:dyDescent="0.25">
      <c r="A82" s="3">
        <v>45831</v>
      </c>
      <c r="B82" s="4">
        <v>6025.169921875</v>
      </c>
      <c r="C82" s="4">
        <v>9.606504133156335E-3</v>
      </c>
      <c r="D82" s="4">
        <v>-1.3160611336739958E-3</v>
      </c>
      <c r="E82" s="4">
        <v>0</v>
      </c>
      <c r="G82" s="3">
        <v>45832</v>
      </c>
      <c r="H82" s="4">
        <v>5297.06982421875</v>
      </c>
      <c r="I82" s="4">
        <v>1.4395128838310622E-2</v>
      </c>
      <c r="J82" s="4">
        <v>5.7262544972331852E-3</v>
      </c>
      <c r="K82" s="4">
        <v>0</v>
      </c>
      <c r="M82" s="3">
        <v>45832</v>
      </c>
      <c r="N82" s="4">
        <v>38790.55859375</v>
      </c>
      <c r="O82" s="4">
        <v>1.1379979339312118E-2</v>
      </c>
      <c r="P82" s="4">
        <v>-2.4325442373464012E-3</v>
      </c>
      <c r="Q82" s="4">
        <v>0</v>
      </c>
    </row>
    <row r="83" spans="1:17" x14ac:dyDescent="0.25">
      <c r="A83" s="3">
        <v>45828</v>
      </c>
      <c r="B83" s="4">
        <v>5967.83984375</v>
      </c>
      <c r="C83" s="4">
        <v>-2.1786584865058911E-3</v>
      </c>
      <c r="D83" s="4">
        <v>-1.5275918677116751E-3</v>
      </c>
      <c r="E83" s="4">
        <v>0</v>
      </c>
      <c r="G83" s="3">
        <v>45831</v>
      </c>
      <c r="H83" s="4">
        <v>5221.89990234375</v>
      </c>
      <c r="I83" s="4">
        <v>-2.2317754972490667E-3</v>
      </c>
      <c r="J83" s="4">
        <v>-1.2627020583190207E-2</v>
      </c>
      <c r="K83" s="4">
        <v>0</v>
      </c>
      <c r="M83" s="3">
        <v>45831</v>
      </c>
      <c r="N83" s="4">
        <v>38354.08984375</v>
      </c>
      <c r="O83" s="4">
        <v>-1.2795961277264345E-3</v>
      </c>
      <c r="P83" s="4">
        <v>-4.7395925458711963E-3</v>
      </c>
      <c r="Q83" s="4">
        <v>0</v>
      </c>
    </row>
    <row r="84" spans="1:17" x14ac:dyDescent="0.25">
      <c r="A84" s="3">
        <v>45826</v>
      </c>
      <c r="B84" s="4">
        <v>5980.8701171875</v>
      </c>
      <c r="C84" s="4">
        <v>-3.0924021010703129E-4</v>
      </c>
      <c r="D84" s="4">
        <v>-1.0651262465781408E-2</v>
      </c>
      <c r="E84" s="4">
        <v>0</v>
      </c>
      <c r="G84" s="3">
        <v>45828</v>
      </c>
      <c r="H84" s="4">
        <v>5233.580078125</v>
      </c>
      <c r="I84" s="4">
        <v>7.032919663678916E-3</v>
      </c>
      <c r="J84" s="4">
        <v>-1.9849866109627579E-2</v>
      </c>
      <c r="K84" s="4">
        <v>0</v>
      </c>
      <c r="M84" s="3">
        <v>45828</v>
      </c>
      <c r="N84" s="4">
        <v>38403.23046875</v>
      </c>
      <c r="O84" s="4">
        <v>-2.2113028347160446E-3</v>
      </c>
      <c r="P84" s="4">
        <v>2.3988294911141406E-3</v>
      </c>
      <c r="Q84" s="4">
        <v>0</v>
      </c>
    </row>
    <row r="85" spans="1:17" x14ac:dyDescent="0.25">
      <c r="A85" s="3">
        <v>45825</v>
      </c>
      <c r="B85" s="4">
        <v>5982.72021484375</v>
      </c>
      <c r="C85" s="4">
        <v>-8.352184790166306E-3</v>
      </c>
      <c r="D85" s="4">
        <v>0</v>
      </c>
      <c r="E85" s="4">
        <v>0</v>
      </c>
      <c r="G85" s="3">
        <v>45827</v>
      </c>
      <c r="H85" s="4">
        <v>5197.02978515625</v>
      </c>
      <c r="I85" s="4">
        <v>-1.3267811491112336E-2</v>
      </c>
      <c r="J85" s="4">
        <v>0</v>
      </c>
      <c r="K85" s="4">
        <v>0</v>
      </c>
      <c r="M85" s="3">
        <v>45827</v>
      </c>
      <c r="N85" s="4">
        <v>38488.33984375</v>
      </c>
      <c r="O85" s="4">
        <v>-1.0204631065965697E-2</v>
      </c>
      <c r="P85" s="4">
        <v>0</v>
      </c>
      <c r="Q85" s="4">
        <v>0</v>
      </c>
    </row>
    <row r="86" spans="1:17" x14ac:dyDescent="0.25">
      <c r="A86" s="3">
        <v>45824</v>
      </c>
      <c r="B86" s="4">
        <v>6033.10986328125</v>
      </c>
      <c r="C86" s="4">
        <v>9.3926598961591168E-3</v>
      </c>
      <c r="D86" s="4">
        <v>0</v>
      </c>
      <c r="E86" s="4">
        <v>0</v>
      </c>
      <c r="G86" s="3">
        <v>45826</v>
      </c>
      <c r="H86" s="4">
        <v>5266.91015625</v>
      </c>
      <c r="I86" s="4">
        <v>-4.1163426048984597E-3</v>
      </c>
      <c r="J86" s="4">
        <v>0</v>
      </c>
      <c r="K86" s="4">
        <v>0</v>
      </c>
      <c r="M86" s="3">
        <v>45826</v>
      </c>
      <c r="N86" s="4">
        <v>38885.1484375</v>
      </c>
      <c r="O86" s="4">
        <v>9.0409871667711528E-3</v>
      </c>
      <c r="P86" s="4">
        <v>0</v>
      </c>
      <c r="Q86" s="4">
        <v>0</v>
      </c>
    </row>
    <row r="87" spans="1:17" x14ac:dyDescent="0.25">
      <c r="A87" s="3">
        <v>45821</v>
      </c>
      <c r="B87" s="4">
        <v>5976.97021484375</v>
      </c>
      <c r="C87" s="4">
        <v>-1.1296379879250695E-2</v>
      </c>
      <c r="D87" s="4">
        <v>0</v>
      </c>
      <c r="E87" s="4">
        <v>0</v>
      </c>
      <c r="G87" s="3">
        <v>45825</v>
      </c>
      <c r="H87" s="4">
        <v>5288.68017578125</v>
      </c>
      <c r="I87" s="4">
        <v>-9.5306644753814229E-3</v>
      </c>
      <c r="J87" s="4">
        <v>0</v>
      </c>
      <c r="K87" s="4">
        <v>0</v>
      </c>
      <c r="M87" s="3">
        <v>45825</v>
      </c>
      <c r="N87" s="4">
        <v>38536.73828125</v>
      </c>
      <c r="O87" s="4">
        <v>5.8836424442019197E-3</v>
      </c>
      <c r="P87" s="4">
        <v>0</v>
      </c>
      <c r="Q87" s="4">
        <v>0</v>
      </c>
    </row>
    <row r="88" spans="1:17" x14ac:dyDescent="0.25">
      <c r="A88" s="3">
        <v>45820</v>
      </c>
      <c r="B88" s="4">
        <v>6045.259765625</v>
      </c>
      <c r="C88" s="4">
        <v>0</v>
      </c>
      <c r="D88" s="4">
        <v>0</v>
      </c>
      <c r="E88" s="4">
        <v>0</v>
      </c>
      <c r="G88" s="3">
        <v>45824</v>
      </c>
      <c r="H88" s="4">
        <v>5339.56982421875</v>
      </c>
      <c r="I88" s="4">
        <v>0</v>
      </c>
      <c r="J88" s="4">
        <v>0</v>
      </c>
      <c r="K88" s="4">
        <v>0</v>
      </c>
      <c r="M88" s="3">
        <v>45824</v>
      </c>
      <c r="N88" s="4">
        <v>38311.328125</v>
      </c>
      <c r="O88" s="4">
        <v>0</v>
      </c>
      <c r="P88" s="4">
        <v>0</v>
      </c>
      <c r="Q88" s="4">
        <v>0</v>
      </c>
    </row>
    <row r="89" spans="1:17" ht="20.25" thickBot="1" x14ac:dyDescent="0.35">
      <c r="A89" s="22" t="s">
        <v>26</v>
      </c>
      <c r="B89" s="22"/>
      <c r="C89" s="22"/>
      <c r="D89" s="22"/>
      <c r="E89" s="22"/>
      <c r="G89" s="22" t="s">
        <v>28</v>
      </c>
      <c r="H89" s="22"/>
      <c r="I89" s="22"/>
      <c r="J89" s="22"/>
      <c r="K89" s="22"/>
      <c r="M89" s="22" t="s">
        <v>46</v>
      </c>
      <c r="N89" s="22"/>
      <c r="O89" s="22"/>
      <c r="P89" s="22"/>
      <c r="Q89" s="22"/>
    </row>
    <row r="90" spans="1:17" ht="15.75" thickTop="1" x14ac:dyDescent="0.25">
      <c r="A90" s="3" t="str" cm="1">
        <f t="array" ref="A90:E110">_xlfn.CHOOSECOLS(_xlfn.VSTACK(weekly_history_data[#Headers],
  _xlfn._xlws.SORT(_xlfn._xlws.FILTER(weekly_history_data[], weekly_history_data[ticker]=A89), 1, -1)
 ), 1, 3, 4, 5, 6)</f>
        <v>date</v>
      </c>
      <c r="B90" s="4" t="str">
        <v>close</v>
      </c>
      <c r="C90" s="4" t="str">
        <v>1d_change</v>
      </c>
      <c r="D90" s="4" t="str">
        <v>1w_change</v>
      </c>
      <c r="E90" s="4" t="str">
        <v>1m_change</v>
      </c>
      <c r="G90" s="3" t="str" cm="1">
        <f t="array" ref="G90:K110">_xlfn.CHOOSECOLS(_xlfn.VSTACK(weekly_history_data[#Headers],
  _xlfn._xlws.SORT(_xlfn._xlws.FILTER(weekly_history_data[], weekly_history_data[ticker]=G89), 1, -1)
 ), 1, 3, 4, 5, 6)</f>
        <v>date</v>
      </c>
      <c r="H90" s="4" t="str">
        <v>close</v>
      </c>
      <c r="I90" s="4" t="str">
        <v>1d_change</v>
      </c>
      <c r="J90" s="4" t="str">
        <v>1w_change</v>
      </c>
      <c r="K90" s="4" t="str">
        <v>1m_change</v>
      </c>
      <c r="M90" s="3" t="str" cm="1">
        <f t="array" ref="M90:Q110">_xlfn.CHOOSECOLS(_xlfn.VSTACK(weekly_history_data[#Headers],
  _xlfn._xlws.SORT(_xlfn._xlws.FILTER(weekly_history_data[], weekly_history_data[ticker]=M89), 1, -1)
 ), 1, 3, 4, 5, 6)</f>
        <v>date</v>
      </c>
      <c r="N90" s="4" t="str">
        <v>close</v>
      </c>
      <c r="O90" s="4" t="str">
        <v>1d_change</v>
      </c>
      <c r="P90" s="4" t="str">
        <v>1w_change</v>
      </c>
      <c r="Q90" s="4" t="str">
        <v>1m_change</v>
      </c>
    </row>
    <row r="91" spans="1:17" x14ac:dyDescent="0.25">
      <c r="A91" s="3">
        <v>45851</v>
      </c>
      <c r="B91" s="4">
        <v>3353.07666015625</v>
      </c>
      <c r="C91" s="4">
        <v>6.8592599280936639E-5</v>
      </c>
      <c r="D91" s="4">
        <v>1.1439913848444228E-2</v>
      </c>
      <c r="E91" s="4">
        <v>7.8250217243489573E-3</v>
      </c>
      <c r="G91" s="3">
        <v>45851</v>
      </c>
      <c r="H91" s="4">
        <v>117763.65625</v>
      </c>
      <c r="I91" s="4">
        <v>2.8225062306561632E-3</v>
      </c>
      <c r="J91" s="4">
        <v>5.7695689253157711E-2</v>
      </c>
      <c r="K91" s="4">
        <v>0.11048124998342423</v>
      </c>
      <c r="M91" s="3">
        <v>45853</v>
      </c>
      <c r="N91" s="4">
        <v>97.92054785460202</v>
      </c>
      <c r="O91" s="4">
        <v>5.1445193118659915E-4</v>
      </c>
      <c r="P91" s="4">
        <v>4.1513992503179331E-3</v>
      </c>
      <c r="Q91" s="4">
        <v>-3.5272082052715259E-3</v>
      </c>
    </row>
    <row r="92" spans="1:17" x14ac:dyDescent="0.25">
      <c r="A92" s="3">
        <v>45850</v>
      </c>
      <c r="B92" s="4">
        <v>3352.8466796875</v>
      </c>
      <c r="C92" s="4">
        <v>1.2351711297449164E-3</v>
      </c>
      <c r="D92" s="4">
        <v>1.5450932495788772E-2</v>
      </c>
      <c r="E92" s="4">
        <v>0</v>
      </c>
      <c r="G92" s="3">
        <v>45850</v>
      </c>
      <c r="H92" s="4">
        <v>117432.203125</v>
      </c>
      <c r="I92" s="4">
        <v>-8.381452959336233E-4</v>
      </c>
      <c r="J92" s="4">
        <v>7.7819774553988141E-2</v>
      </c>
      <c r="K92" s="4">
        <v>0</v>
      </c>
      <c r="M92" s="3">
        <v>45852</v>
      </c>
      <c r="N92" s="4">
        <v>97.870198342059325</v>
      </c>
      <c r="O92" s="4">
        <v>0</v>
      </c>
      <c r="P92" s="4">
        <v>4.3382080030043291E-3</v>
      </c>
      <c r="Q92" s="4">
        <v>0</v>
      </c>
    </row>
    <row r="93" spans="1:17" x14ac:dyDescent="0.25">
      <c r="A93" s="3">
        <v>45849</v>
      </c>
      <c r="B93" s="4">
        <v>3348.71044921875</v>
      </c>
      <c r="C93" s="4">
        <v>8.5766736535968224E-3</v>
      </c>
      <c r="D93" s="4">
        <v>4.3681974139655466E-3</v>
      </c>
      <c r="E93" s="4">
        <v>0</v>
      </c>
      <c r="G93" s="3">
        <v>45849</v>
      </c>
      <c r="H93" s="4">
        <v>117530.7109375</v>
      </c>
      <c r="I93" s="4">
        <v>1.3282999439202747E-2</v>
      </c>
      <c r="J93" s="4">
        <v>8.5831301720946662E-2</v>
      </c>
      <c r="K93" s="4">
        <v>0</v>
      </c>
      <c r="M93" s="3">
        <v>45850</v>
      </c>
      <c r="N93" s="4">
        <v>97.870198342059325</v>
      </c>
      <c r="O93" s="4">
        <v>2.9310677219029913E-4</v>
      </c>
      <c r="P93" s="4">
        <v>4.2979525677044883E-3</v>
      </c>
      <c r="Q93" s="4">
        <v>0</v>
      </c>
    </row>
    <row r="94" spans="1:17" x14ac:dyDescent="0.25">
      <c r="A94" s="3">
        <v>45848</v>
      </c>
      <c r="B94" s="4">
        <v>3320.23388671875</v>
      </c>
      <c r="C94" s="4">
        <v>1.5330446345978022E-3</v>
      </c>
      <c r="D94" s="4">
        <v>-2.1570793091858498E-3</v>
      </c>
      <c r="E94" s="4">
        <v>0</v>
      </c>
      <c r="G94" s="3">
        <v>45848</v>
      </c>
      <c r="H94" s="4">
        <v>115990.015625</v>
      </c>
      <c r="I94" s="4">
        <v>4.1765714733988046E-2</v>
      </c>
      <c r="J94" s="4">
        <v>6.1867776497930738E-2</v>
      </c>
      <c r="K94" s="4">
        <v>0</v>
      </c>
      <c r="M94" s="3">
        <v>45849</v>
      </c>
      <c r="N94" s="4">
        <v>97.841520329849246</v>
      </c>
      <c r="O94" s="4">
        <v>3.3409912072825954E-3</v>
      </c>
      <c r="P94" s="4">
        <v>5.0418165394194858E-3</v>
      </c>
      <c r="Q94" s="4">
        <v>0</v>
      </c>
    </row>
    <row r="95" spans="1:17" x14ac:dyDescent="0.25">
      <c r="A95" s="3">
        <v>45847</v>
      </c>
      <c r="B95" s="4">
        <v>3315.151611328125</v>
      </c>
      <c r="C95" s="4">
        <v>4.0345165445567766E-3</v>
      </c>
      <c r="D95" s="4">
        <v>-6.2018062589653811E-3</v>
      </c>
      <c r="E95" s="4">
        <v>0</v>
      </c>
      <c r="G95" s="3">
        <v>45847</v>
      </c>
      <c r="H95" s="4">
        <v>111339.828125</v>
      </c>
      <c r="I95" s="4">
        <v>2.1902555305289395E-2</v>
      </c>
      <c r="J95" s="4">
        <v>2.8722300232481235E-2</v>
      </c>
      <c r="K95" s="4">
        <v>0</v>
      </c>
      <c r="M95" s="3">
        <v>45848</v>
      </c>
      <c r="N95" s="4">
        <v>97.515721162872268</v>
      </c>
      <c r="O95" s="4">
        <v>7.0058407913720089E-4</v>
      </c>
      <c r="P95" s="4">
        <v>2.1297867873553145E-3</v>
      </c>
      <c r="Q95" s="4">
        <v>0</v>
      </c>
    </row>
    <row r="96" spans="1:17" x14ac:dyDescent="0.25">
      <c r="A96" s="3">
        <v>45846</v>
      </c>
      <c r="B96" s="4">
        <v>3301.830322265625</v>
      </c>
      <c r="C96" s="4">
        <v>-9.6924116821217599E-3</v>
      </c>
      <c r="D96" s="4">
        <v>-1.0835950335459255E-2</v>
      </c>
      <c r="E96" s="4">
        <v>0</v>
      </c>
      <c r="G96" s="3">
        <v>45846</v>
      </c>
      <c r="H96" s="4">
        <v>108953.46875</v>
      </c>
      <c r="I96" s="4">
        <v>6.5887107816167134E-3</v>
      </c>
      <c r="J96" s="4">
        <v>8.3017254948063446E-3</v>
      </c>
      <c r="K96" s="4">
        <v>0</v>
      </c>
      <c r="M96" s="3">
        <v>45847</v>
      </c>
      <c r="N96" s="4">
        <v>97.44745103012805</v>
      </c>
      <c r="O96" s="4">
        <v>-4.0081553185022933E-5</v>
      </c>
      <c r="P96" s="4">
        <v>4.5801781434446909E-3</v>
      </c>
      <c r="Q96" s="4">
        <v>0</v>
      </c>
    </row>
    <row r="97" spans="1:17" x14ac:dyDescent="0.25">
      <c r="A97" s="3">
        <v>45845</v>
      </c>
      <c r="B97" s="4">
        <v>3334.146240234375</v>
      </c>
      <c r="C97" s="4">
        <v>2.0240548938126324E-3</v>
      </c>
      <c r="D97" s="4">
        <v>1.8716689347559878E-3</v>
      </c>
      <c r="E97" s="4">
        <v>0</v>
      </c>
      <c r="G97" s="3">
        <v>45845</v>
      </c>
      <c r="H97" s="4">
        <v>108240.3046875</v>
      </c>
      <c r="I97" s="4">
        <v>-9.0794363062302041E-3</v>
      </c>
      <c r="J97" s="4">
        <v>-1.2816789431975395E-2</v>
      </c>
      <c r="K97" s="4">
        <v>0</v>
      </c>
      <c r="M97" s="3">
        <v>45846</v>
      </c>
      <c r="N97" s="4">
        <v>97.451357031877876</v>
      </c>
      <c r="O97" s="4">
        <v>1.0340044324714803E-3</v>
      </c>
      <c r="P97" s="4">
        <v>3.8518111152379131E-3</v>
      </c>
      <c r="Q97" s="4">
        <v>0</v>
      </c>
    </row>
    <row r="98" spans="1:17" x14ac:dyDescent="0.25">
      <c r="A98" s="3">
        <v>45844</v>
      </c>
      <c r="B98" s="4">
        <v>3327.411376953125</v>
      </c>
      <c r="C98" s="4">
        <v>-2.5266401241254011E-3</v>
      </c>
      <c r="D98" s="4">
        <v>-5.8242366412353253E-3</v>
      </c>
      <c r="E98" s="4">
        <v>0</v>
      </c>
      <c r="G98" s="3">
        <v>45844</v>
      </c>
      <c r="H98" s="4">
        <v>109232.0703125</v>
      </c>
      <c r="I98" s="4">
        <v>9.2477105755468525E-3</v>
      </c>
      <c r="J98" s="4">
        <v>3.5560166469497112E-3</v>
      </c>
      <c r="K98" s="4">
        <v>0</v>
      </c>
      <c r="M98" s="3">
        <v>45845</v>
      </c>
      <c r="N98" s="4">
        <v>97.350695980729611</v>
      </c>
      <c r="O98" s="4">
        <v>4.3388946307731935E-4</v>
      </c>
      <c r="P98" s="4">
        <v>6.3605172304808111E-3</v>
      </c>
      <c r="Q98" s="4">
        <v>0</v>
      </c>
    </row>
    <row r="99" spans="1:17" x14ac:dyDescent="0.25">
      <c r="A99" s="3">
        <v>45843</v>
      </c>
      <c r="B99" s="4">
        <v>3335.83984375</v>
      </c>
      <c r="C99" s="4">
        <v>-6.4736015510313827E-4</v>
      </c>
      <c r="D99" s="4">
        <v>-5.0049588740441742E-4</v>
      </c>
      <c r="E99" s="4">
        <v>0</v>
      </c>
      <c r="G99" s="3">
        <v>45843</v>
      </c>
      <c r="H99" s="4">
        <v>108231.1796875</v>
      </c>
      <c r="I99" s="4">
        <v>1.6173554019562886E-3</v>
      </c>
      <c r="J99" s="4">
        <v>2.4065586484832924E-2</v>
      </c>
      <c r="K99" s="4">
        <v>0</v>
      </c>
      <c r="M99" s="3">
        <v>45843</v>
      </c>
      <c r="N99" s="4">
        <v>97.308474858820247</v>
      </c>
      <c r="O99" s="4">
        <v>3.1474807721514342E-3</v>
      </c>
      <c r="P99" s="4">
        <v>7.0802172133042074E-3</v>
      </c>
      <c r="Q99" s="4">
        <v>0</v>
      </c>
    </row>
    <row r="100" spans="1:17" x14ac:dyDescent="0.25">
      <c r="A100" s="3">
        <v>45842</v>
      </c>
      <c r="B100" s="4">
        <v>3338.000732421875</v>
      </c>
      <c r="C100" s="4">
        <v>3.0298984311667443E-3</v>
      </c>
      <c r="D100" s="4">
        <v>7.7999462209927817E-3</v>
      </c>
      <c r="E100" s="4">
        <v>0</v>
      </c>
      <c r="G100" s="3">
        <v>45842</v>
      </c>
      <c r="H100" s="4">
        <v>108056.4140625</v>
      </c>
      <c r="I100" s="4">
        <v>-1.4493925671613339E-2</v>
      </c>
      <c r="J100" s="4">
        <v>8.5121704569059986E-3</v>
      </c>
      <c r="K100" s="4">
        <v>0</v>
      </c>
      <c r="M100" s="3">
        <v>45842</v>
      </c>
      <c r="N100" s="4">
        <v>97.00315928014804</v>
      </c>
      <c r="O100" s="4">
        <v>-7.6509867971341627E-4</v>
      </c>
      <c r="P100" s="4">
        <v>2.5629207348307759E-3</v>
      </c>
      <c r="Q100" s="4">
        <v>0</v>
      </c>
    </row>
    <row r="101" spans="1:17" x14ac:dyDescent="0.25">
      <c r="A101" s="3">
        <v>45841</v>
      </c>
      <c r="B101" s="4">
        <v>3327.91748046875</v>
      </c>
      <c r="C101" s="4">
        <v>-5.6730212392354096E-3</v>
      </c>
      <c r="D101" s="4">
        <v>1.821996849984342E-2</v>
      </c>
      <c r="E101" s="4">
        <v>0</v>
      </c>
      <c r="G101" s="3">
        <v>45841</v>
      </c>
      <c r="H101" s="4">
        <v>109645.609375</v>
      </c>
      <c r="I101" s="4">
        <v>7.3553551846439191E-3</v>
      </c>
      <c r="J101" s="4">
        <v>1.1625524125278064E-2</v>
      </c>
      <c r="K101" s="4">
        <v>0</v>
      </c>
      <c r="M101" s="3">
        <v>45841</v>
      </c>
      <c r="N101" s="4">
        <v>97.077433096039783</v>
      </c>
      <c r="O101" s="4">
        <v>3.5356686230216816E-3</v>
      </c>
      <c r="P101" s="4">
        <v>-2.868307703072448E-3</v>
      </c>
      <c r="Q101" s="4">
        <v>0</v>
      </c>
    </row>
    <row r="102" spans="1:17" x14ac:dyDescent="0.25">
      <c r="A102" s="3">
        <v>45840</v>
      </c>
      <c r="B102" s="4">
        <v>3346.904541015625</v>
      </c>
      <c r="C102" s="4">
        <v>2.8147590253482235E-3</v>
      </c>
      <c r="D102" s="4">
        <v>2.06968341686804E-2</v>
      </c>
      <c r="E102" s="4">
        <v>0</v>
      </c>
      <c r="G102" s="3">
        <v>45840</v>
      </c>
      <c r="H102" s="4">
        <v>108845.015625</v>
      </c>
      <c r="I102" s="4">
        <v>2.9873600969719805E-2</v>
      </c>
      <c r="J102" s="4">
        <v>1.4137193434884621E-2</v>
      </c>
      <c r="K102" s="4">
        <v>0</v>
      </c>
      <c r="M102" s="3">
        <v>45840</v>
      </c>
      <c r="N102" s="4">
        <v>96.735408746599262</v>
      </c>
      <c r="O102" s="4">
        <v>1.1493510106388438E-3</v>
      </c>
      <c r="P102" s="4">
        <v>-7.9842702378795094E-3</v>
      </c>
      <c r="Q102" s="4">
        <v>0</v>
      </c>
    </row>
    <row r="103" spans="1:17" x14ac:dyDescent="0.25">
      <c r="A103" s="3">
        <v>45839</v>
      </c>
      <c r="B103" s="4">
        <v>3337.51025390625</v>
      </c>
      <c r="C103" s="4">
        <v>7.6518623045129797E-3</v>
      </c>
      <c r="D103" s="4">
        <v>1.6907190543649087E-2</v>
      </c>
      <c r="E103" s="4">
        <v>0</v>
      </c>
      <c r="G103" s="3">
        <v>45839</v>
      </c>
      <c r="H103" s="4">
        <v>105687.7421875</v>
      </c>
      <c r="I103" s="4">
        <v>-1.3595118911171378E-2</v>
      </c>
      <c r="J103" s="4">
        <v>-1.3079727698757093E-2</v>
      </c>
      <c r="K103" s="4">
        <v>0</v>
      </c>
      <c r="M103" s="3">
        <v>45839</v>
      </c>
      <c r="N103" s="4">
        <v>96.624353448311126</v>
      </c>
      <c r="O103" s="4">
        <v>-1.3521752679808152E-3</v>
      </c>
      <c r="P103" s="4">
        <v>-1.0640565976881233E-2</v>
      </c>
      <c r="Q103" s="4">
        <v>0</v>
      </c>
    </row>
    <row r="104" spans="1:17" x14ac:dyDescent="0.25">
      <c r="A104" s="3">
        <v>45838</v>
      </c>
      <c r="B104" s="4">
        <v>3312.166015625</v>
      </c>
      <c r="C104" s="4">
        <v>1.3400601393790401E-2</v>
      </c>
      <c r="D104" s="4">
        <v>-2.8016689467530442E-3</v>
      </c>
      <c r="E104" s="4">
        <v>0</v>
      </c>
      <c r="G104" s="3">
        <v>45838</v>
      </c>
      <c r="H104" s="4">
        <v>107144.3828125</v>
      </c>
      <c r="I104" s="4">
        <v>-1.1451593569341223E-2</v>
      </c>
      <c r="J104" s="4">
        <v>1.7238482844053049E-3</v>
      </c>
      <c r="K104" s="4">
        <v>0</v>
      </c>
      <c r="M104" s="3">
        <v>45838</v>
      </c>
      <c r="N104" s="4">
        <v>96.755183414372993</v>
      </c>
      <c r="O104" s="4">
        <v>-6.1782980908967611E-3</v>
      </c>
      <c r="P104" s="4">
        <v>-1.2274775528377524E-2</v>
      </c>
      <c r="Q104" s="4">
        <v>0</v>
      </c>
    </row>
    <row r="105" spans="1:17" x14ac:dyDescent="0.25">
      <c r="A105" s="3">
        <v>45837</v>
      </c>
      <c r="B105" s="4">
        <v>3268.367919921875</v>
      </c>
      <c r="C105" s="4">
        <v>-3.2542763378565764E-3</v>
      </c>
      <c r="D105" s="4">
        <v>-2.0744032747699204E-2</v>
      </c>
      <c r="E105" s="4">
        <v>0</v>
      </c>
      <c r="G105" s="3">
        <v>45837</v>
      </c>
      <c r="H105" s="4">
        <v>108385.5703125</v>
      </c>
      <c r="I105" s="4">
        <v>9.8564224957646829E-3</v>
      </c>
      <c r="J105" s="4">
        <v>9.4425920237073413E-3</v>
      </c>
      <c r="K105" s="4">
        <v>0</v>
      </c>
      <c r="M105" s="3">
        <v>45835</v>
      </c>
      <c r="N105" s="4">
        <v>97.356682017014762</v>
      </c>
      <c r="O105" s="4">
        <v>-1.6131506580018273E-3</v>
      </c>
      <c r="P105" s="4">
        <v>-9.1714377196090435E-3</v>
      </c>
      <c r="Q105" s="4">
        <v>0</v>
      </c>
    </row>
    <row r="106" spans="1:17" x14ac:dyDescent="0.25">
      <c r="A106" s="3">
        <v>45836</v>
      </c>
      <c r="B106" s="4">
        <v>3279.038818359375</v>
      </c>
      <c r="C106" s="4">
        <v>-9.0849202374798654E-4</v>
      </c>
      <c r="D106" s="4">
        <v>-1.4428328580466943E-2</v>
      </c>
      <c r="E106" s="4">
        <v>0</v>
      </c>
      <c r="G106" s="3">
        <v>45836</v>
      </c>
      <c r="H106" s="4">
        <v>107327.703125</v>
      </c>
      <c r="I106" s="4">
        <v>2.2343537784448309E-3</v>
      </c>
      <c r="J106" s="4">
        <v>1.2072873069443935E-2</v>
      </c>
      <c r="K106" s="4">
        <v>0</v>
      </c>
      <c r="M106" s="3">
        <v>45834</v>
      </c>
      <c r="N106" s="4">
        <v>97.513986768935453</v>
      </c>
      <c r="O106" s="4">
        <v>-1.5314015978219464E-3</v>
      </c>
      <c r="P106" s="4">
        <v>-7.6645120597272909E-3</v>
      </c>
      <c r="Q106" s="4">
        <v>0</v>
      </c>
    </row>
    <row r="107" spans="1:17" x14ac:dyDescent="0.25">
      <c r="A107" s="3">
        <v>45835</v>
      </c>
      <c r="B107" s="4">
        <v>3282.0205078125</v>
      </c>
      <c r="C107" s="4">
        <v>-1.1877618019826564E-2</v>
      </c>
      <c r="D107" s="4">
        <v>0</v>
      </c>
      <c r="E107" s="4">
        <v>0</v>
      </c>
      <c r="G107" s="3">
        <v>45835</v>
      </c>
      <c r="H107" s="4">
        <v>107088.4296875</v>
      </c>
      <c r="I107" s="4">
        <v>1.2007263229245613E-3</v>
      </c>
      <c r="J107" s="4">
        <v>0</v>
      </c>
      <c r="K107" s="4">
        <v>0</v>
      </c>
      <c r="M107" s="3">
        <v>45833</v>
      </c>
      <c r="N107" s="4">
        <v>97.66354888374498</v>
      </c>
      <c r="O107" s="4">
        <v>-3.0017272484190727E-3</v>
      </c>
      <c r="P107" s="4">
        <v>0</v>
      </c>
      <c r="Q107" s="4">
        <v>0</v>
      </c>
    </row>
    <row r="108" spans="1:17" x14ac:dyDescent="0.25">
      <c r="A108" s="3">
        <v>45834</v>
      </c>
      <c r="B108" s="4">
        <v>3321.4716796875</v>
      </c>
      <c r="C108" s="4">
        <v>-4.833286189134367E-3</v>
      </c>
      <c r="D108" s="4">
        <v>0</v>
      </c>
      <c r="E108" s="4">
        <v>0</v>
      </c>
      <c r="G108" s="3">
        <v>45834</v>
      </c>
      <c r="H108" s="4">
        <v>106960</v>
      </c>
      <c r="I108" s="4">
        <v>-3.8343726793707011E-3</v>
      </c>
      <c r="J108" s="4">
        <v>0</v>
      </c>
      <c r="K108" s="4">
        <v>0</v>
      </c>
      <c r="M108" s="3">
        <v>45832</v>
      </c>
      <c r="N108" s="4">
        <v>97.957590853399111</v>
      </c>
      <c r="O108" s="4">
        <v>-3.0558057354352908E-3</v>
      </c>
      <c r="P108" s="4">
        <v>0</v>
      </c>
      <c r="Q108" s="4">
        <v>0</v>
      </c>
    </row>
    <row r="109" spans="1:17" x14ac:dyDescent="0.25">
      <c r="A109" s="3">
        <v>45833</v>
      </c>
      <c r="B109" s="4">
        <v>3337.603271484375</v>
      </c>
      <c r="C109" s="4">
        <v>3.1742278848621019E-3</v>
      </c>
      <c r="D109" s="4">
        <v>0</v>
      </c>
      <c r="E109" s="4">
        <v>0</v>
      </c>
      <c r="G109" s="3">
        <v>45833</v>
      </c>
      <c r="H109" s="4">
        <v>107371.703125</v>
      </c>
      <c r="I109" s="4">
        <v>1.2487781849921387E-2</v>
      </c>
      <c r="J109" s="4">
        <v>0</v>
      </c>
      <c r="K109" s="4">
        <v>0</v>
      </c>
      <c r="M109" s="3">
        <v>45831</v>
      </c>
      <c r="N109" s="4">
        <v>98.25784774809928</v>
      </c>
      <c r="O109" s="4">
        <v>-9.4729793852166289E-5</v>
      </c>
      <c r="P109" s="4">
        <v>0</v>
      </c>
      <c r="Q109" s="4">
        <v>0</v>
      </c>
    </row>
    <row r="110" spans="1:17" x14ac:dyDescent="0.25">
      <c r="A110" s="3">
        <v>45832</v>
      </c>
      <c r="B110" s="4">
        <v>3327.04248046875</v>
      </c>
      <c r="C110" s="4">
        <v>0</v>
      </c>
      <c r="D110" s="4">
        <v>0</v>
      </c>
      <c r="E110" s="4">
        <v>0</v>
      </c>
      <c r="G110" s="3">
        <v>45832</v>
      </c>
      <c r="H110" s="4">
        <v>106047.40625</v>
      </c>
      <c r="I110" s="4">
        <v>0</v>
      </c>
      <c r="J110" s="4">
        <v>0</v>
      </c>
      <c r="K110" s="4">
        <v>0</v>
      </c>
      <c r="M110" s="3">
        <v>45830</v>
      </c>
      <c r="N110" s="4">
        <v>98.267156575584124</v>
      </c>
      <c r="O110" s="4">
        <v>0</v>
      </c>
      <c r="P110" s="4">
        <v>0</v>
      </c>
      <c r="Q110" s="4">
        <v>0</v>
      </c>
    </row>
    <row r="111" spans="1:17" ht="20.25" thickBot="1" x14ac:dyDescent="0.35">
      <c r="A111" s="22" t="s">
        <v>38</v>
      </c>
      <c r="B111" s="22"/>
      <c r="C111" s="22"/>
      <c r="D111" s="22"/>
      <c r="E111" s="22"/>
      <c r="G111" s="22" t="s">
        <v>30</v>
      </c>
      <c r="H111" s="22"/>
      <c r="I111" s="22"/>
      <c r="J111" s="22"/>
      <c r="K111" s="22"/>
      <c r="M111" s="22" t="s">
        <v>48</v>
      </c>
      <c r="N111" s="22"/>
      <c r="O111" s="22"/>
      <c r="P111" s="22"/>
      <c r="Q111" s="22"/>
    </row>
    <row r="112" spans="1:17" ht="15.75" thickTop="1" x14ac:dyDescent="0.25">
      <c r="A112" s="3" t="str" cm="1">
        <f t="array" ref="A112:E132">_xlfn.CHOOSECOLS(_xlfn.VSTACK(weekly_history_data[#Headers],
  _xlfn._xlws.SORT(_xlfn._xlws.FILTER(weekly_history_data[], weekly_history_data[ticker]=A111), 1, -1)
 ), 1, 3, 4, 5, 6)</f>
        <v>date</v>
      </c>
      <c r="B112" s="4" t="str">
        <v>close</v>
      </c>
      <c r="C112" s="4" t="str">
        <v>1d_change</v>
      </c>
      <c r="D112" s="4" t="str">
        <v>1w_change</v>
      </c>
      <c r="E112" s="4" t="str">
        <v>1m_change</v>
      </c>
      <c r="G112" s="3" t="str" cm="1">
        <f t="array" ref="G112:K132">_xlfn.CHOOSECOLS(_xlfn.VSTACK(weekly_history_data[#Headers],
  _xlfn._xlws.SORT(_xlfn._xlws.FILTER(weekly_history_data[], weekly_history_data[ticker]=G111), 1, -1)
 ), 1, 3, 4, 5, 6)</f>
        <v>date</v>
      </c>
      <c r="H112" s="4" t="str">
        <v>close</v>
      </c>
      <c r="I112" s="4" t="str">
        <v>1d_change</v>
      </c>
      <c r="J112" s="4" t="str">
        <v>1w_change</v>
      </c>
      <c r="K112" s="4" t="str">
        <v>1m_change</v>
      </c>
      <c r="M112" s="3" t="str" cm="1">
        <f t="array" ref="M112:Q132">_xlfn.CHOOSECOLS(_xlfn.VSTACK(weekly_history_data[#Headers],
  _xlfn._xlws.SORT(_xlfn._xlws.FILTER(weekly_history_data[], weekly_history_data[ticker]=M111), 1, -1)
 ), 1, 3, 4, 5, 6)</f>
        <v>date</v>
      </c>
      <c r="N112" s="4" t="str">
        <v>close</v>
      </c>
      <c r="O112" s="4" t="str">
        <v>1d_change</v>
      </c>
      <c r="P112" s="4" t="str">
        <v>1w_change</v>
      </c>
      <c r="Q112" s="4" t="str">
        <v>1m_change</v>
      </c>
    </row>
    <row r="113" spans="1:17" x14ac:dyDescent="0.25">
      <c r="A113" s="3">
        <v>45828</v>
      </c>
      <c r="B113" s="4">
        <v>75</v>
      </c>
      <c r="C113" s="4">
        <v>-8.8542115125922471E-3</v>
      </c>
      <c r="D113" s="4">
        <v>4.0654923235502682E-2</v>
      </c>
      <c r="E113" s="4">
        <v>0.23172936035125535</v>
      </c>
      <c r="G113" s="3">
        <v>45851</v>
      </c>
      <c r="H113" s="4">
        <v>2955.33740234375</v>
      </c>
      <c r="I113" s="4">
        <v>4.24210265732472E-3</v>
      </c>
      <c r="J113" s="4">
        <v>6.5482709165815445E-2</v>
      </c>
      <c r="K113" s="4">
        <v>0.20688217420729038</v>
      </c>
      <c r="M113" s="3">
        <v>45853</v>
      </c>
      <c r="N113" s="4">
        <v>26120</v>
      </c>
      <c r="O113" s="4">
        <v>7.6628352490426543E-4</v>
      </c>
      <c r="P113" s="4">
        <v>-6.8865253653682679E-4</v>
      </c>
      <c r="Q113" s="4">
        <v>1.073125862333324E-3</v>
      </c>
    </row>
    <row r="114" spans="1:17" x14ac:dyDescent="0.25">
      <c r="A114" s="3">
        <v>45827</v>
      </c>
      <c r="B114" s="4">
        <v>75.669998168945313</v>
      </c>
      <c r="C114" s="4">
        <v>7.589876250405414E-3</v>
      </c>
      <c r="D114" s="4">
        <v>2.6312148700441851E-2</v>
      </c>
      <c r="E114" s="4">
        <v>0</v>
      </c>
      <c r="G114" s="3">
        <v>45850</v>
      </c>
      <c r="H114" s="4">
        <v>2942.853515625</v>
      </c>
      <c r="I114" s="4">
        <v>-5.2327512609001703E-3</v>
      </c>
      <c r="J114" s="4">
        <v>0.12475789427716522</v>
      </c>
      <c r="K114" s="4">
        <v>0</v>
      </c>
      <c r="M114" s="3">
        <v>45852</v>
      </c>
      <c r="N114" s="4">
        <v>26100</v>
      </c>
      <c r="O114" s="4">
        <v>-3.0641948827947463E-4</v>
      </c>
      <c r="P114" s="4">
        <v>-3.8299502106475813E-4</v>
      </c>
      <c r="Q114" s="4">
        <v>0</v>
      </c>
    </row>
    <row r="115" spans="1:17" x14ac:dyDescent="0.25">
      <c r="A115" s="3">
        <v>45826</v>
      </c>
      <c r="B115" s="4">
        <v>75.099998474121094</v>
      </c>
      <c r="C115" s="4">
        <v>-1.9933757591881207E-3</v>
      </c>
      <c r="D115" s="4">
        <v>2.6236651556962531E-2</v>
      </c>
      <c r="E115" s="4">
        <v>0</v>
      </c>
      <c r="G115" s="3">
        <v>45849</v>
      </c>
      <c r="H115" s="4">
        <v>2958.333740234375</v>
      </c>
      <c r="I115" s="4">
        <v>1.1166723494460129E-3</v>
      </c>
      <c r="J115" s="4">
        <v>0.16272499046921962</v>
      </c>
      <c r="K115" s="4">
        <v>0</v>
      </c>
      <c r="M115" s="3">
        <v>45849</v>
      </c>
      <c r="N115" s="4">
        <v>26108</v>
      </c>
      <c r="O115" s="4">
        <v>-1.9147551028220189E-4</v>
      </c>
      <c r="P115" s="4">
        <v>-4.5941807044413974E-4</v>
      </c>
      <c r="Q115" s="4">
        <v>0</v>
      </c>
    </row>
    <row r="116" spans="1:17" x14ac:dyDescent="0.25">
      <c r="A116" s="3">
        <v>45825</v>
      </c>
      <c r="B116" s="4">
        <v>75.25</v>
      </c>
      <c r="C116" s="4">
        <v>4.4123772979621112E-2</v>
      </c>
      <c r="D116" s="4">
        <v>1.799244945887235E-2</v>
      </c>
      <c r="E116" s="4">
        <v>0</v>
      </c>
      <c r="G116" s="3">
        <v>45848</v>
      </c>
      <c r="H116" s="4">
        <v>2955.033935546875</v>
      </c>
      <c r="I116" s="4">
        <v>6.5373300803636569E-2</v>
      </c>
      <c r="J116" s="4">
        <v>0.14926567528676293</v>
      </c>
      <c r="K116" s="4">
        <v>0</v>
      </c>
      <c r="M116" s="3">
        <v>45848</v>
      </c>
      <c r="N116" s="4">
        <v>26113</v>
      </c>
      <c r="O116" s="4">
        <v>-9.5646185630116065E-4</v>
      </c>
      <c r="P116" s="4">
        <v>-1.7203150087927721E-3</v>
      </c>
      <c r="Q116" s="4">
        <v>0</v>
      </c>
    </row>
    <row r="117" spans="1:17" x14ac:dyDescent="0.25">
      <c r="A117" s="3">
        <v>45824</v>
      </c>
      <c r="B117" s="4">
        <v>72.069999694824219</v>
      </c>
      <c r="C117" s="4">
        <v>-2.2514628869242603E-2</v>
      </c>
      <c r="D117" s="4">
        <v>6.1257485029940106E-2</v>
      </c>
      <c r="E117" s="4">
        <v>0</v>
      </c>
      <c r="G117" s="3">
        <v>45847</v>
      </c>
      <c r="H117" s="4">
        <v>2773.70751953125</v>
      </c>
      <c r="I117" s="4">
        <v>6.0110335918686975E-2</v>
      </c>
      <c r="J117" s="4">
        <v>0.10186689094975265</v>
      </c>
      <c r="K117" s="4">
        <v>0</v>
      </c>
      <c r="M117" s="3">
        <v>45847</v>
      </c>
      <c r="N117" s="4">
        <v>26138</v>
      </c>
      <c r="O117" s="4">
        <v>1.0723860589811895E-3</v>
      </c>
      <c r="P117" s="4">
        <v>-1.4135625596943813E-3</v>
      </c>
      <c r="Q117" s="4">
        <v>0</v>
      </c>
    </row>
    <row r="118" spans="1:17" x14ac:dyDescent="0.25">
      <c r="A118" s="3">
        <v>45823</v>
      </c>
      <c r="B118" s="4">
        <v>73.730003356933594</v>
      </c>
      <c r="C118" s="4">
        <v>7.5157563468732924E-3</v>
      </c>
      <c r="D118" s="4">
        <v>0.13500622530884887</v>
      </c>
      <c r="E118" s="4">
        <v>0</v>
      </c>
      <c r="G118" s="3">
        <v>45846</v>
      </c>
      <c r="H118" s="4">
        <v>2616.432861328125</v>
      </c>
      <c r="I118" s="4">
        <v>2.8346407430717591E-2</v>
      </c>
      <c r="J118" s="4">
        <v>4.2839189561983293E-2</v>
      </c>
      <c r="K118" s="4">
        <v>0</v>
      </c>
      <c r="M118" s="3">
        <v>45846</v>
      </c>
      <c r="N118" s="4">
        <v>26110</v>
      </c>
      <c r="O118" s="4">
        <v>-3.828483920367276E-4</v>
      </c>
      <c r="P118" s="4">
        <v>-1.529636711281035E-3</v>
      </c>
      <c r="Q118" s="4">
        <v>0</v>
      </c>
    </row>
    <row r="119" spans="1:17" x14ac:dyDescent="0.25">
      <c r="A119" s="3">
        <v>45821</v>
      </c>
      <c r="B119" s="4">
        <v>73.180000305175781</v>
      </c>
      <c r="C119" s="4">
        <v>-1.0010793859575817E-2</v>
      </c>
      <c r="D119" s="4">
        <v>0.1187891179949192</v>
      </c>
      <c r="E119" s="4">
        <v>0</v>
      </c>
      <c r="G119" s="3">
        <v>45845</v>
      </c>
      <c r="H119" s="4">
        <v>2544.310791015625</v>
      </c>
      <c r="I119" s="4">
        <v>-1.0471919052658207E-2</v>
      </c>
      <c r="J119" s="4">
        <v>-1.8038362048130474E-2</v>
      </c>
      <c r="K119" s="4">
        <v>0</v>
      </c>
      <c r="M119" s="3">
        <v>45845</v>
      </c>
      <c r="N119" s="4">
        <v>26120</v>
      </c>
      <c r="O119" s="4">
        <v>-1.4527104518694545E-3</v>
      </c>
      <c r="P119" s="4">
        <v>3.8299502106475813E-4</v>
      </c>
      <c r="Q119" s="4">
        <v>0</v>
      </c>
    </row>
    <row r="120" spans="1:17" x14ac:dyDescent="0.25">
      <c r="A120" s="3">
        <v>45820</v>
      </c>
      <c r="B120" s="4">
        <v>73.919998168945313</v>
      </c>
      <c r="C120" s="4">
        <v>8.8499398950691477E-2</v>
      </c>
      <c r="D120" s="4">
        <v>0.14462675864154728</v>
      </c>
      <c r="E120" s="4">
        <v>0</v>
      </c>
      <c r="G120" s="3">
        <v>45844</v>
      </c>
      <c r="H120" s="4">
        <v>2571.236572265625</v>
      </c>
      <c r="I120" s="4">
        <v>2.1434461935417204E-2</v>
      </c>
      <c r="J120" s="4">
        <v>1.7113038074234588E-4</v>
      </c>
      <c r="K120" s="4">
        <v>0</v>
      </c>
      <c r="M120" s="3">
        <v>45842</v>
      </c>
      <c r="N120" s="4">
        <v>26158</v>
      </c>
      <c r="O120" s="4">
        <v>-6.4947468958931331E-4</v>
      </c>
      <c r="P120" s="4">
        <v>1.5315108354392315E-3</v>
      </c>
      <c r="Q120" s="4">
        <v>0</v>
      </c>
    </row>
    <row r="121" spans="1:17" x14ac:dyDescent="0.25">
      <c r="A121" s="3">
        <v>45819</v>
      </c>
      <c r="B121" s="4">
        <v>67.910003662109375</v>
      </c>
      <c r="C121" s="4">
        <v>4.5412632684932674E-2</v>
      </c>
      <c r="D121" s="4">
        <v>7.4355397021216962E-2</v>
      </c>
      <c r="E121" s="4">
        <v>0</v>
      </c>
      <c r="G121" s="3">
        <v>45843</v>
      </c>
      <c r="H121" s="4">
        <v>2517.280029296875</v>
      </c>
      <c r="I121" s="4">
        <v>3.3195594095944969E-3</v>
      </c>
      <c r="J121" s="4">
        <v>4.6254342363148737E-2</v>
      </c>
      <c r="K121" s="4">
        <v>0</v>
      </c>
      <c r="M121" s="3">
        <v>45841</v>
      </c>
      <c r="N121" s="4">
        <v>26175</v>
      </c>
      <c r="O121" s="4">
        <v>9.5602294455066072E-4</v>
      </c>
      <c r="P121" s="4">
        <v>3.2579532387888577E-3</v>
      </c>
      <c r="Q121" s="4">
        <v>0</v>
      </c>
    </row>
    <row r="122" spans="1:17" x14ac:dyDescent="0.25">
      <c r="A122" s="3">
        <v>45818</v>
      </c>
      <c r="B122" s="4">
        <v>64.959999084472656</v>
      </c>
      <c r="C122" s="4">
        <v>-6.87975160437726E-3</v>
      </c>
      <c r="D122" s="4">
        <v>3.7865456560264521E-2</v>
      </c>
      <c r="E122" s="4">
        <v>0</v>
      </c>
      <c r="G122" s="3">
        <v>45842</v>
      </c>
      <c r="H122" s="4">
        <v>2508.951416015625</v>
      </c>
      <c r="I122" s="4">
        <v>-3.1685102813669763E-2</v>
      </c>
      <c r="J122" s="4">
        <v>9.0583539882669317E-3</v>
      </c>
      <c r="K122" s="4">
        <v>0</v>
      </c>
      <c r="M122" s="3">
        <v>45840</v>
      </c>
      <c r="N122" s="4">
        <v>26150</v>
      </c>
      <c r="O122" s="4">
        <v>1.5319800842588105E-3</v>
      </c>
      <c r="P122" s="4">
        <v>1.9157088122605526E-3</v>
      </c>
      <c r="Q122" s="4">
        <v>0</v>
      </c>
    </row>
    <row r="123" spans="1:17" x14ac:dyDescent="0.25">
      <c r="A123" s="3">
        <v>45817</v>
      </c>
      <c r="B123" s="4">
        <v>65.410003662109375</v>
      </c>
      <c r="C123" s="4">
        <v>1.2852304235388967E-2</v>
      </c>
      <c r="D123" s="4">
        <v>3.154082667576108E-2</v>
      </c>
      <c r="E123" s="4">
        <v>0</v>
      </c>
      <c r="G123" s="3">
        <v>45841</v>
      </c>
      <c r="H123" s="4">
        <v>2591.049072265625</v>
      </c>
      <c r="I123" s="4">
        <v>7.8778854628729356E-3</v>
      </c>
      <c r="J123" s="4">
        <v>3.6021812718007196E-2</v>
      </c>
      <c r="K123" s="4">
        <v>0</v>
      </c>
      <c r="M123" s="3">
        <v>45839</v>
      </c>
      <c r="N123" s="4">
        <v>26110</v>
      </c>
      <c r="O123" s="4">
        <v>-3.063021670878241E-4</v>
      </c>
      <c r="P123" s="4">
        <v>-1.529636711281035E-3</v>
      </c>
      <c r="Q123" s="4">
        <v>0</v>
      </c>
    </row>
    <row r="124" spans="1:17" x14ac:dyDescent="0.25">
      <c r="A124" s="3">
        <v>45814</v>
      </c>
      <c r="B124" s="4">
        <v>64.580001831054688</v>
      </c>
      <c r="C124" s="4">
        <v>2.1673829559009983E-2</v>
      </c>
      <c r="D124" s="4">
        <v>3.2949477898399637E-2</v>
      </c>
      <c r="E124" s="4">
        <v>0</v>
      </c>
      <c r="G124" s="3">
        <v>45840</v>
      </c>
      <c r="H124" s="4">
        <v>2570.796630859375</v>
      </c>
      <c r="I124" s="4">
        <v>6.8497388874316334E-2</v>
      </c>
      <c r="J124" s="4">
        <v>5.4854844526366353E-2</v>
      </c>
      <c r="K124" s="4">
        <v>0</v>
      </c>
      <c r="M124" s="3">
        <v>45838</v>
      </c>
      <c r="N124" s="4">
        <v>26118</v>
      </c>
      <c r="O124" s="4">
        <v>1.0732081257187609E-3</v>
      </c>
      <c r="P124" s="4">
        <v>-1.223709369024828E-3</v>
      </c>
      <c r="Q124" s="4">
        <v>0</v>
      </c>
    </row>
    <row r="125" spans="1:17" x14ac:dyDescent="0.25">
      <c r="A125" s="3">
        <v>45813</v>
      </c>
      <c r="B125" s="4">
        <v>63.209999084472656</v>
      </c>
      <c r="C125" s="4">
        <v>9.90571865111467E-3</v>
      </c>
      <c r="D125" s="4">
        <v>3.9809148420775653E-2</v>
      </c>
      <c r="E125" s="4">
        <v>0</v>
      </c>
      <c r="G125" s="3">
        <v>45839</v>
      </c>
      <c r="H125" s="4">
        <v>2405.992431640625</v>
      </c>
      <c r="I125" s="4">
        <v>-3.2350029864270047E-2</v>
      </c>
      <c r="J125" s="4">
        <v>-7.3743782709362327E-3</v>
      </c>
      <c r="K125" s="4">
        <v>0</v>
      </c>
      <c r="M125" s="3">
        <v>45835</v>
      </c>
      <c r="N125" s="4">
        <v>26090</v>
      </c>
      <c r="O125" s="4">
        <v>-3.8314176245213272E-4</v>
      </c>
      <c r="P125" s="4">
        <v>-3.8182512409316027E-3</v>
      </c>
      <c r="Q125" s="4">
        <v>0</v>
      </c>
    </row>
    <row r="126" spans="1:17" x14ac:dyDescent="0.25">
      <c r="A126" s="3">
        <v>45812</v>
      </c>
      <c r="B126" s="4">
        <v>62.590000152587891</v>
      </c>
      <c r="C126" s="4">
        <v>-1.2931709459035545E-2</v>
      </c>
      <c r="D126" s="4">
        <v>2.7075837923562718E-2</v>
      </c>
      <c r="E126" s="4">
        <v>0</v>
      </c>
      <c r="G126" s="3">
        <v>45838</v>
      </c>
      <c r="H126" s="4">
        <v>2486.428466796875</v>
      </c>
      <c r="I126" s="4">
        <v>-5.8103665662755377E-3</v>
      </c>
      <c r="J126" s="4">
        <v>2.9088356866649345E-2</v>
      </c>
      <c r="K126" s="4">
        <v>0</v>
      </c>
      <c r="M126" s="3">
        <v>45834</v>
      </c>
      <c r="N126" s="4">
        <v>26100</v>
      </c>
      <c r="O126" s="4">
        <v>-1.9120458891013214E-3</v>
      </c>
      <c r="P126" s="4">
        <v>-7.2743979478540055E-4</v>
      </c>
      <c r="Q126" s="4">
        <v>0</v>
      </c>
    </row>
    <row r="127" spans="1:17" x14ac:dyDescent="0.25">
      <c r="A127" s="3">
        <v>45811</v>
      </c>
      <c r="B127" s="4">
        <v>63.409999847412109</v>
      </c>
      <c r="C127" s="4">
        <v>1.4235434790978552E-2</v>
      </c>
      <c r="D127" s="4">
        <v>2.5388093320671157E-2</v>
      </c>
      <c r="E127" s="4">
        <v>0</v>
      </c>
      <c r="G127" s="3">
        <v>45837</v>
      </c>
      <c r="H127" s="4">
        <v>2500.9599609375</v>
      </c>
      <c r="I127" s="4">
        <v>2.6199310786985119E-2</v>
      </c>
      <c r="J127" s="4">
        <v>3.383959918567947E-2</v>
      </c>
      <c r="K127" s="4">
        <v>0</v>
      </c>
      <c r="M127" s="3">
        <v>45833</v>
      </c>
      <c r="N127" s="4">
        <v>26150</v>
      </c>
      <c r="O127" s="4">
        <v>0</v>
      </c>
      <c r="P127" s="4">
        <v>1.0335719480916161E-3</v>
      </c>
      <c r="Q127" s="4">
        <v>0</v>
      </c>
    </row>
    <row r="128" spans="1:17" x14ac:dyDescent="0.25">
      <c r="A128" s="3">
        <v>45810</v>
      </c>
      <c r="B128" s="4">
        <v>62.520000457763672</v>
      </c>
      <c r="C128" s="4">
        <v>2.8458620104979238E-2</v>
      </c>
      <c r="D128" s="4">
        <v>2.6769602306685902E-2</v>
      </c>
      <c r="E128" s="4">
        <v>0</v>
      </c>
      <c r="G128" s="3">
        <v>45836</v>
      </c>
      <c r="H128" s="4">
        <v>2437.109375</v>
      </c>
      <c r="I128" s="4">
        <v>5.4633492473277201E-3</v>
      </c>
      <c r="J128" s="4">
        <v>-4.7485410808424389E-3</v>
      </c>
      <c r="K128" s="4">
        <v>0</v>
      </c>
      <c r="M128" s="3">
        <v>45832</v>
      </c>
      <c r="N128" s="4">
        <v>26150</v>
      </c>
      <c r="O128" s="4">
        <v>-1.5273004963726189E-3</v>
      </c>
      <c r="P128" s="4">
        <v>2.2229035719760759E-3</v>
      </c>
      <c r="Q128" s="4">
        <v>0</v>
      </c>
    </row>
    <row r="129" spans="1:17" x14ac:dyDescent="0.25">
      <c r="A129" s="3">
        <v>45807</v>
      </c>
      <c r="B129" s="4">
        <v>60.790000915527344</v>
      </c>
      <c r="C129" s="4">
        <v>-2.4613999764007133E-3</v>
      </c>
      <c r="D129" s="4">
        <v>0</v>
      </c>
      <c r="E129" s="4">
        <v>0</v>
      </c>
      <c r="G129" s="3">
        <v>45835</v>
      </c>
      <c r="H129" s="4">
        <v>2423.866943359375</v>
      </c>
      <c r="I129" s="4">
        <v>3.1952591093227234E-3</v>
      </c>
      <c r="J129" s="4">
        <v>0</v>
      </c>
      <c r="K129" s="4">
        <v>0</v>
      </c>
      <c r="M129" s="3">
        <v>45831</v>
      </c>
      <c r="N129" s="4">
        <v>26190</v>
      </c>
      <c r="O129" s="4">
        <v>2.7183276541979939E-3</v>
      </c>
      <c r="P129" s="4">
        <v>0</v>
      </c>
      <c r="Q129" s="4">
        <v>0</v>
      </c>
    </row>
    <row r="130" spans="1:17" x14ac:dyDescent="0.25">
      <c r="A130" s="3">
        <v>45806</v>
      </c>
      <c r="B130" s="4">
        <v>60.939998626708984</v>
      </c>
      <c r="C130" s="4">
        <v>-1.4553711572739103E-2</v>
      </c>
      <c r="D130" s="4">
        <v>0</v>
      </c>
      <c r="E130" s="4">
        <v>0</v>
      </c>
      <c r="G130" s="3">
        <v>45834</v>
      </c>
      <c r="H130" s="4">
        <v>2416.146728515625</v>
      </c>
      <c r="I130" s="4">
        <v>-1.2202496652412576E-3</v>
      </c>
      <c r="J130" s="4">
        <v>0</v>
      </c>
      <c r="K130" s="4">
        <v>0</v>
      </c>
      <c r="M130" s="3">
        <v>45828</v>
      </c>
      <c r="N130" s="4">
        <v>26119</v>
      </c>
      <c r="O130" s="4">
        <v>-1.5312177008763861E-4</v>
      </c>
      <c r="P130" s="4">
        <v>0</v>
      </c>
      <c r="Q130" s="4">
        <v>0</v>
      </c>
    </row>
    <row r="131" spans="1:17" x14ac:dyDescent="0.25">
      <c r="A131" s="3">
        <v>45805</v>
      </c>
      <c r="B131" s="4">
        <v>61.840000152587891</v>
      </c>
      <c r="C131" s="4">
        <v>1.5601917760914796E-2</v>
      </c>
      <c r="D131" s="4">
        <v>0</v>
      </c>
      <c r="E131" s="4">
        <v>0</v>
      </c>
      <c r="G131" s="3">
        <v>45833</v>
      </c>
      <c r="H131" s="4">
        <v>2419.0986328125</v>
      </c>
      <c r="I131" s="4">
        <v>-1.2103655144332648E-2</v>
      </c>
      <c r="J131" s="4">
        <v>0</v>
      </c>
      <c r="K131" s="4">
        <v>0</v>
      </c>
      <c r="M131" s="3">
        <v>45827</v>
      </c>
      <c r="N131" s="4">
        <v>26123</v>
      </c>
      <c r="O131" s="4">
        <v>1.1881036332974659E-3</v>
      </c>
      <c r="P131" s="4">
        <v>0</v>
      </c>
      <c r="Q131" s="4">
        <v>0</v>
      </c>
    </row>
    <row r="132" spans="1:17" x14ac:dyDescent="0.25">
      <c r="A132" s="3">
        <v>45804</v>
      </c>
      <c r="B132" s="4">
        <v>60.889999389648438</v>
      </c>
      <c r="C132" s="4">
        <v>0</v>
      </c>
      <c r="D132" s="4">
        <v>0</v>
      </c>
      <c r="E132" s="4">
        <v>0</v>
      </c>
      <c r="G132" s="3">
        <v>45832</v>
      </c>
      <c r="H132" s="4">
        <v>2448.7373046875</v>
      </c>
      <c r="I132" s="4">
        <v>0</v>
      </c>
      <c r="J132" s="4">
        <v>0</v>
      </c>
      <c r="K132" s="4">
        <v>0</v>
      </c>
      <c r="M132" s="3">
        <v>45826</v>
      </c>
      <c r="N132" s="4">
        <v>26092</v>
      </c>
      <c r="O132" s="4">
        <v>0</v>
      </c>
      <c r="P132" s="4">
        <v>0</v>
      </c>
      <c r="Q132" s="4">
        <v>0</v>
      </c>
    </row>
  </sheetData>
  <mergeCells count="20">
    <mergeCell ref="A111:E111"/>
    <mergeCell ref="G111:K111"/>
    <mergeCell ref="M111:Q111"/>
    <mergeCell ref="M45:Q45"/>
    <mergeCell ref="A45:E45"/>
    <mergeCell ref="G45:K45"/>
    <mergeCell ref="A67:E67"/>
    <mergeCell ref="G67:K67"/>
    <mergeCell ref="M67:Q67"/>
    <mergeCell ref="A89:E89"/>
    <mergeCell ref="G89:K89"/>
    <mergeCell ref="M89:Q89"/>
    <mergeCell ref="U1:AA1"/>
    <mergeCell ref="U23:AA23"/>
    <mergeCell ref="A23:E23"/>
    <mergeCell ref="G23:K23"/>
    <mergeCell ref="M23:Q23"/>
    <mergeCell ref="A1:E1"/>
    <mergeCell ref="G1:K1"/>
    <mergeCell ref="M1:Q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H361"/>
  <sheetViews>
    <sheetView workbookViewId="0">
      <selection activeCell="K11" sqref="K11"/>
    </sheetView>
  </sheetViews>
  <sheetFormatPr defaultRowHeight="15" x14ac:dyDescent="0.25"/>
  <cols>
    <col min="1" max="1" width="14.85546875" bestFit="1" customWidth="1"/>
    <col min="2" max="2" width="10.28515625" bestFit="1" customWidth="1"/>
    <col min="3" max="3" width="12" bestFit="1" customWidth="1"/>
    <col min="4" max="4" width="12.7109375" bestFit="1" customWidth="1"/>
    <col min="5" max="5" width="13.140625" bestFit="1" customWidth="1"/>
    <col min="6" max="6" width="13.28515625" bestFit="1" customWidth="1"/>
    <col min="7" max="7" width="11" bestFit="1" customWidth="1"/>
    <col min="8" max="8" width="12.5703125" bestFit="1" customWidth="1"/>
  </cols>
  <sheetData>
    <row r="1" spans="1:8" x14ac:dyDescent="0.25">
      <c r="A1" t="s">
        <v>50</v>
      </c>
      <c r="B1" t="s">
        <v>24</v>
      </c>
      <c r="C1" t="s">
        <v>51</v>
      </c>
      <c r="D1" t="s">
        <v>52</v>
      </c>
      <c r="E1" t="s">
        <v>53</v>
      </c>
      <c r="F1" t="s">
        <v>54</v>
      </c>
      <c r="G1" t="s">
        <v>55</v>
      </c>
      <c r="H1" t="s">
        <v>56</v>
      </c>
    </row>
    <row r="2" spans="1:8" x14ac:dyDescent="0.25">
      <c r="A2" s="1">
        <v>45849</v>
      </c>
      <c r="B2" t="s">
        <v>42</v>
      </c>
      <c r="C2">
        <v>1457.760009765625</v>
      </c>
      <c r="D2">
        <v>8.3838265366049658E-3</v>
      </c>
      <c r="E2">
        <v>3.9727221976312066E-2</v>
      </c>
      <c r="F2">
        <v>8.9417182237547355E-2</v>
      </c>
      <c r="G2" t="s">
        <v>57</v>
      </c>
      <c r="H2" t="s">
        <v>58</v>
      </c>
    </row>
    <row r="3" spans="1:8" x14ac:dyDescent="0.25">
      <c r="A3" s="1">
        <v>45848</v>
      </c>
      <c r="B3" t="s">
        <v>42</v>
      </c>
      <c r="C3">
        <v>1445.6400146484375</v>
      </c>
      <c r="D3">
        <v>1.0004798994454056E-2</v>
      </c>
      <c r="E3">
        <v>4.2300875422392581E-2</v>
      </c>
      <c r="F3">
        <v>0</v>
      </c>
      <c r="G3" t="s">
        <v>57</v>
      </c>
      <c r="H3" t="s">
        <v>58</v>
      </c>
    </row>
    <row r="4" spans="1:8" x14ac:dyDescent="0.25">
      <c r="A4" s="1">
        <v>45847</v>
      </c>
      <c r="B4" t="s">
        <v>42</v>
      </c>
      <c r="C4">
        <v>1431.3199462890625</v>
      </c>
      <c r="D4">
        <v>1.1204827963525066E-2</v>
      </c>
      <c r="E4">
        <v>3.5717377309598453E-2</v>
      </c>
      <c r="F4">
        <v>0</v>
      </c>
      <c r="G4" t="s">
        <v>57</v>
      </c>
      <c r="H4" t="s">
        <v>58</v>
      </c>
    </row>
    <row r="5" spans="1:8" x14ac:dyDescent="0.25">
      <c r="A5" s="1">
        <v>45846</v>
      </c>
      <c r="B5" t="s">
        <v>42</v>
      </c>
      <c r="C5">
        <v>1415.4599609375</v>
      </c>
      <c r="D5">
        <v>9.5572955392437819E-3</v>
      </c>
      <c r="E5">
        <v>2.2295405772999599E-2</v>
      </c>
      <c r="F5">
        <v>0</v>
      </c>
      <c r="G5" t="s">
        <v>57</v>
      </c>
      <c r="H5" t="s">
        <v>58</v>
      </c>
    </row>
    <row r="6" spans="1:8" x14ac:dyDescent="0.25">
      <c r="A6" s="1">
        <v>45845</v>
      </c>
      <c r="B6" t="s">
        <v>42</v>
      </c>
      <c r="C6">
        <v>1402.06005859375</v>
      </c>
      <c r="D6">
        <v>1.0879895173920184E-2</v>
      </c>
      <c r="E6">
        <v>1.7578306170715319E-2</v>
      </c>
      <c r="F6">
        <v>0</v>
      </c>
      <c r="G6" t="s">
        <v>57</v>
      </c>
      <c r="H6" t="s">
        <v>58</v>
      </c>
    </row>
    <row r="7" spans="1:8" x14ac:dyDescent="0.25">
      <c r="A7" s="1">
        <v>45842</v>
      </c>
      <c r="B7" t="s">
        <v>42</v>
      </c>
      <c r="C7">
        <v>1386.969970703125</v>
      </c>
      <c r="D7">
        <v>3.6252929949043278E-3</v>
      </c>
      <c r="E7">
        <v>7.9211267155838705E-3</v>
      </c>
      <c r="F7">
        <v>0</v>
      </c>
      <c r="G7" t="s">
        <v>57</v>
      </c>
      <c r="H7" t="s">
        <v>58</v>
      </c>
    </row>
    <row r="8" spans="1:8" x14ac:dyDescent="0.25">
      <c r="A8" s="1">
        <v>45841</v>
      </c>
      <c r="B8" t="s">
        <v>42</v>
      </c>
      <c r="C8">
        <v>1381.9599609375</v>
      </c>
      <c r="D8">
        <v>-1.8994828416616372E-3</v>
      </c>
      <c r="E8">
        <v>7.6707839794012411E-3</v>
      </c>
      <c r="F8">
        <v>0</v>
      </c>
      <c r="G8" t="s">
        <v>57</v>
      </c>
      <c r="H8" t="s">
        <v>58</v>
      </c>
    </row>
    <row r="9" spans="1:8" x14ac:dyDescent="0.25">
      <c r="A9" s="1">
        <v>45840</v>
      </c>
      <c r="B9" t="s">
        <v>42</v>
      </c>
      <c r="C9">
        <v>1384.5899658203125</v>
      </c>
      <c r="D9">
        <v>4.8989724260040113E-3</v>
      </c>
      <c r="E9">
        <v>1.3853948073973887E-2</v>
      </c>
      <c r="F9">
        <v>0</v>
      </c>
      <c r="G9" t="s">
        <v>57</v>
      </c>
      <c r="H9" t="s">
        <v>58</v>
      </c>
    </row>
    <row r="10" spans="1:8" x14ac:dyDescent="0.25">
      <c r="A10" s="1">
        <v>45839</v>
      </c>
      <c r="B10" t="s">
        <v>42</v>
      </c>
      <c r="C10">
        <v>1377.8399658203125</v>
      </c>
      <c r="D10">
        <v>1.2862860176718893E-3</v>
      </c>
      <c r="E10">
        <v>8.1141143737424315E-3</v>
      </c>
      <c r="F10">
        <v>0</v>
      </c>
      <c r="G10" t="s">
        <v>57</v>
      </c>
      <c r="H10" t="s">
        <v>58</v>
      </c>
    </row>
    <row r="11" spans="1:8" x14ac:dyDescent="0.25">
      <c r="A11" s="1">
        <v>45838</v>
      </c>
      <c r="B11" t="s">
        <v>42</v>
      </c>
      <c r="C11">
        <v>1376.0699462890625</v>
      </c>
      <c r="D11">
        <v>3.3760172378127784E-3</v>
      </c>
      <c r="E11">
        <v>6.804309887483484E-3</v>
      </c>
      <c r="F11">
        <v>0</v>
      </c>
      <c r="G11" t="s">
        <v>57</v>
      </c>
      <c r="H11" t="s">
        <v>58</v>
      </c>
    </row>
    <row r="12" spans="1:8" x14ac:dyDescent="0.25">
      <c r="A12" s="1">
        <v>45835</v>
      </c>
      <c r="B12" t="s">
        <v>42</v>
      </c>
      <c r="C12">
        <v>1371.43994140625</v>
      </c>
      <c r="D12">
        <v>4.2249571823869125E-3</v>
      </c>
      <c r="E12">
        <v>9.7629822048135306E-3</v>
      </c>
      <c r="F12">
        <v>0</v>
      </c>
      <c r="G12" t="s">
        <v>57</v>
      </c>
      <c r="H12" t="s">
        <v>58</v>
      </c>
    </row>
    <row r="13" spans="1:8" x14ac:dyDescent="0.25">
      <c r="A13" s="1">
        <v>45834</v>
      </c>
      <c r="B13" t="s">
        <v>42</v>
      </c>
      <c r="C13">
        <v>1365.6700439453125</v>
      </c>
      <c r="D13">
        <v>-7.9016356662708898E-4</v>
      </c>
      <c r="E13">
        <v>1.2094763148669641E-2</v>
      </c>
      <c r="F13">
        <v>0</v>
      </c>
      <c r="G13" t="s">
        <v>57</v>
      </c>
      <c r="H13" t="s">
        <v>58</v>
      </c>
    </row>
    <row r="14" spans="1:8" x14ac:dyDescent="0.25">
      <c r="A14" s="1">
        <v>45833</v>
      </c>
      <c r="B14" t="s">
        <v>42</v>
      </c>
      <c r="C14">
        <v>1366.75</v>
      </c>
      <c r="D14">
        <v>-1.4647329809602816E-5</v>
      </c>
      <c r="E14">
        <v>1.0879826419711636E-2</v>
      </c>
      <c r="F14">
        <v>0</v>
      </c>
      <c r="G14" t="s">
        <v>57</v>
      </c>
      <c r="H14" t="s">
        <v>58</v>
      </c>
    </row>
    <row r="15" spans="1:8" x14ac:dyDescent="0.25">
      <c r="A15" s="1">
        <v>45832</v>
      </c>
      <c r="B15" t="s">
        <v>42</v>
      </c>
      <c r="C15">
        <v>1366.77001953125</v>
      </c>
      <c r="D15">
        <v>6.3246149115812056E-3</v>
      </c>
      <c r="E15">
        <v>1.4805182634171299E-2</v>
      </c>
      <c r="F15">
        <v>0</v>
      </c>
      <c r="G15" t="s">
        <v>57</v>
      </c>
      <c r="H15" t="s">
        <v>58</v>
      </c>
    </row>
    <row r="16" spans="1:8" x14ac:dyDescent="0.25">
      <c r="A16" s="1">
        <v>45831</v>
      </c>
      <c r="B16" t="s">
        <v>42</v>
      </c>
      <c r="C16">
        <v>1358.1800537109375</v>
      </c>
      <c r="D16">
        <v>6.5439495199646203E-3</v>
      </c>
      <c r="E16">
        <v>7.7837727969845005E-3</v>
      </c>
      <c r="F16">
        <v>0</v>
      </c>
      <c r="G16" t="s">
        <v>57</v>
      </c>
      <c r="H16" t="s">
        <v>58</v>
      </c>
    </row>
    <row r="17" spans="1:8" x14ac:dyDescent="0.25">
      <c r="A17" s="1">
        <v>45828</v>
      </c>
      <c r="B17" t="s">
        <v>42</v>
      </c>
      <c r="C17">
        <v>1349.3499755859375</v>
      </c>
      <c r="D17">
        <v>-1.9896329981675676E-3</v>
      </c>
      <c r="E17">
        <v>8.3999001258643347E-3</v>
      </c>
      <c r="F17">
        <v>0</v>
      </c>
      <c r="G17" t="s">
        <v>57</v>
      </c>
      <c r="H17" t="s">
        <v>58</v>
      </c>
    </row>
    <row r="18" spans="1:8" x14ac:dyDescent="0.25">
      <c r="A18" s="1">
        <v>45827</v>
      </c>
      <c r="B18" t="s">
        <v>42</v>
      </c>
      <c r="C18">
        <v>1352.0400390625</v>
      </c>
      <c r="D18">
        <v>3.8684044592196543E-3</v>
      </c>
      <c r="E18">
        <v>0</v>
      </c>
      <c r="F18">
        <v>0</v>
      </c>
      <c r="G18" t="s">
        <v>57</v>
      </c>
      <c r="H18" t="s">
        <v>58</v>
      </c>
    </row>
    <row r="19" spans="1:8" x14ac:dyDescent="0.25">
      <c r="A19" s="1">
        <v>45826</v>
      </c>
      <c r="B19" t="s">
        <v>42</v>
      </c>
      <c r="C19">
        <v>1346.8299560546875</v>
      </c>
      <c r="D19">
        <v>-6.381181050183482E-4</v>
      </c>
      <c r="E19">
        <v>0</v>
      </c>
      <c r="F19">
        <v>0</v>
      </c>
      <c r="G19" t="s">
        <v>57</v>
      </c>
      <c r="H19" t="s">
        <v>58</v>
      </c>
    </row>
    <row r="20" spans="1:8" x14ac:dyDescent="0.25">
      <c r="A20" s="1">
        <v>45825</v>
      </c>
      <c r="B20" t="s">
        <v>42</v>
      </c>
      <c r="C20">
        <v>1347.68994140625</v>
      </c>
      <c r="D20">
        <v>7.1593188598548796E-3</v>
      </c>
      <c r="E20">
        <v>0</v>
      </c>
      <c r="F20">
        <v>0</v>
      </c>
      <c r="G20" t="s">
        <v>57</v>
      </c>
      <c r="H20" t="s">
        <v>58</v>
      </c>
    </row>
    <row r="21" spans="1:8" x14ac:dyDescent="0.25">
      <c r="A21" s="1">
        <v>45824</v>
      </c>
      <c r="B21" t="s">
        <v>42</v>
      </c>
      <c r="C21">
        <v>1338.1099853515625</v>
      </c>
      <c r="D21">
        <v>0</v>
      </c>
      <c r="E21">
        <v>0</v>
      </c>
      <c r="F21">
        <v>0</v>
      </c>
      <c r="G21" t="s">
        <v>57</v>
      </c>
      <c r="H21" t="s">
        <v>58</v>
      </c>
    </row>
    <row r="22" spans="1:8" x14ac:dyDescent="0.25">
      <c r="A22" s="1">
        <v>45849</v>
      </c>
      <c r="B22" t="s">
        <v>44</v>
      </c>
      <c r="C22">
        <v>1594.010009765625</v>
      </c>
      <c r="D22">
        <v>1.572001254197164E-2</v>
      </c>
      <c r="E22">
        <v>5.6573365537813336E-2</v>
      </c>
      <c r="F22">
        <v>0.12226566491687896</v>
      </c>
      <c r="G22" t="s">
        <v>57</v>
      </c>
      <c r="H22" t="s">
        <v>58</v>
      </c>
    </row>
    <row r="23" spans="1:8" x14ac:dyDescent="0.25">
      <c r="A23" s="1">
        <v>45848</v>
      </c>
      <c r="B23" t="s">
        <v>44</v>
      </c>
      <c r="C23">
        <v>1569.3399658203125</v>
      </c>
      <c r="D23">
        <v>1.6892666843214554E-2</v>
      </c>
      <c r="E23">
        <v>5.4118463719756038E-2</v>
      </c>
      <c r="F23">
        <v>0</v>
      </c>
      <c r="G23" t="s">
        <v>57</v>
      </c>
      <c r="H23" t="s">
        <v>58</v>
      </c>
    </row>
    <row r="24" spans="1:8" x14ac:dyDescent="0.25">
      <c r="A24" s="1">
        <v>45847</v>
      </c>
      <c r="B24" t="s">
        <v>44</v>
      </c>
      <c r="C24">
        <v>1543.27001953125</v>
      </c>
      <c r="D24">
        <v>9.1546946067060375E-3</v>
      </c>
      <c r="E24">
        <v>4.1905259523042249E-2</v>
      </c>
      <c r="F24">
        <v>0</v>
      </c>
      <c r="G24" t="s">
        <v>57</v>
      </c>
      <c r="H24" t="s">
        <v>58</v>
      </c>
    </row>
    <row r="25" spans="1:8" x14ac:dyDescent="0.25">
      <c r="A25" s="1">
        <v>45846</v>
      </c>
      <c r="B25" t="s">
        <v>44</v>
      </c>
      <c r="C25">
        <v>1529.27001953125</v>
      </c>
      <c r="D25">
        <v>1.3661119725206339E-2</v>
      </c>
      <c r="E25">
        <v>3.1367186503078681E-2</v>
      </c>
      <c r="F25">
        <v>0</v>
      </c>
      <c r="G25" t="s">
        <v>57</v>
      </c>
      <c r="H25" t="s">
        <v>58</v>
      </c>
    </row>
    <row r="26" spans="1:8" x14ac:dyDescent="0.25">
      <c r="A26" s="1">
        <v>45845</v>
      </c>
      <c r="B26" t="s">
        <v>44</v>
      </c>
      <c r="C26">
        <v>1508.6600341796875</v>
      </c>
      <c r="D26">
        <v>1.3360031695627494E-2</v>
      </c>
      <c r="E26">
        <v>2.2016583058394712E-2</v>
      </c>
      <c r="F26">
        <v>0</v>
      </c>
      <c r="G26" t="s">
        <v>57</v>
      </c>
      <c r="H26" t="s">
        <v>58</v>
      </c>
    </row>
    <row r="27" spans="1:8" x14ac:dyDescent="0.25">
      <c r="A27" s="1">
        <v>45842</v>
      </c>
      <c r="B27" t="s">
        <v>44</v>
      </c>
      <c r="C27">
        <v>1488.77001953125</v>
      </c>
      <c r="D27">
        <v>5.1107673568215883E-3</v>
      </c>
      <c r="E27">
        <v>7.5868056071906054E-3</v>
      </c>
      <c r="F27">
        <v>0</v>
      </c>
      <c r="G27" t="s">
        <v>57</v>
      </c>
      <c r="H27" t="s">
        <v>58</v>
      </c>
    </row>
    <row r="28" spans="1:8" x14ac:dyDescent="0.25">
      <c r="A28" s="1">
        <v>45841</v>
      </c>
      <c r="B28" t="s">
        <v>44</v>
      </c>
      <c r="C28">
        <v>1481.199951171875</v>
      </c>
      <c r="D28">
        <v>-1.0521315543143839E-3</v>
      </c>
      <c r="E28">
        <v>3.5977860617901758E-3</v>
      </c>
      <c r="F28">
        <v>0</v>
      </c>
      <c r="G28" t="s">
        <v>57</v>
      </c>
      <c r="H28" t="s">
        <v>58</v>
      </c>
    </row>
    <row r="29" spans="1:8" x14ac:dyDescent="0.25">
      <c r="A29" s="1">
        <v>45840</v>
      </c>
      <c r="B29" t="s">
        <v>44</v>
      </c>
      <c r="C29">
        <v>1482.760009765625</v>
      </c>
      <c r="D29">
        <v>4.471043405266828E-3</v>
      </c>
      <c r="E29">
        <v>1.3111818485491256E-2</v>
      </c>
      <c r="F29">
        <v>0</v>
      </c>
      <c r="G29" t="s">
        <v>57</v>
      </c>
      <c r="H29" t="s">
        <v>58</v>
      </c>
    </row>
    <row r="30" spans="1:8" x14ac:dyDescent="0.25">
      <c r="A30" s="1">
        <v>45839</v>
      </c>
      <c r="B30" t="s">
        <v>44</v>
      </c>
      <c r="C30">
        <v>1476.1600341796875</v>
      </c>
      <c r="D30">
        <v>-9.4752453947288817E-4</v>
      </c>
      <c r="E30">
        <v>7.3702359393510442E-3</v>
      </c>
      <c r="F30">
        <v>0</v>
      </c>
      <c r="G30" t="s">
        <v>57</v>
      </c>
      <c r="H30" t="s">
        <v>58</v>
      </c>
    </row>
    <row r="31" spans="1:8" x14ac:dyDescent="0.25">
      <c r="A31" s="1">
        <v>45838</v>
      </c>
      <c r="B31" t="s">
        <v>44</v>
      </c>
      <c r="C31">
        <v>1477.56005859375</v>
      </c>
      <c r="D31">
        <v>1.1315504060174231E-3</v>
      </c>
      <c r="E31">
        <v>1.0090244239087554E-2</v>
      </c>
      <c r="F31">
        <v>0</v>
      </c>
      <c r="G31" t="s">
        <v>57</v>
      </c>
      <c r="H31" t="s">
        <v>58</v>
      </c>
    </row>
    <row r="32" spans="1:8" x14ac:dyDescent="0.25">
      <c r="A32" s="1">
        <v>45835</v>
      </c>
      <c r="B32" t="s">
        <v>44</v>
      </c>
      <c r="C32">
        <v>1475.8900146484375</v>
      </c>
      <c r="D32">
        <v>8.417819995971465E-3</v>
      </c>
      <c r="E32">
        <v>1.9035896336314417E-2</v>
      </c>
      <c r="F32">
        <v>0</v>
      </c>
      <c r="G32" t="s">
        <v>57</v>
      </c>
      <c r="H32" t="s">
        <v>58</v>
      </c>
    </row>
    <row r="33" spans="1:8" x14ac:dyDescent="0.25">
      <c r="A33" s="1">
        <v>45834</v>
      </c>
      <c r="B33" t="s">
        <v>44</v>
      </c>
      <c r="C33">
        <v>1463.5699462890625</v>
      </c>
      <c r="D33">
        <v>-1.2215694985492354E-3</v>
      </c>
      <c r="E33">
        <v>1.9774389482555055E-2</v>
      </c>
      <c r="F33">
        <v>0</v>
      </c>
      <c r="G33" t="s">
        <v>57</v>
      </c>
      <c r="H33" t="s">
        <v>58</v>
      </c>
    </row>
    <row r="34" spans="1:8" x14ac:dyDescent="0.25">
      <c r="A34" s="1">
        <v>45833</v>
      </c>
      <c r="B34" t="s">
        <v>44</v>
      </c>
      <c r="C34">
        <v>1465.3599853515625</v>
      </c>
      <c r="D34">
        <v>1.7500249097532894E-3</v>
      </c>
      <c r="E34">
        <v>1.8105979044922282E-2</v>
      </c>
      <c r="F34">
        <v>0</v>
      </c>
      <c r="G34" t="s">
        <v>57</v>
      </c>
      <c r="H34" t="s">
        <v>58</v>
      </c>
    </row>
    <row r="35" spans="1:8" x14ac:dyDescent="0.25">
      <c r="A35" s="1">
        <v>45832</v>
      </c>
      <c r="B35" t="s">
        <v>44</v>
      </c>
      <c r="C35">
        <v>1462.800048828125</v>
      </c>
      <c r="D35">
        <v>9.9978617129206082E-3</v>
      </c>
      <c r="E35">
        <v>2.0802698411643838E-2</v>
      </c>
      <c r="F35">
        <v>0</v>
      </c>
      <c r="G35" t="s">
        <v>57</v>
      </c>
      <c r="H35" t="s">
        <v>58</v>
      </c>
    </row>
    <row r="36" spans="1:8" x14ac:dyDescent="0.25">
      <c r="A36" s="1">
        <v>45831</v>
      </c>
      <c r="B36" t="s">
        <v>44</v>
      </c>
      <c r="C36">
        <v>1448.3199462890625</v>
      </c>
      <c r="D36">
        <v>9.1486182448765607E-3</v>
      </c>
      <c r="E36">
        <v>1.1827616140513086E-2</v>
      </c>
      <c r="F36">
        <v>0</v>
      </c>
      <c r="G36" t="s">
        <v>57</v>
      </c>
      <c r="H36" t="s">
        <v>58</v>
      </c>
    </row>
    <row r="37" spans="1:8" x14ac:dyDescent="0.25">
      <c r="A37" s="1">
        <v>45828</v>
      </c>
      <c r="B37" t="s">
        <v>44</v>
      </c>
      <c r="C37">
        <v>1435.18994140625</v>
      </c>
      <c r="D37">
        <v>-2.8556293215035167E-3</v>
      </c>
      <c r="E37">
        <v>1.0448105097611959E-2</v>
      </c>
      <c r="F37">
        <v>0</v>
      </c>
      <c r="G37" t="s">
        <v>57</v>
      </c>
      <c r="H37" t="s">
        <v>58</v>
      </c>
    </row>
    <row r="38" spans="1:8" x14ac:dyDescent="0.25">
      <c r="A38" s="1">
        <v>45827</v>
      </c>
      <c r="B38" t="s">
        <v>44</v>
      </c>
      <c r="C38">
        <v>1439.300048828125</v>
      </c>
      <c r="D38">
        <v>4.4034212637578118E-3</v>
      </c>
      <c r="E38">
        <v>0</v>
      </c>
      <c r="F38">
        <v>0</v>
      </c>
      <c r="G38" t="s">
        <v>57</v>
      </c>
      <c r="H38" t="s">
        <v>58</v>
      </c>
    </row>
    <row r="39" spans="1:8" x14ac:dyDescent="0.25">
      <c r="A39" s="1">
        <v>45826</v>
      </c>
      <c r="B39" t="s">
        <v>44</v>
      </c>
      <c r="C39">
        <v>1432.989990234375</v>
      </c>
      <c r="D39">
        <v>1.1177775236406173E-3</v>
      </c>
      <c r="E39">
        <v>0</v>
      </c>
      <c r="F39">
        <v>0</v>
      </c>
      <c r="G39" t="s">
        <v>57</v>
      </c>
      <c r="H39" t="s">
        <v>58</v>
      </c>
    </row>
    <row r="40" spans="1:8" x14ac:dyDescent="0.25">
      <c r="A40" s="1">
        <v>45825</v>
      </c>
      <c r="B40" t="s">
        <v>44</v>
      </c>
      <c r="C40">
        <v>1431.3900146484375</v>
      </c>
      <c r="D40">
        <v>7.7727597087089428E-3</v>
      </c>
      <c r="E40">
        <v>0</v>
      </c>
      <c r="F40">
        <v>0</v>
      </c>
      <c r="G40" t="s">
        <v>57</v>
      </c>
      <c r="H40" t="s">
        <v>58</v>
      </c>
    </row>
    <row r="41" spans="1:8" x14ac:dyDescent="0.25">
      <c r="A41" s="1">
        <v>45824</v>
      </c>
      <c r="B41" t="s">
        <v>44</v>
      </c>
      <c r="C41">
        <v>1420.3499755859375</v>
      </c>
      <c r="D41">
        <v>0</v>
      </c>
      <c r="E41">
        <v>0</v>
      </c>
      <c r="F41">
        <v>0</v>
      </c>
      <c r="G41" t="s">
        <v>57</v>
      </c>
      <c r="H41" t="s">
        <v>58</v>
      </c>
    </row>
    <row r="42" spans="1:8" x14ac:dyDescent="0.25">
      <c r="A42" s="1">
        <v>45849</v>
      </c>
      <c r="B42" t="s">
        <v>59</v>
      </c>
      <c r="C42">
        <v>238.80999755859375</v>
      </c>
      <c r="D42">
        <v>1.5517325675185045E-3</v>
      </c>
      <c r="E42">
        <v>1.2335751324293431E-2</v>
      </c>
      <c r="F42">
        <v>4.6861312774948427E-2</v>
      </c>
      <c r="G42" t="s">
        <v>60</v>
      </c>
      <c r="H42" t="s">
        <v>58</v>
      </c>
    </row>
    <row r="43" spans="1:8" x14ac:dyDescent="0.25">
      <c r="A43" s="1">
        <v>45848</v>
      </c>
      <c r="B43" t="s">
        <v>59</v>
      </c>
      <c r="C43">
        <v>238.44000244140625</v>
      </c>
      <c r="D43">
        <v>-7.9622192313810736E-4</v>
      </c>
      <c r="E43">
        <v>2.5504314114101367E-2</v>
      </c>
      <c r="F43">
        <v>0</v>
      </c>
      <c r="G43" t="s">
        <v>60</v>
      </c>
      <c r="H43" t="s">
        <v>58</v>
      </c>
    </row>
    <row r="44" spans="1:8" x14ac:dyDescent="0.25">
      <c r="A44" s="1">
        <v>45847</v>
      </c>
      <c r="B44" t="s">
        <v>59</v>
      </c>
      <c r="C44">
        <v>238.6300048828125</v>
      </c>
      <c r="D44">
        <v>3.9970221992018384E-3</v>
      </c>
      <c r="E44">
        <v>3.3343491323112096E-2</v>
      </c>
      <c r="F44">
        <v>0</v>
      </c>
      <c r="G44" t="s">
        <v>60</v>
      </c>
      <c r="H44" t="s">
        <v>58</v>
      </c>
    </row>
    <row r="45" spans="1:8" x14ac:dyDescent="0.25">
      <c r="A45" s="1">
        <v>45846</v>
      </c>
      <c r="B45" t="s">
        <v>59</v>
      </c>
      <c r="C45">
        <v>237.67999267578125</v>
      </c>
      <c r="D45">
        <v>7.5455651774114507E-3</v>
      </c>
      <c r="E45">
        <v>2.6163533746418111E-2</v>
      </c>
      <c r="F45">
        <v>0</v>
      </c>
      <c r="G45" t="s">
        <v>60</v>
      </c>
      <c r="H45" t="s">
        <v>58</v>
      </c>
    </row>
    <row r="46" spans="1:8" x14ac:dyDescent="0.25">
      <c r="A46" s="1">
        <v>45845</v>
      </c>
      <c r="B46" t="s">
        <v>59</v>
      </c>
      <c r="C46">
        <v>235.89999389648438</v>
      </c>
      <c r="D46">
        <v>1.4580015783144162E-2</v>
      </c>
      <c r="E46">
        <v>3.2611061710497991E-2</v>
      </c>
      <c r="F46">
        <v>0</v>
      </c>
      <c r="G46" t="s">
        <v>60</v>
      </c>
      <c r="H46" t="s">
        <v>58</v>
      </c>
    </row>
    <row r="47" spans="1:8" x14ac:dyDescent="0.25">
      <c r="A47" s="1">
        <v>45842</v>
      </c>
      <c r="B47" t="s">
        <v>59</v>
      </c>
      <c r="C47">
        <v>232.50999450683594</v>
      </c>
      <c r="D47">
        <v>6.8419082889461524E-3</v>
      </c>
      <c r="E47">
        <v>1.4352993929901636E-2</v>
      </c>
      <c r="F47">
        <v>0</v>
      </c>
      <c r="G47" t="s">
        <v>60</v>
      </c>
      <c r="H47" t="s">
        <v>58</v>
      </c>
    </row>
    <row r="48" spans="1:8" x14ac:dyDescent="0.25">
      <c r="A48" s="1">
        <v>45841</v>
      </c>
      <c r="B48" t="s">
        <v>59</v>
      </c>
      <c r="C48">
        <v>230.92999267578125</v>
      </c>
      <c r="D48">
        <v>-2.9790279593829849E-3</v>
      </c>
      <c r="E48">
        <v>1.3695602259005346E-2</v>
      </c>
      <c r="F48">
        <v>0</v>
      </c>
      <c r="G48" t="s">
        <v>60</v>
      </c>
      <c r="H48" t="s">
        <v>58</v>
      </c>
    </row>
    <row r="49" spans="1:8" x14ac:dyDescent="0.25">
      <c r="A49" s="1">
        <v>45840</v>
      </c>
      <c r="B49" t="s">
        <v>59</v>
      </c>
      <c r="C49">
        <v>231.6199951171875</v>
      </c>
      <c r="D49">
        <v>1.387611385988996E-2</v>
      </c>
      <c r="E49">
        <v>1.7215626796149408E-2</v>
      </c>
      <c r="F49">
        <v>0</v>
      </c>
      <c r="G49" t="s">
        <v>60</v>
      </c>
      <c r="H49" t="s">
        <v>58</v>
      </c>
    </row>
    <row r="50" spans="1:8" x14ac:dyDescent="0.25">
      <c r="A50" s="1">
        <v>45839</v>
      </c>
      <c r="B50" t="s">
        <v>59</v>
      </c>
      <c r="C50">
        <v>228.44999694824219</v>
      </c>
      <c r="D50">
        <v>-3.3592368395440886E-3</v>
      </c>
      <c r="E50">
        <v>3.4700574252177763E-3</v>
      </c>
      <c r="F50">
        <v>0</v>
      </c>
      <c r="G50" t="s">
        <v>60</v>
      </c>
      <c r="H50" t="s">
        <v>58</v>
      </c>
    </row>
    <row r="51" spans="1:8" x14ac:dyDescent="0.25">
      <c r="A51" s="1">
        <v>45838</v>
      </c>
      <c r="B51" t="s">
        <v>59</v>
      </c>
      <c r="C51">
        <v>229.22000122070313</v>
      </c>
      <c r="D51">
        <v>6.1893844748701632E-3</v>
      </c>
      <c r="E51">
        <v>6.2777469455124191E-3</v>
      </c>
      <c r="F51">
        <v>0</v>
      </c>
      <c r="G51" t="s">
        <v>60</v>
      </c>
      <c r="H51" t="s">
        <v>58</v>
      </c>
    </row>
    <row r="52" spans="1:8" x14ac:dyDescent="0.25">
      <c r="A52" s="1">
        <v>45835</v>
      </c>
      <c r="B52" t="s">
        <v>59</v>
      </c>
      <c r="C52">
        <v>227.80999755859375</v>
      </c>
      <c r="D52">
        <v>4.8309447442185238E-4</v>
      </c>
      <c r="E52">
        <v>1.7148860820881406E-3</v>
      </c>
      <c r="F52">
        <v>0</v>
      </c>
      <c r="G52" t="s">
        <v>60</v>
      </c>
      <c r="H52" t="s">
        <v>58</v>
      </c>
    </row>
    <row r="53" spans="1:8" x14ac:dyDescent="0.25">
      <c r="A53" s="1">
        <v>45834</v>
      </c>
      <c r="B53" t="s">
        <v>59</v>
      </c>
      <c r="C53">
        <v>227.69999694824219</v>
      </c>
      <c r="D53">
        <v>1.7567111257799084E-4</v>
      </c>
      <c r="E53">
        <v>2.7744290470026467E-3</v>
      </c>
      <c r="F53">
        <v>0</v>
      </c>
      <c r="G53" t="s">
        <v>60</v>
      </c>
      <c r="H53" t="s">
        <v>58</v>
      </c>
    </row>
    <row r="54" spans="1:8" x14ac:dyDescent="0.25">
      <c r="A54" s="1">
        <v>45833</v>
      </c>
      <c r="B54" t="s">
        <v>59</v>
      </c>
      <c r="C54">
        <v>227.66000366210938</v>
      </c>
      <c r="D54">
        <v>-5.7065555052782102E-4</v>
      </c>
      <c r="E54">
        <v>4.3947136837996226E-4</v>
      </c>
      <c r="F54">
        <v>0</v>
      </c>
      <c r="G54" t="s">
        <v>60</v>
      </c>
      <c r="H54" t="s">
        <v>58</v>
      </c>
    </row>
    <row r="55" spans="1:8" x14ac:dyDescent="0.25">
      <c r="A55" s="1">
        <v>45832</v>
      </c>
      <c r="B55" t="s">
        <v>59</v>
      </c>
      <c r="C55">
        <v>227.78999328613281</v>
      </c>
      <c r="D55">
        <v>1.6269242817978924E-3</v>
      </c>
      <c r="E55">
        <v>-1.7966856599141989E-3</v>
      </c>
      <c r="F55">
        <v>0</v>
      </c>
      <c r="G55" t="s">
        <v>60</v>
      </c>
      <c r="H55" t="s">
        <v>58</v>
      </c>
    </row>
    <row r="56" spans="1:8" x14ac:dyDescent="0.25">
      <c r="A56" s="1">
        <v>45831</v>
      </c>
      <c r="B56" t="s">
        <v>59</v>
      </c>
      <c r="C56">
        <v>227.41999816894531</v>
      </c>
      <c r="D56">
        <v>1.5413345375323573E-3</v>
      </c>
      <c r="E56">
        <v>-3.5927414321907936E-3</v>
      </c>
      <c r="F56">
        <v>0</v>
      </c>
      <c r="G56" t="s">
        <v>60</v>
      </c>
      <c r="H56" t="s">
        <v>58</v>
      </c>
    </row>
    <row r="57" spans="1:8" x14ac:dyDescent="0.25">
      <c r="A57" s="1">
        <v>45828</v>
      </c>
      <c r="B57" t="s">
        <v>59</v>
      </c>
      <c r="C57">
        <v>227.07000732421875</v>
      </c>
      <c r="D57">
        <v>-2.1532353648792135E-3</v>
      </c>
      <c r="E57">
        <v>-4.6027871972790235E-3</v>
      </c>
      <c r="F57">
        <v>0</v>
      </c>
      <c r="G57" t="s">
        <v>60</v>
      </c>
      <c r="H57" t="s">
        <v>58</v>
      </c>
    </row>
    <row r="58" spans="1:8" x14ac:dyDescent="0.25">
      <c r="A58" s="1">
        <v>45827</v>
      </c>
      <c r="B58" t="s">
        <v>59</v>
      </c>
      <c r="C58">
        <v>227.55999755859375</v>
      </c>
      <c r="D58">
        <v>-2.8045547686558203E-3</v>
      </c>
      <c r="E58">
        <v>0</v>
      </c>
      <c r="F58">
        <v>0</v>
      </c>
      <c r="G58" t="s">
        <v>60</v>
      </c>
      <c r="H58" t="s">
        <v>58</v>
      </c>
    </row>
    <row r="59" spans="1:8" x14ac:dyDescent="0.25">
      <c r="A59" s="1">
        <v>45826</v>
      </c>
      <c r="B59" t="s">
        <v>59</v>
      </c>
      <c r="C59">
        <v>228.19999694824219</v>
      </c>
      <c r="D59">
        <v>-1.7529155257167695E-4</v>
      </c>
      <c r="E59">
        <v>0</v>
      </c>
      <c r="F59">
        <v>0</v>
      </c>
      <c r="G59" t="s">
        <v>60</v>
      </c>
      <c r="H59" t="s">
        <v>58</v>
      </c>
    </row>
    <row r="60" spans="1:8" x14ac:dyDescent="0.25">
      <c r="A60" s="1">
        <v>45825</v>
      </c>
      <c r="B60" t="s">
        <v>59</v>
      </c>
      <c r="C60">
        <v>228.24000549316406</v>
      </c>
      <c r="D60">
        <v>5.260844228709427E-4</v>
      </c>
      <c r="E60">
        <v>0</v>
      </c>
      <c r="F60">
        <v>0</v>
      </c>
      <c r="G60" t="s">
        <v>60</v>
      </c>
      <c r="H60" t="s">
        <v>58</v>
      </c>
    </row>
    <row r="61" spans="1:8" x14ac:dyDescent="0.25">
      <c r="A61" s="1">
        <v>45824</v>
      </c>
      <c r="B61" t="s">
        <v>59</v>
      </c>
      <c r="C61">
        <v>228.1199951171875</v>
      </c>
      <c r="D61">
        <v>0</v>
      </c>
      <c r="E61">
        <v>0</v>
      </c>
      <c r="F61">
        <v>0</v>
      </c>
      <c r="G61" t="s">
        <v>60</v>
      </c>
      <c r="H61" t="s">
        <v>58</v>
      </c>
    </row>
    <row r="62" spans="1:8" x14ac:dyDescent="0.25">
      <c r="A62" s="1">
        <v>45849</v>
      </c>
      <c r="B62" t="s">
        <v>61</v>
      </c>
      <c r="C62">
        <v>102.72000122070313</v>
      </c>
      <c r="D62">
        <v>4.3019402293473785E-3</v>
      </c>
      <c r="E62">
        <v>1.0924127582757626E-2</v>
      </c>
      <c r="F62">
        <v>4.7094829953547857E-2</v>
      </c>
      <c r="G62" t="s">
        <v>60</v>
      </c>
      <c r="H62" t="s">
        <v>58</v>
      </c>
    </row>
    <row r="63" spans="1:8" x14ac:dyDescent="0.25">
      <c r="A63" s="1">
        <v>45848</v>
      </c>
      <c r="B63" t="s">
        <v>61</v>
      </c>
      <c r="C63">
        <v>102.27999877929688</v>
      </c>
      <c r="D63">
        <v>-2.1463533727134054E-3</v>
      </c>
      <c r="E63">
        <v>6.8910901321541651E-3</v>
      </c>
      <c r="F63">
        <v>0</v>
      </c>
      <c r="G63" t="s">
        <v>60</v>
      </c>
      <c r="H63" t="s">
        <v>58</v>
      </c>
    </row>
    <row r="64" spans="1:8" x14ac:dyDescent="0.25">
      <c r="A64" s="1">
        <v>45847</v>
      </c>
      <c r="B64" t="s">
        <v>61</v>
      </c>
      <c r="C64">
        <v>102.5</v>
      </c>
      <c r="D64">
        <v>5.296203612947803E-3</v>
      </c>
      <c r="E64">
        <v>1.626015645175527E-2</v>
      </c>
      <c r="F64">
        <v>0</v>
      </c>
      <c r="G64" t="s">
        <v>60</v>
      </c>
      <c r="H64" t="s">
        <v>58</v>
      </c>
    </row>
    <row r="65" spans="1:8" x14ac:dyDescent="0.25">
      <c r="A65" s="1">
        <v>45846</v>
      </c>
      <c r="B65" t="s">
        <v>61</v>
      </c>
      <c r="C65">
        <v>101.95999908447266</v>
      </c>
      <c r="D65">
        <v>3.4445278222490217E-3</v>
      </c>
      <c r="E65">
        <v>1.3418134041659036E-2</v>
      </c>
      <c r="F65">
        <v>0</v>
      </c>
      <c r="G65" t="s">
        <v>60</v>
      </c>
      <c r="H65" t="s">
        <v>58</v>
      </c>
    </row>
    <row r="66" spans="1:8" x14ac:dyDescent="0.25">
      <c r="A66" s="1">
        <v>45845</v>
      </c>
      <c r="B66" t="s">
        <v>61</v>
      </c>
      <c r="C66">
        <v>101.61000061035156</v>
      </c>
      <c r="D66">
        <v>2.9532170462820417E-4</v>
      </c>
      <c r="E66">
        <v>8.8363719108603966E-3</v>
      </c>
      <c r="F66">
        <v>0</v>
      </c>
      <c r="G66" t="s">
        <v>60</v>
      </c>
      <c r="H66" t="s">
        <v>58</v>
      </c>
    </row>
    <row r="67" spans="1:8" x14ac:dyDescent="0.25">
      <c r="A67" s="1">
        <v>45842</v>
      </c>
      <c r="B67" t="s">
        <v>61</v>
      </c>
      <c r="C67">
        <v>101.58000183105469</v>
      </c>
      <c r="D67">
        <v>7.1386200311922554E-3</v>
      </c>
      <c r="E67">
        <v>7.3384125350866025E-3</v>
      </c>
      <c r="F67">
        <v>0</v>
      </c>
      <c r="G67" t="s">
        <v>60</v>
      </c>
      <c r="H67" t="s">
        <v>58</v>
      </c>
    </row>
    <row r="68" spans="1:8" x14ac:dyDescent="0.25">
      <c r="A68" s="1">
        <v>45841</v>
      </c>
      <c r="B68" t="s">
        <v>61</v>
      </c>
      <c r="C68">
        <v>100.86000061035156</v>
      </c>
      <c r="D68">
        <v>2.4848424459136265E-3</v>
      </c>
      <c r="E68">
        <v>-1.4850165598115916E-3</v>
      </c>
      <c r="F68">
        <v>0</v>
      </c>
      <c r="G68" t="s">
        <v>60</v>
      </c>
      <c r="H68" t="s">
        <v>58</v>
      </c>
    </row>
    <row r="69" spans="1:8" x14ac:dyDescent="0.25">
      <c r="A69" s="1">
        <v>45840</v>
      </c>
      <c r="B69" t="s">
        <v>61</v>
      </c>
      <c r="C69">
        <v>100.61000061035156</v>
      </c>
      <c r="D69">
        <v>-1.0921426630101649E-3</v>
      </c>
      <c r="E69">
        <v>9.9491067551227275E-4</v>
      </c>
      <c r="F69">
        <v>0</v>
      </c>
      <c r="G69" t="s">
        <v>60</v>
      </c>
      <c r="H69" t="s">
        <v>58</v>
      </c>
    </row>
    <row r="70" spans="1:8" x14ac:dyDescent="0.25">
      <c r="A70" s="1">
        <v>45839</v>
      </c>
      <c r="B70" t="s">
        <v>61</v>
      </c>
      <c r="C70">
        <v>100.72000122070313</v>
      </c>
      <c r="D70">
        <v>-1.1899555885089841E-3</v>
      </c>
      <c r="E70">
        <v>6.2943841129305955E-3</v>
      </c>
      <c r="F70">
        <v>0</v>
      </c>
      <c r="G70" t="s">
        <v>60</v>
      </c>
      <c r="H70" t="s">
        <v>58</v>
      </c>
    </row>
    <row r="71" spans="1:8" x14ac:dyDescent="0.25">
      <c r="A71" s="1">
        <v>45838</v>
      </c>
      <c r="B71" t="s">
        <v>61</v>
      </c>
      <c r="C71">
        <v>100.83999633789063</v>
      </c>
      <c r="D71">
        <v>-1.6830590510290566E-3</v>
      </c>
      <c r="E71">
        <v>1.5099658297730967E-2</v>
      </c>
      <c r="F71">
        <v>0</v>
      </c>
      <c r="G71" t="s">
        <v>60</v>
      </c>
      <c r="H71" t="s">
        <v>58</v>
      </c>
    </row>
    <row r="72" spans="1:8" x14ac:dyDescent="0.25">
      <c r="A72" s="1">
        <v>45835</v>
      </c>
      <c r="B72" t="s">
        <v>61</v>
      </c>
      <c r="C72">
        <v>101.01000213623047</v>
      </c>
      <c r="D72">
        <v>4.9746292843801942E-3</v>
      </c>
      <c r="E72">
        <v>2.1024985592220435E-2</v>
      </c>
      <c r="F72">
        <v>0</v>
      </c>
      <c r="G72" t="s">
        <v>60</v>
      </c>
      <c r="H72" t="s">
        <v>58</v>
      </c>
    </row>
    <row r="73" spans="1:8" x14ac:dyDescent="0.25">
      <c r="A73" s="1">
        <v>45834</v>
      </c>
      <c r="B73" t="s">
        <v>61</v>
      </c>
      <c r="C73">
        <v>100.51000213623047</v>
      </c>
      <c r="D73">
        <v>4.19628148373552E-3</v>
      </c>
      <c r="E73">
        <v>1.3409980106496189E-2</v>
      </c>
      <c r="F73">
        <v>0</v>
      </c>
      <c r="G73" t="s">
        <v>60</v>
      </c>
      <c r="H73" t="s">
        <v>58</v>
      </c>
    </row>
    <row r="74" spans="1:8" x14ac:dyDescent="0.25">
      <c r="A74" s="1">
        <v>45833</v>
      </c>
      <c r="B74" t="s">
        <v>61</v>
      </c>
      <c r="C74">
        <v>100.08999633789063</v>
      </c>
      <c r="D74">
        <v>7.5498291488655944E-3</v>
      </c>
      <c r="E74">
        <v>1.2339370460377364E-2</v>
      </c>
      <c r="F74">
        <v>0</v>
      </c>
      <c r="G74" t="s">
        <v>60</v>
      </c>
      <c r="H74" t="s">
        <v>58</v>
      </c>
    </row>
    <row r="75" spans="1:8" x14ac:dyDescent="0.25">
      <c r="A75" s="1">
        <v>45832</v>
      </c>
      <c r="B75" t="s">
        <v>61</v>
      </c>
      <c r="C75">
        <v>99.339996337890625</v>
      </c>
      <c r="D75">
        <v>4.144304371273666E-3</v>
      </c>
      <c r="E75">
        <v>3.020720978184066E-4</v>
      </c>
      <c r="F75">
        <v>0</v>
      </c>
      <c r="G75" t="s">
        <v>60</v>
      </c>
      <c r="H75" t="s">
        <v>58</v>
      </c>
    </row>
    <row r="76" spans="1:8" x14ac:dyDescent="0.25">
      <c r="A76" s="1">
        <v>45831</v>
      </c>
      <c r="B76" t="s">
        <v>61</v>
      </c>
      <c r="C76">
        <v>98.930000305175781</v>
      </c>
      <c r="D76">
        <v>-2.5206694820604225E-3</v>
      </c>
      <c r="E76">
        <v>6.0683277968065497E-4</v>
      </c>
      <c r="F76">
        <v>0</v>
      </c>
      <c r="G76" t="s">
        <v>60</v>
      </c>
      <c r="H76" t="s">
        <v>58</v>
      </c>
    </row>
    <row r="77" spans="1:8" x14ac:dyDescent="0.25">
      <c r="A77" s="1">
        <v>45828</v>
      </c>
      <c r="B77" t="s">
        <v>61</v>
      </c>
      <c r="C77">
        <v>99.180000305175781</v>
      </c>
      <c r="D77">
        <v>3.1354055829078131E-3</v>
      </c>
      <c r="E77">
        <v>1.100919314835247E-2</v>
      </c>
      <c r="F77">
        <v>0</v>
      </c>
      <c r="G77" t="s">
        <v>60</v>
      </c>
      <c r="H77" t="s">
        <v>58</v>
      </c>
    </row>
    <row r="78" spans="1:8" x14ac:dyDescent="0.25">
      <c r="A78" s="1">
        <v>45827</v>
      </c>
      <c r="B78" t="s">
        <v>61</v>
      </c>
      <c r="C78">
        <v>98.870002746582031</v>
      </c>
      <c r="D78">
        <v>-4.4305188080597802E-3</v>
      </c>
      <c r="E78">
        <v>0</v>
      </c>
      <c r="F78">
        <v>0</v>
      </c>
      <c r="G78" t="s">
        <v>60</v>
      </c>
      <c r="H78" t="s">
        <v>58</v>
      </c>
    </row>
    <row r="79" spans="1:8" x14ac:dyDescent="0.25">
      <c r="A79" s="1">
        <v>45826</v>
      </c>
      <c r="B79" t="s">
        <v>61</v>
      </c>
      <c r="C79">
        <v>99.30999755859375</v>
      </c>
      <c r="D79">
        <v>4.4502356608555615E-3</v>
      </c>
      <c r="E79">
        <v>0</v>
      </c>
      <c r="F79">
        <v>0</v>
      </c>
      <c r="G79" t="s">
        <v>60</v>
      </c>
      <c r="H79" t="s">
        <v>58</v>
      </c>
    </row>
    <row r="80" spans="1:8" x14ac:dyDescent="0.25">
      <c r="A80" s="1">
        <v>45825</v>
      </c>
      <c r="B80" t="s">
        <v>61</v>
      </c>
      <c r="C80">
        <v>98.870002746582031</v>
      </c>
      <c r="D80">
        <v>7.8491772113948866E-3</v>
      </c>
      <c r="E80">
        <v>0</v>
      </c>
      <c r="F80">
        <v>0</v>
      </c>
      <c r="G80" t="s">
        <v>60</v>
      </c>
      <c r="H80" t="s">
        <v>58</v>
      </c>
    </row>
    <row r="81" spans="1:8" x14ac:dyDescent="0.25">
      <c r="A81" s="1">
        <v>45824</v>
      </c>
      <c r="B81" t="s">
        <v>61</v>
      </c>
      <c r="C81">
        <v>98.099998474121094</v>
      </c>
      <c r="D81">
        <v>0</v>
      </c>
      <c r="E81">
        <v>0</v>
      </c>
      <c r="F81">
        <v>0</v>
      </c>
      <c r="G81" t="s">
        <v>60</v>
      </c>
      <c r="H81" t="s">
        <v>58</v>
      </c>
    </row>
    <row r="82" spans="1:8" x14ac:dyDescent="0.25">
      <c r="A82" s="1">
        <v>45849</v>
      </c>
      <c r="B82" t="s">
        <v>62</v>
      </c>
      <c r="C82">
        <v>1595.9000244140625</v>
      </c>
      <c r="D82">
        <v>1.7858281500100048E-2</v>
      </c>
      <c r="E82">
        <v>6.8993233515704189E-2</v>
      </c>
      <c r="F82">
        <v>0.12649119744371817</v>
      </c>
      <c r="G82" t="s">
        <v>63</v>
      </c>
      <c r="H82" t="s">
        <v>58</v>
      </c>
    </row>
    <row r="83" spans="1:8" x14ac:dyDescent="0.25">
      <c r="A83" s="1">
        <v>45848</v>
      </c>
      <c r="B83" t="s">
        <v>62</v>
      </c>
      <c r="C83">
        <v>1567.9000244140625</v>
      </c>
      <c r="D83">
        <v>2.2765834581906397E-2</v>
      </c>
      <c r="E83">
        <v>6.5004806694912709E-2</v>
      </c>
      <c r="F83">
        <v>0</v>
      </c>
      <c r="G83" t="s">
        <v>63</v>
      </c>
      <c r="H83" t="s">
        <v>58</v>
      </c>
    </row>
    <row r="84" spans="1:8" x14ac:dyDescent="0.25">
      <c r="A84" s="1">
        <v>45847</v>
      </c>
      <c r="B84" t="s">
        <v>62</v>
      </c>
      <c r="C84">
        <v>1533</v>
      </c>
      <c r="D84">
        <v>1.388888888888884E-2</v>
      </c>
      <c r="E84">
        <v>4.2148198504418755E-2</v>
      </c>
      <c r="F84">
        <v>0</v>
      </c>
      <c r="G84" t="s">
        <v>63</v>
      </c>
      <c r="H84" t="s">
        <v>58</v>
      </c>
    </row>
    <row r="85" spans="1:8" x14ac:dyDescent="0.25">
      <c r="A85" s="1">
        <v>45846</v>
      </c>
      <c r="B85" t="s">
        <v>62</v>
      </c>
      <c r="C85">
        <v>1512</v>
      </c>
      <c r="D85">
        <v>1.279387452179459E-2</v>
      </c>
      <c r="E85">
        <v>2.8781418135311654E-2</v>
      </c>
      <c r="F85">
        <v>0</v>
      </c>
      <c r="G85" t="s">
        <v>63</v>
      </c>
      <c r="H85" t="s">
        <v>58</v>
      </c>
    </row>
    <row r="86" spans="1:8" x14ac:dyDescent="0.25">
      <c r="A86" s="1">
        <v>45845</v>
      </c>
      <c r="B86" t="s">
        <v>62</v>
      </c>
      <c r="C86">
        <v>1492.9000244140625</v>
      </c>
      <c r="D86">
        <v>1.406063981031247E-2</v>
      </c>
      <c r="E86">
        <v>2.3094897457420549E-2</v>
      </c>
      <c r="F86">
        <v>0</v>
      </c>
      <c r="G86" t="s">
        <v>63</v>
      </c>
      <c r="H86" t="s">
        <v>58</v>
      </c>
    </row>
    <row r="87" spans="1:8" x14ac:dyDescent="0.25">
      <c r="A87" s="1">
        <v>45842</v>
      </c>
      <c r="B87" t="s">
        <v>62</v>
      </c>
      <c r="C87">
        <v>1472.199951171875</v>
      </c>
      <c r="D87">
        <v>8.157383901257198E-4</v>
      </c>
      <c r="E87">
        <v>6.5636371845907426E-3</v>
      </c>
      <c r="F87">
        <v>0</v>
      </c>
      <c r="G87" t="s">
        <v>63</v>
      </c>
      <c r="H87" t="s">
        <v>58</v>
      </c>
    </row>
    <row r="88" spans="1:8" x14ac:dyDescent="0.25">
      <c r="A88" s="1">
        <v>45841</v>
      </c>
      <c r="B88" t="s">
        <v>62</v>
      </c>
      <c r="C88">
        <v>1471</v>
      </c>
      <c r="D88">
        <v>8.8456751127230504E-4</v>
      </c>
      <c r="E88">
        <v>7.5342465753425181E-3</v>
      </c>
      <c r="F88">
        <v>0</v>
      </c>
      <c r="G88" t="s">
        <v>63</v>
      </c>
      <c r="H88" t="s">
        <v>58</v>
      </c>
    </row>
    <row r="89" spans="1:8" x14ac:dyDescent="0.25">
      <c r="A89" s="1">
        <v>45840</v>
      </c>
      <c r="B89" t="s">
        <v>62</v>
      </c>
      <c r="C89">
        <v>1469.699951171875</v>
      </c>
      <c r="D89">
        <v>7.1957239249957894E-3</v>
      </c>
      <c r="E89">
        <v>1.4425663748876216E-2</v>
      </c>
      <c r="F89">
        <v>0</v>
      </c>
      <c r="G89" t="s">
        <v>63</v>
      </c>
      <c r="H89" t="s">
        <v>58</v>
      </c>
    </row>
    <row r="90" spans="1:8" x14ac:dyDescent="0.25">
      <c r="A90" s="1">
        <v>45839</v>
      </c>
      <c r="B90" t="s">
        <v>62</v>
      </c>
      <c r="C90">
        <v>1459.199951171875</v>
      </c>
      <c r="D90">
        <v>-2.3246441069441071E-3</v>
      </c>
      <c r="E90">
        <v>6.206040755088571E-3</v>
      </c>
      <c r="F90">
        <v>0</v>
      </c>
      <c r="G90" t="s">
        <v>63</v>
      </c>
      <c r="H90" t="s">
        <v>58</v>
      </c>
    </row>
    <row r="91" spans="1:8" x14ac:dyDescent="0.25">
      <c r="A91" s="1">
        <v>45838</v>
      </c>
      <c r="B91" t="s">
        <v>62</v>
      </c>
      <c r="C91">
        <v>1462.5999755859375</v>
      </c>
      <c r="D91">
        <v>1.7808051958476678E-3</v>
      </c>
      <c r="E91">
        <v>9.3857664499223947E-3</v>
      </c>
      <c r="F91">
        <v>0</v>
      </c>
      <c r="G91" t="s">
        <v>63</v>
      </c>
      <c r="H91" t="s">
        <v>58</v>
      </c>
    </row>
    <row r="92" spans="1:8" x14ac:dyDescent="0.25">
      <c r="A92" s="1">
        <v>45835</v>
      </c>
      <c r="B92" t="s">
        <v>62</v>
      </c>
      <c r="C92">
        <v>1460</v>
      </c>
      <c r="D92">
        <v>7.7305016526842962E-3</v>
      </c>
      <c r="E92">
        <v>1.84151959149359E-2</v>
      </c>
      <c r="F92">
        <v>0</v>
      </c>
      <c r="G92" t="s">
        <v>63</v>
      </c>
      <c r="H92" t="s">
        <v>58</v>
      </c>
    </row>
    <row r="93" spans="1:8" x14ac:dyDescent="0.25">
      <c r="A93" s="1">
        <v>45834</v>
      </c>
      <c r="B93" t="s">
        <v>62</v>
      </c>
      <c r="C93">
        <v>1448.800048828125</v>
      </c>
      <c r="D93">
        <v>-9.6531677760625101E-4</v>
      </c>
      <c r="E93">
        <v>1.7272924097496478E-2</v>
      </c>
      <c r="F93">
        <v>0</v>
      </c>
      <c r="G93" t="s">
        <v>63</v>
      </c>
      <c r="H93" t="s">
        <v>58</v>
      </c>
    </row>
    <row r="94" spans="1:8" x14ac:dyDescent="0.25">
      <c r="A94" s="1">
        <v>45833</v>
      </c>
      <c r="B94" t="s">
        <v>62</v>
      </c>
      <c r="C94">
        <v>1450.199951171875</v>
      </c>
      <c r="D94">
        <v>8.2812365208773109E-4</v>
      </c>
      <c r="E94">
        <v>6.5240852479115929E-3</v>
      </c>
      <c r="F94">
        <v>0</v>
      </c>
      <c r="G94" t="s">
        <v>63</v>
      </c>
      <c r="H94" t="s">
        <v>58</v>
      </c>
    </row>
    <row r="95" spans="1:8" x14ac:dyDescent="0.25">
      <c r="A95" s="1">
        <v>45832</v>
      </c>
      <c r="B95" t="s">
        <v>62</v>
      </c>
      <c r="C95">
        <v>1449</v>
      </c>
      <c r="D95">
        <v>1.0742204712837156E-2</v>
      </c>
      <c r="E95">
        <v>1.5132391212340224E-2</v>
      </c>
      <c r="F95">
        <v>0</v>
      </c>
      <c r="G95" t="s">
        <v>63</v>
      </c>
      <c r="H95" t="s">
        <v>58</v>
      </c>
    </row>
    <row r="96" spans="1:8" x14ac:dyDescent="0.25">
      <c r="A96" s="1">
        <v>45831</v>
      </c>
      <c r="B96" t="s">
        <v>62</v>
      </c>
      <c r="C96">
        <v>1433.5999755859375</v>
      </c>
      <c r="D96">
        <v>6.600213970185731E-3</v>
      </c>
      <c r="E96">
        <v>8.8669778929890697E-3</v>
      </c>
      <c r="F96">
        <v>0</v>
      </c>
      <c r="G96" t="s">
        <v>63</v>
      </c>
      <c r="H96" t="s">
        <v>58</v>
      </c>
    </row>
    <row r="97" spans="1:8" x14ac:dyDescent="0.25">
      <c r="A97" s="1">
        <v>45828</v>
      </c>
      <c r="B97" t="s">
        <v>62</v>
      </c>
      <c r="C97">
        <v>1424.199951171875</v>
      </c>
      <c r="D97">
        <v>-1.1521444401498826E-2</v>
      </c>
      <c r="E97">
        <v>5.2939932649789245E-3</v>
      </c>
      <c r="F97">
        <v>0</v>
      </c>
      <c r="G97" t="s">
        <v>63</v>
      </c>
      <c r="H97" t="s">
        <v>58</v>
      </c>
    </row>
    <row r="98" spans="1:8" x14ac:dyDescent="0.25">
      <c r="A98" s="1">
        <v>45827</v>
      </c>
      <c r="B98" t="s">
        <v>62</v>
      </c>
      <c r="C98">
        <v>1440.800048828125</v>
      </c>
      <c r="D98">
        <v>9.3877148555907564E-3</v>
      </c>
      <c r="E98">
        <v>0</v>
      </c>
      <c r="F98">
        <v>0</v>
      </c>
      <c r="G98" t="s">
        <v>63</v>
      </c>
      <c r="H98" t="s">
        <v>58</v>
      </c>
    </row>
    <row r="99" spans="1:8" x14ac:dyDescent="0.25">
      <c r="A99" s="1">
        <v>45826</v>
      </c>
      <c r="B99" t="s">
        <v>62</v>
      </c>
      <c r="C99">
        <v>1427.4000244140625</v>
      </c>
      <c r="D99">
        <v>4.5038876946252859E-3</v>
      </c>
      <c r="E99">
        <v>0</v>
      </c>
      <c r="F99">
        <v>0</v>
      </c>
      <c r="G99" t="s">
        <v>63</v>
      </c>
      <c r="H99" t="s">
        <v>58</v>
      </c>
    </row>
    <row r="100" spans="1:8" x14ac:dyDescent="0.25">
      <c r="A100" s="1">
        <v>45825</v>
      </c>
      <c r="B100" t="s">
        <v>62</v>
      </c>
      <c r="C100">
        <v>1421</v>
      </c>
      <c r="D100">
        <v>3.0352572713565618E-3</v>
      </c>
      <c r="E100">
        <v>0</v>
      </c>
      <c r="F100">
        <v>0</v>
      </c>
      <c r="G100" t="s">
        <v>63</v>
      </c>
      <c r="H100" t="s">
        <v>58</v>
      </c>
    </row>
    <row r="101" spans="1:8" x14ac:dyDescent="0.25">
      <c r="A101" s="1">
        <v>45824</v>
      </c>
      <c r="B101" t="s">
        <v>62</v>
      </c>
      <c r="C101">
        <v>1416.699951171875</v>
      </c>
      <c r="D101">
        <v>0</v>
      </c>
      <c r="E101">
        <v>0</v>
      </c>
      <c r="F101">
        <v>0</v>
      </c>
      <c r="G101" t="s">
        <v>63</v>
      </c>
      <c r="H101" t="s">
        <v>58</v>
      </c>
    </row>
    <row r="102" spans="1:8" x14ac:dyDescent="0.25">
      <c r="A102" s="1">
        <v>45849</v>
      </c>
      <c r="B102" t="s">
        <v>64</v>
      </c>
      <c r="C102">
        <v>1586.699951171875</v>
      </c>
      <c r="D102">
        <v>1.9861101281636317E-2</v>
      </c>
      <c r="E102">
        <v>6.6330612346690243E-2</v>
      </c>
      <c r="F102">
        <v>0.12094662746158602</v>
      </c>
      <c r="G102" t="s">
        <v>63</v>
      </c>
      <c r="H102" t="s">
        <v>58</v>
      </c>
    </row>
    <row r="103" spans="1:8" x14ac:dyDescent="0.25">
      <c r="A103" s="1">
        <v>45848</v>
      </c>
      <c r="B103" t="s">
        <v>64</v>
      </c>
      <c r="C103">
        <v>1555.800048828125</v>
      </c>
      <c r="D103">
        <v>2.0531353773778349E-2</v>
      </c>
      <c r="E103">
        <v>6.4887097076060885E-2</v>
      </c>
      <c r="F103">
        <v>0</v>
      </c>
      <c r="G103" t="s">
        <v>63</v>
      </c>
      <c r="H103" t="s">
        <v>58</v>
      </c>
    </row>
    <row r="104" spans="1:8" x14ac:dyDescent="0.25">
      <c r="A104" s="1">
        <v>45847</v>
      </c>
      <c r="B104" t="s">
        <v>64</v>
      </c>
      <c r="C104">
        <v>1524.5</v>
      </c>
      <c r="D104">
        <v>1.22170006721527E-2</v>
      </c>
      <c r="E104">
        <v>3.4260515603799169E-2</v>
      </c>
      <c r="F104">
        <v>0</v>
      </c>
      <c r="G104" t="s">
        <v>63</v>
      </c>
      <c r="H104" t="s">
        <v>58</v>
      </c>
    </row>
    <row r="105" spans="1:8" x14ac:dyDescent="0.25">
      <c r="A105" s="1">
        <v>45846</v>
      </c>
      <c r="B105" t="s">
        <v>64</v>
      </c>
      <c r="C105">
        <v>1506.0999755859375</v>
      </c>
      <c r="D105">
        <v>1.216396208732351E-2</v>
      </c>
      <c r="E105">
        <v>2.7563639052973432E-2</v>
      </c>
      <c r="F105">
        <v>0</v>
      </c>
      <c r="G105" t="s">
        <v>63</v>
      </c>
      <c r="H105" t="s">
        <v>58</v>
      </c>
    </row>
    <row r="106" spans="1:8" x14ac:dyDescent="0.25">
      <c r="A106" s="1">
        <v>45845</v>
      </c>
      <c r="B106" t="s">
        <v>64</v>
      </c>
      <c r="C106">
        <v>1488</v>
      </c>
      <c r="D106">
        <v>1.848049281314168E-2</v>
      </c>
      <c r="E106">
        <v>2.1276595744680771E-2</v>
      </c>
      <c r="F106">
        <v>0</v>
      </c>
      <c r="G106" t="s">
        <v>63</v>
      </c>
      <c r="H106" t="s">
        <v>58</v>
      </c>
    </row>
    <row r="107" spans="1:8" x14ac:dyDescent="0.25">
      <c r="A107" s="1">
        <v>45842</v>
      </c>
      <c r="B107" t="s">
        <v>64</v>
      </c>
      <c r="C107">
        <v>1461</v>
      </c>
      <c r="D107">
        <v>-8.8195386702849543E-3</v>
      </c>
      <c r="E107">
        <v>-1.3684039047134888E-4</v>
      </c>
      <c r="F107">
        <v>0</v>
      </c>
      <c r="G107" t="s">
        <v>63</v>
      </c>
      <c r="H107" t="s">
        <v>58</v>
      </c>
    </row>
    <row r="108" spans="1:8" x14ac:dyDescent="0.25">
      <c r="A108" s="1">
        <v>45841</v>
      </c>
      <c r="B108" t="s">
        <v>64</v>
      </c>
      <c r="C108">
        <v>1474</v>
      </c>
      <c r="D108">
        <v>5.662856726909693E-3</v>
      </c>
      <c r="E108">
        <v>8.9670582291840883E-3</v>
      </c>
      <c r="F108">
        <v>0</v>
      </c>
      <c r="G108" t="s">
        <v>63</v>
      </c>
      <c r="H108" t="s">
        <v>58</v>
      </c>
    </row>
    <row r="109" spans="1:8" x14ac:dyDescent="0.25">
      <c r="A109" s="1">
        <v>45840</v>
      </c>
      <c r="B109" t="s">
        <v>64</v>
      </c>
      <c r="C109">
        <v>1465.699951171875</v>
      </c>
      <c r="D109">
        <v>5.9711401316917545E-3</v>
      </c>
      <c r="E109">
        <v>1.0827552532327589E-2</v>
      </c>
      <c r="F109">
        <v>0</v>
      </c>
      <c r="G109" t="s">
        <v>63</v>
      </c>
      <c r="H109" t="s">
        <v>58</v>
      </c>
    </row>
    <row r="110" spans="1:8" x14ac:dyDescent="0.25">
      <c r="A110" s="1">
        <v>45839</v>
      </c>
      <c r="B110" t="s">
        <v>64</v>
      </c>
      <c r="C110">
        <v>1457</v>
      </c>
      <c r="D110">
        <v>-2.8743165290325834E-3</v>
      </c>
      <c r="E110">
        <v>4.2734704736762108E-3</v>
      </c>
      <c r="F110">
        <v>0</v>
      </c>
      <c r="G110" t="s">
        <v>63</v>
      </c>
      <c r="H110" t="s">
        <v>58</v>
      </c>
    </row>
    <row r="111" spans="1:8" x14ac:dyDescent="0.25">
      <c r="A111" s="1">
        <v>45838</v>
      </c>
      <c r="B111" t="s">
        <v>64</v>
      </c>
      <c r="C111">
        <v>1461.199951171875</v>
      </c>
      <c r="D111">
        <v>2.0530272626473334E-4</v>
      </c>
      <c r="E111">
        <v>9.6040225763860398E-3</v>
      </c>
      <c r="F111">
        <v>0</v>
      </c>
      <c r="G111" t="s">
        <v>63</v>
      </c>
      <c r="H111" t="s">
        <v>58</v>
      </c>
    </row>
    <row r="112" spans="1:8" x14ac:dyDescent="0.25">
      <c r="A112" s="1">
        <v>45835</v>
      </c>
      <c r="B112" t="s">
        <v>64</v>
      </c>
      <c r="C112">
        <v>1460.9000244140625</v>
      </c>
      <c r="D112">
        <v>7.5172582165947688E-3</v>
      </c>
      <c r="E112">
        <v>2.1179958999869797E-2</v>
      </c>
      <c r="F112">
        <v>0</v>
      </c>
      <c r="G112" t="s">
        <v>63</v>
      </c>
      <c r="H112" t="s">
        <v>58</v>
      </c>
    </row>
    <row r="113" spans="1:8" x14ac:dyDescent="0.25">
      <c r="A113" s="1">
        <v>45834</v>
      </c>
      <c r="B113" t="s">
        <v>64</v>
      </c>
      <c r="C113">
        <v>1450</v>
      </c>
      <c r="D113">
        <v>-5.5145354369900978E-4</v>
      </c>
      <c r="E113">
        <v>1.797246219261206E-2</v>
      </c>
      <c r="F113">
        <v>0</v>
      </c>
      <c r="G113" t="s">
        <v>63</v>
      </c>
      <c r="H113" t="s">
        <v>58</v>
      </c>
    </row>
    <row r="114" spans="1:8" x14ac:dyDescent="0.25">
      <c r="A114" s="1">
        <v>45833</v>
      </c>
      <c r="B114" t="s">
        <v>64</v>
      </c>
      <c r="C114">
        <v>1450.800048828125</v>
      </c>
      <c r="D114">
        <v>2.4182960560485967E-3</v>
      </c>
      <c r="E114">
        <v>1.8820259008514695E-2</v>
      </c>
      <c r="F114">
        <v>0</v>
      </c>
      <c r="G114" t="s">
        <v>63</v>
      </c>
      <c r="H114" t="s">
        <v>58</v>
      </c>
    </row>
    <row r="115" spans="1:8" x14ac:dyDescent="0.25">
      <c r="A115" s="1">
        <v>45832</v>
      </c>
      <c r="B115" t="s">
        <v>64</v>
      </c>
      <c r="C115">
        <v>1447.300048828125</v>
      </c>
      <c r="D115">
        <v>1.1673475134338362E-2</v>
      </c>
      <c r="E115">
        <v>1.6362393839975509E-2</v>
      </c>
      <c r="F115">
        <v>0</v>
      </c>
      <c r="G115" t="s">
        <v>63</v>
      </c>
      <c r="H115" t="s">
        <v>58</v>
      </c>
    </row>
    <row r="116" spans="1:8" x14ac:dyDescent="0.25">
      <c r="A116" s="1">
        <v>45831</v>
      </c>
      <c r="B116" t="s">
        <v>64</v>
      </c>
      <c r="C116">
        <v>1430.5999755859375</v>
      </c>
      <c r="D116">
        <v>4.3526755585570065E-3</v>
      </c>
      <c r="E116">
        <v>7.1101552875307839E-3</v>
      </c>
      <c r="F116">
        <v>0</v>
      </c>
      <c r="G116" t="s">
        <v>63</v>
      </c>
      <c r="H116" t="s">
        <v>58</v>
      </c>
    </row>
    <row r="117" spans="1:8" x14ac:dyDescent="0.25">
      <c r="A117" s="1">
        <v>45828</v>
      </c>
      <c r="B117" t="s">
        <v>64</v>
      </c>
      <c r="C117">
        <v>1424.4000244140625</v>
      </c>
      <c r="D117">
        <v>2.8091602111124381E-4</v>
      </c>
      <c r="E117">
        <v>6.2875481554662827E-3</v>
      </c>
      <c r="F117">
        <v>0</v>
      </c>
      <c r="G117" t="s">
        <v>63</v>
      </c>
      <c r="H117" t="s">
        <v>58</v>
      </c>
    </row>
    <row r="118" spans="1:8" x14ac:dyDescent="0.25">
      <c r="A118" s="1">
        <v>45827</v>
      </c>
      <c r="B118" t="s">
        <v>64</v>
      </c>
      <c r="C118">
        <v>1424</v>
      </c>
      <c r="D118">
        <v>0</v>
      </c>
      <c r="E118">
        <v>0</v>
      </c>
      <c r="F118">
        <v>0</v>
      </c>
      <c r="G118" t="s">
        <v>63</v>
      </c>
      <c r="H118" t="s">
        <v>58</v>
      </c>
    </row>
    <row r="119" spans="1:8" x14ac:dyDescent="0.25">
      <c r="A119" s="1">
        <v>45826</v>
      </c>
      <c r="B119" t="s">
        <v>64</v>
      </c>
      <c r="C119">
        <v>1424</v>
      </c>
      <c r="D119">
        <v>2.4639211545229855E-3</v>
      </c>
      <c r="E119">
        <v>0</v>
      </c>
      <c r="F119">
        <v>0</v>
      </c>
      <c r="G119" t="s">
        <v>63</v>
      </c>
      <c r="H119" t="s">
        <v>58</v>
      </c>
    </row>
    <row r="120" spans="1:8" x14ac:dyDescent="0.25">
      <c r="A120" s="1">
        <v>45825</v>
      </c>
      <c r="B120" t="s">
        <v>64</v>
      </c>
      <c r="C120">
        <v>1420.5</v>
      </c>
      <c r="D120">
        <v>3.5323207347226493E-3</v>
      </c>
      <c r="E120">
        <v>0</v>
      </c>
      <c r="F120">
        <v>0</v>
      </c>
      <c r="G120" t="s">
        <v>63</v>
      </c>
      <c r="H120" t="s">
        <v>58</v>
      </c>
    </row>
    <row r="121" spans="1:8" x14ac:dyDescent="0.25">
      <c r="A121" s="1">
        <v>45824</v>
      </c>
      <c r="B121" t="s">
        <v>64</v>
      </c>
      <c r="C121">
        <v>1415.5</v>
      </c>
      <c r="D121">
        <v>0</v>
      </c>
      <c r="E121">
        <v>0</v>
      </c>
      <c r="F121">
        <v>0</v>
      </c>
      <c r="G121" t="s">
        <v>63</v>
      </c>
      <c r="H121" t="s">
        <v>58</v>
      </c>
    </row>
    <row r="122" spans="1:8" x14ac:dyDescent="0.25">
      <c r="A122" s="1">
        <v>45851</v>
      </c>
      <c r="B122" t="s">
        <v>26</v>
      </c>
      <c r="C122">
        <v>3353.07666015625</v>
      </c>
      <c r="D122">
        <v>6.8592599280936639E-5</v>
      </c>
      <c r="E122">
        <v>1.1439913848444228E-2</v>
      </c>
      <c r="F122">
        <v>7.8250217243489573E-3</v>
      </c>
      <c r="G122" t="s">
        <v>65</v>
      </c>
      <c r="H122" t="s">
        <v>66</v>
      </c>
    </row>
    <row r="123" spans="1:8" x14ac:dyDescent="0.25">
      <c r="A123" s="1">
        <v>45850</v>
      </c>
      <c r="B123" t="s">
        <v>26</v>
      </c>
      <c r="C123">
        <v>3352.8466796875</v>
      </c>
      <c r="D123">
        <v>1.2351711297449164E-3</v>
      </c>
      <c r="E123">
        <v>1.5450932495788772E-2</v>
      </c>
      <c r="F123">
        <v>0</v>
      </c>
      <c r="G123" t="s">
        <v>65</v>
      </c>
      <c r="H123" t="s">
        <v>66</v>
      </c>
    </row>
    <row r="124" spans="1:8" x14ac:dyDescent="0.25">
      <c r="A124" s="1">
        <v>45849</v>
      </c>
      <c r="B124" t="s">
        <v>26</v>
      </c>
      <c r="C124">
        <v>3348.71044921875</v>
      </c>
      <c r="D124">
        <v>8.5766736535968224E-3</v>
      </c>
      <c r="E124">
        <v>4.3681974139655466E-3</v>
      </c>
      <c r="F124">
        <v>0</v>
      </c>
      <c r="G124" t="s">
        <v>65</v>
      </c>
      <c r="H124" t="s">
        <v>66</v>
      </c>
    </row>
    <row r="125" spans="1:8" x14ac:dyDescent="0.25">
      <c r="A125" s="1">
        <v>45848</v>
      </c>
      <c r="B125" t="s">
        <v>26</v>
      </c>
      <c r="C125">
        <v>3320.23388671875</v>
      </c>
      <c r="D125">
        <v>1.5330446345978022E-3</v>
      </c>
      <c r="E125">
        <v>-2.1570793091858498E-3</v>
      </c>
      <c r="F125">
        <v>0</v>
      </c>
      <c r="G125" t="s">
        <v>65</v>
      </c>
      <c r="H125" t="s">
        <v>66</v>
      </c>
    </row>
    <row r="126" spans="1:8" x14ac:dyDescent="0.25">
      <c r="A126" s="1">
        <v>45847</v>
      </c>
      <c r="B126" t="s">
        <v>26</v>
      </c>
      <c r="C126">
        <v>3315.151611328125</v>
      </c>
      <c r="D126">
        <v>4.0345165445567766E-3</v>
      </c>
      <c r="E126">
        <v>-6.2018062589653811E-3</v>
      </c>
      <c r="F126">
        <v>0</v>
      </c>
      <c r="G126" t="s">
        <v>65</v>
      </c>
      <c r="H126" t="s">
        <v>66</v>
      </c>
    </row>
    <row r="127" spans="1:8" x14ac:dyDescent="0.25">
      <c r="A127" s="1">
        <v>45846</v>
      </c>
      <c r="B127" t="s">
        <v>26</v>
      </c>
      <c r="C127">
        <v>3301.830322265625</v>
      </c>
      <c r="D127">
        <v>-9.6924116821217599E-3</v>
      </c>
      <c r="E127">
        <v>-1.0835950335459255E-2</v>
      </c>
      <c r="F127">
        <v>0</v>
      </c>
      <c r="G127" t="s">
        <v>65</v>
      </c>
      <c r="H127" t="s">
        <v>66</v>
      </c>
    </row>
    <row r="128" spans="1:8" x14ac:dyDescent="0.25">
      <c r="A128" s="1">
        <v>45845</v>
      </c>
      <c r="B128" t="s">
        <v>26</v>
      </c>
      <c r="C128">
        <v>3334.146240234375</v>
      </c>
      <c r="D128">
        <v>2.0240548938126324E-3</v>
      </c>
      <c r="E128">
        <v>1.8716689347559878E-3</v>
      </c>
      <c r="F128">
        <v>0</v>
      </c>
      <c r="G128" t="s">
        <v>65</v>
      </c>
      <c r="H128" t="s">
        <v>66</v>
      </c>
    </row>
    <row r="129" spans="1:8" x14ac:dyDescent="0.25">
      <c r="A129" s="1">
        <v>45844</v>
      </c>
      <c r="B129" t="s">
        <v>26</v>
      </c>
      <c r="C129">
        <v>3327.411376953125</v>
      </c>
      <c r="D129">
        <v>-2.5266401241254011E-3</v>
      </c>
      <c r="E129">
        <v>-5.8242366412353253E-3</v>
      </c>
      <c r="F129">
        <v>0</v>
      </c>
      <c r="G129" t="s">
        <v>65</v>
      </c>
      <c r="H129" t="s">
        <v>66</v>
      </c>
    </row>
    <row r="130" spans="1:8" x14ac:dyDescent="0.25">
      <c r="A130" s="1">
        <v>45843</v>
      </c>
      <c r="B130" t="s">
        <v>26</v>
      </c>
      <c r="C130">
        <v>3335.83984375</v>
      </c>
      <c r="D130">
        <v>-6.4736015510313827E-4</v>
      </c>
      <c r="E130">
        <v>-5.0049588740441742E-4</v>
      </c>
      <c r="F130">
        <v>0</v>
      </c>
      <c r="G130" t="s">
        <v>65</v>
      </c>
      <c r="H130" t="s">
        <v>66</v>
      </c>
    </row>
    <row r="131" spans="1:8" x14ac:dyDescent="0.25">
      <c r="A131" s="1">
        <v>45842</v>
      </c>
      <c r="B131" t="s">
        <v>26</v>
      </c>
      <c r="C131">
        <v>3338.000732421875</v>
      </c>
      <c r="D131">
        <v>3.0298984311667443E-3</v>
      </c>
      <c r="E131">
        <v>7.7999462209927817E-3</v>
      </c>
      <c r="F131">
        <v>0</v>
      </c>
      <c r="G131" t="s">
        <v>65</v>
      </c>
      <c r="H131" t="s">
        <v>66</v>
      </c>
    </row>
    <row r="132" spans="1:8" x14ac:dyDescent="0.25">
      <c r="A132" s="1">
        <v>45841</v>
      </c>
      <c r="B132" t="s">
        <v>26</v>
      </c>
      <c r="C132">
        <v>3327.91748046875</v>
      </c>
      <c r="D132">
        <v>-5.6730212392354096E-3</v>
      </c>
      <c r="E132">
        <v>1.821996849984342E-2</v>
      </c>
      <c r="F132">
        <v>0</v>
      </c>
      <c r="G132" t="s">
        <v>65</v>
      </c>
      <c r="H132" t="s">
        <v>66</v>
      </c>
    </row>
    <row r="133" spans="1:8" x14ac:dyDescent="0.25">
      <c r="A133" s="1">
        <v>45840</v>
      </c>
      <c r="B133" t="s">
        <v>26</v>
      </c>
      <c r="C133">
        <v>3346.904541015625</v>
      </c>
      <c r="D133">
        <v>2.8147590253482235E-3</v>
      </c>
      <c r="E133">
        <v>2.06968341686804E-2</v>
      </c>
      <c r="F133">
        <v>0</v>
      </c>
      <c r="G133" t="s">
        <v>65</v>
      </c>
      <c r="H133" t="s">
        <v>66</v>
      </c>
    </row>
    <row r="134" spans="1:8" x14ac:dyDescent="0.25">
      <c r="A134" s="1">
        <v>45839</v>
      </c>
      <c r="B134" t="s">
        <v>26</v>
      </c>
      <c r="C134">
        <v>3337.51025390625</v>
      </c>
      <c r="D134">
        <v>7.6518623045129797E-3</v>
      </c>
      <c r="E134">
        <v>1.6907190543649087E-2</v>
      </c>
      <c r="F134">
        <v>0</v>
      </c>
      <c r="G134" t="s">
        <v>65</v>
      </c>
      <c r="H134" t="s">
        <v>66</v>
      </c>
    </row>
    <row r="135" spans="1:8" x14ac:dyDescent="0.25">
      <c r="A135" s="1">
        <v>45838</v>
      </c>
      <c r="B135" t="s">
        <v>26</v>
      </c>
      <c r="C135">
        <v>3312.166015625</v>
      </c>
      <c r="D135">
        <v>1.3400601393790401E-2</v>
      </c>
      <c r="E135">
        <v>-2.8016689467530442E-3</v>
      </c>
      <c r="F135">
        <v>0</v>
      </c>
      <c r="G135" t="s">
        <v>65</v>
      </c>
      <c r="H135" t="s">
        <v>66</v>
      </c>
    </row>
    <row r="136" spans="1:8" x14ac:dyDescent="0.25">
      <c r="A136" s="1">
        <v>45837</v>
      </c>
      <c r="B136" t="s">
        <v>26</v>
      </c>
      <c r="C136">
        <v>3268.367919921875</v>
      </c>
      <c r="D136">
        <v>-3.2542763378565764E-3</v>
      </c>
      <c r="E136">
        <v>-2.0744032747699204E-2</v>
      </c>
      <c r="F136">
        <v>0</v>
      </c>
      <c r="G136" t="s">
        <v>65</v>
      </c>
      <c r="H136" t="s">
        <v>66</v>
      </c>
    </row>
    <row r="137" spans="1:8" x14ac:dyDescent="0.25">
      <c r="A137" s="1">
        <v>45836</v>
      </c>
      <c r="B137" t="s">
        <v>26</v>
      </c>
      <c r="C137">
        <v>3279.038818359375</v>
      </c>
      <c r="D137">
        <v>-9.0849202374798654E-4</v>
      </c>
      <c r="E137">
        <v>-1.4428328580466943E-2</v>
      </c>
      <c r="F137">
        <v>0</v>
      </c>
      <c r="G137" t="s">
        <v>65</v>
      </c>
      <c r="H137" t="s">
        <v>66</v>
      </c>
    </row>
    <row r="138" spans="1:8" x14ac:dyDescent="0.25">
      <c r="A138" s="1">
        <v>45835</v>
      </c>
      <c r="B138" t="s">
        <v>26</v>
      </c>
      <c r="C138">
        <v>3282.0205078125</v>
      </c>
      <c r="D138">
        <v>-1.1877618019826564E-2</v>
      </c>
      <c r="E138">
        <v>0</v>
      </c>
      <c r="F138">
        <v>0</v>
      </c>
      <c r="G138" t="s">
        <v>65</v>
      </c>
      <c r="H138" t="s">
        <v>66</v>
      </c>
    </row>
    <row r="139" spans="1:8" x14ac:dyDescent="0.25">
      <c r="A139" s="1">
        <v>45834</v>
      </c>
      <c r="B139" t="s">
        <v>26</v>
      </c>
      <c r="C139">
        <v>3321.4716796875</v>
      </c>
      <c r="D139">
        <v>-4.833286189134367E-3</v>
      </c>
      <c r="E139">
        <v>0</v>
      </c>
      <c r="F139">
        <v>0</v>
      </c>
      <c r="G139" t="s">
        <v>65</v>
      </c>
      <c r="H139" t="s">
        <v>66</v>
      </c>
    </row>
    <row r="140" spans="1:8" x14ac:dyDescent="0.25">
      <c r="A140" s="1">
        <v>45833</v>
      </c>
      <c r="B140" t="s">
        <v>26</v>
      </c>
      <c r="C140">
        <v>3337.603271484375</v>
      </c>
      <c r="D140">
        <v>3.1742278848621019E-3</v>
      </c>
      <c r="E140">
        <v>0</v>
      </c>
      <c r="F140">
        <v>0</v>
      </c>
      <c r="G140" t="s">
        <v>65</v>
      </c>
      <c r="H140" t="s">
        <v>66</v>
      </c>
    </row>
    <row r="141" spans="1:8" x14ac:dyDescent="0.25">
      <c r="A141" s="1">
        <v>45832</v>
      </c>
      <c r="B141" t="s">
        <v>26</v>
      </c>
      <c r="C141">
        <v>3327.04248046875</v>
      </c>
      <c r="D141">
        <v>0</v>
      </c>
      <c r="E141">
        <v>0</v>
      </c>
      <c r="F141">
        <v>0</v>
      </c>
      <c r="G141" t="s">
        <v>65</v>
      </c>
      <c r="H141" t="s">
        <v>66</v>
      </c>
    </row>
    <row r="142" spans="1:8" x14ac:dyDescent="0.25">
      <c r="A142" s="1">
        <v>45828</v>
      </c>
      <c r="B142" t="s">
        <v>38</v>
      </c>
      <c r="C142">
        <v>75</v>
      </c>
      <c r="D142">
        <v>-8.8542115125922471E-3</v>
      </c>
      <c r="E142">
        <v>4.0654923235502682E-2</v>
      </c>
      <c r="F142">
        <v>0.23172936035125535</v>
      </c>
      <c r="G142" t="s">
        <v>65</v>
      </c>
      <c r="H142" t="s">
        <v>66</v>
      </c>
    </row>
    <row r="143" spans="1:8" x14ac:dyDescent="0.25">
      <c r="A143" s="1">
        <v>45827</v>
      </c>
      <c r="B143" t="s">
        <v>38</v>
      </c>
      <c r="C143">
        <v>75.669998168945313</v>
      </c>
      <c r="D143">
        <v>7.589876250405414E-3</v>
      </c>
      <c r="E143">
        <v>2.6312148700441851E-2</v>
      </c>
      <c r="F143">
        <v>0</v>
      </c>
      <c r="G143" t="s">
        <v>65</v>
      </c>
      <c r="H143" t="s">
        <v>66</v>
      </c>
    </row>
    <row r="144" spans="1:8" x14ac:dyDescent="0.25">
      <c r="A144" s="1">
        <v>45826</v>
      </c>
      <c r="B144" t="s">
        <v>38</v>
      </c>
      <c r="C144">
        <v>75.099998474121094</v>
      </c>
      <c r="D144">
        <v>-1.9933757591881207E-3</v>
      </c>
      <c r="E144">
        <v>2.6236651556962531E-2</v>
      </c>
      <c r="F144">
        <v>0</v>
      </c>
      <c r="G144" t="s">
        <v>65</v>
      </c>
      <c r="H144" t="s">
        <v>66</v>
      </c>
    </row>
    <row r="145" spans="1:8" x14ac:dyDescent="0.25">
      <c r="A145" s="1">
        <v>45825</v>
      </c>
      <c r="B145" t="s">
        <v>38</v>
      </c>
      <c r="C145">
        <v>75.25</v>
      </c>
      <c r="D145">
        <v>4.4123772979621112E-2</v>
      </c>
      <c r="E145">
        <v>1.799244945887235E-2</v>
      </c>
      <c r="F145">
        <v>0</v>
      </c>
      <c r="G145" t="s">
        <v>65</v>
      </c>
      <c r="H145" t="s">
        <v>66</v>
      </c>
    </row>
    <row r="146" spans="1:8" x14ac:dyDescent="0.25">
      <c r="A146" s="1">
        <v>45824</v>
      </c>
      <c r="B146" t="s">
        <v>38</v>
      </c>
      <c r="C146">
        <v>72.069999694824219</v>
      </c>
      <c r="D146">
        <v>-2.2514628869242603E-2</v>
      </c>
      <c r="E146">
        <v>6.1257485029940106E-2</v>
      </c>
      <c r="F146">
        <v>0</v>
      </c>
      <c r="G146" t="s">
        <v>65</v>
      </c>
      <c r="H146" t="s">
        <v>66</v>
      </c>
    </row>
    <row r="147" spans="1:8" x14ac:dyDescent="0.25">
      <c r="A147" s="1">
        <v>45823</v>
      </c>
      <c r="B147" t="s">
        <v>38</v>
      </c>
      <c r="C147">
        <v>73.730003356933594</v>
      </c>
      <c r="D147">
        <v>7.5157563468732924E-3</v>
      </c>
      <c r="E147">
        <v>0.13500622530884887</v>
      </c>
      <c r="F147">
        <v>0</v>
      </c>
      <c r="G147" t="s">
        <v>65</v>
      </c>
      <c r="H147" t="s">
        <v>66</v>
      </c>
    </row>
    <row r="148" spans="1:8" x14ac:dyDescent="0.25">
      <c r="A148" s="1">
        <v>45821</v>
      </c>
      <c r="B148" t="s">
        <v>38</v>
      </c>
      <c r="C148">
        <v>73.180000305175781</v>
      </c>
      <c r="D148">
        <v>-1.0010793859575817E-2</v>
      </c>
      <c r="E148">
        <v>0.1187891179949192</v>
      </c>
      <c r="F148">
        <v>0</v>
      </c>
      <c r="G148" t="s">
        <v>65</v>
      </c>
      <c r="H148" t="s">
        <v>66</v>
      </c>
    </row>
    <row r="149" spans="1:8" x14ac:dyDescent="0.25">
      <c r="A149" s="1">
        <v>45820</v>
      </c>
      <c r="B149" t="s">
        <v>38</v>
      </c>
      <c r="C149">
        <v>73.919998168945313</v>
      </c>
      <c r="D149">
        <v>8.8499398950691477E-2</v>
      </c>
      <c r="E149">
        <v>0.14462675864154728</v>
      </c>
      <c r="F149">
        <v>0</v>
      </c>
      <c r="G149" t="s">
        <v>65</v>
      </c>
      <c r="H149" t="s">
        <v>66</v>
      </c>
    </row>
    <row r="150" spans="1:8" x14ac:dyDescent="0.25">
      <c r="A150" s="1">
        <v>45819</v>
      </c>
      <c r="B150" t="s">
        <v>38</v>
      </c>
      <c r="C150">
        <v>67.910003662109375</v>
      </c>
      <c r="D150">
        <v>4.5412632684932674E-2</v>
      </c>
      <c r="E150">
        <v>7.4355397021216962E-2</v>
      </c>
      <c r="F150">
        <v>0</v>
      </c>
      <c r="G150" t="s">
        <v>65</v>
      </c>
      <c r="H150" t="s">
        <v>66</v>
      </c>
    </row>
    <row r="151" spans="1:8" x14ac:dyDescent="0.25">
      <c r="A151" s="1">
        <v>45818</v>
      </c>
      <c r="B151" t="s">
        <v>38</v>
      </c>
      <c r="C151">
        <v>64.959999084472656</v>
      </c>
      <c r="D151">
        <v>-6.87975160437726E-3</v>
      </c>
      <c r="E151">
        <v>3.7865456560264521E-2</v>
      </c>
      <c r="F151">
        <v>0</v>
      </c>
      <c r="G151" t="s">
        <v>65</v>
      </c>
      <c r="H151" t="s">
        <v>66</v>
      </c>
    </row>
    <row r="152" spans="1:8" x14ac:dyDescent="0.25">
      <c r="A152" s="1">
        <v>45817</v>
      </c>
      <c r="B152" t="s">
        <v>38</v>
      </c>
      <c r="C152">
        <v>65.410003662109375</v>
      </c>
      <c r="D152">
        <v>1.2852304235388967E-2</v>
      </c>
      <c r="E152">
        <v>3.154082667576108E-2</v>
      </c>
      <c r="F152">
        <v>0</v>
      </c>
      <c r="G152" t="s">
        <v>65</v>
      </c>
      <c r="H152" t="s">
        <v>66</v>
      </c>
    </row>
    <row r="153" spans="1:8" x14ac:dyDescent="0.25">
      <c r="A153" s="1">
        <v>45814</v>
      </c>
      <c r="B153" t="s">
        <v>38</v>
      </c>
      <c r="C153">
        <v>64.580001831054688</v>
      </c>
      <c r="D153">
        <v>2.1673829559009983E-2</v>
      </c>
      <c r="E153">
        <v>3.2949477898399637E-2</v>
      </c>
      <c r="F153">
        <v>0</v>
      </c>
      <c r="G153" t="s">
        <v>65</v>
      </c>
      <c r="H153" t="s">
        <v>66</v>
      </c>
    </row>
    <row r="154" spans="1:8" x14ac:dyDescent="0.25">
      <c r="A154" s="1">
        <v>45813</v>
      </c>
      <c r="B154" t="s">
        <v>38</v>
      </c>
      <c r="C154">
        <v>63.209999084472656</v>
      </c>
      <c r="D154">
        <v>9.90571865111467E-3</v>
      </c>
      <c r="E154">
        <v>3.9809148420775653E-2</v>
      </c>
      <c r="F154">
        <v>0</v>
      </c>
      <c r="G154" t="s">
        <v>65</v>
      </c>
      <c r="H154" t="s">
        <v>66</v>
      </c>
    </row>
    <row r="155" spans="1:8" x14ac:dyDescent="0.25">
      <c r="A155" s="1">
        <v>45812</v>
      </c>
      <c r="B155" t="s">
        <v>38</v>
      </c>
      <c r="C155">
        <v>62.590000152587891</v>
      </c>
      <c r="D155">
        <v>-1.2931709459035545E-2</v>
      </c>
      <c r="E155">
        <v>2.7075837923562718E-2</v>
      </c>
      <c r="F155">
        <v>0</v>
      </c>
      <c r="G155" t="s">
        <v>65</v>
      </c>
      <c r="H155" t="s">
        <v>66</v>
      </c>
    </row>
    <row r="156" spans="1:8" x14ac:dyDescent="0.25">
      <c r="A156" s="1">
        <v>45811</v>
      </c>
      <c r="B156" t="s">
        <v>38</v>
      </c>
      <c r="C156">
        <v>63.409999847412109</v>
      </c>
      <c r="D156">
        <v>1.4235434790978552E-2</v>
      </c>
      <c r="E156">
        <v>2.5388093320671157E-2</v>
      </c>
      <c r="F156">
        <v>0</v>
      </c>
      <c r="G156" t="s">
        <v>65</v>
      </c>
      <c r="H156" t="s">
        <v>66</v>
      </c>
    </row>
    <row r="157" spans="1:8" x14ac:dyDescent="0.25">
      <c r="A157" s="1">
        <v>45810</v>
      </c>
      <c r="B157" t="s">
        <v>38</v>
      </c>
      <c r="C157">
        <v>62.520000457763672</v>
      </c>
      <c r="D157">
        <v>2.8458620104979238E-2</v>
      </c>
      <c r="E157">
        <v>2.6769602306685902E-2</v>
      </c>
      <c r="F157">
        <v>0</v>
      </c>
      <c r="G157" t="s">
        <v>65</v>
      </c>
      <c r="H157" t="s">
        <v>66</v>
      </c>
    </row>
    <row r="158" spans="1:8" x14ac:dyDescent="0.25">
      <c r="A158" s="1">
        <v>45807</v>
      </c>
      <c r="B158" t="s">
        <v>38</v>
      </c>
      <c r="C158">
        <v>60.790000915527344</v>
      </c>
      <c r="D158">
        <v>-2.4613999764007133E-3</v>
      </c>
      <c r="E158">
        <v>0</v>
      </c>
      <c r="F158">
        <v>0</v>
      </c>
      <c r="G158" t="s">
        <v>65</v>
      </c>
      <c r="H158" t="s">
        <v>66</v>
      </c>
    </row>
    <row r="159" spans="1:8" x14ac:dyDescent="0.25">
      <c r="A159" s="1">
        <v>45806</v>
      </c>
      <c r="B159" t="s">
        <v>38</v>
      </c>
      <c r="C159">
        <v>60.939998626708984</v>
      </c>
      <c r="D159">
        <v>-1.4553711572739103E-2</v>
      </c>
      <c r="E159">
        <v>0</v>
      </c>
      <c r="F159">
        <v>0</v>
      </c>
      <c r="G159" t="s">
        <v>65</v>
      </c>
      <c r="H159" t="s">
        <v>66</v>
      </c>
    </row>
    <row r="160" spans="1:8" x14ac:dyDescent="0.25">
      <c r="A160" s="1">
        <v>45805</v>
      </c>
      <c r="B160" t="s">
        <v>38</v>
      </c>
      <c r="C160">
        <v>61.840000152587891</v>
      </c>
      <c r="D160">
        <v>1.5601917760914796E-2</v>
      </c>
      <c r="E160">
        <v>0</v>
      </c>
      <c r="F160">
        <v>0</v>
      </c>
      <c r="G160" t="s">
        <v>65</v>
      </c>
      <c r="H160" t="s">
        <v>66</v>
      </c>
    </row>
    <row r="161" spans="1:8" x14ac:dyDescent="0.25">
      <c r="A161" s="1">
        <v>45804</v>
      </c>
      <c r="B161" t="s">
        <v>38</v>
      </c>
      <c r="C161">
        <v>60.889999389648438</v>
      </c>
      <c r="D161">
        <v>0</v>
      </c>
      <c r="E161">
        <v>0</v>
      </c>
      <c r="F161">
        <v>0</v>
      </c>
      <c r="G161" t="s">
        <v>65</v>
      </c>
      <c r="H161" t="s">
        <v>66</v>
      </c>
    </row>
    <row r="162" spans="1:8" x14ac:dyDescent="0.25">
      <c r="A162" s="1">
        <v>45851</v>
      </c>
      <c r="B162" t="s">
        <v>28</v>
      </c>
      <c r="C162">
        <v>117763.65625</v>
      </c>
      <c r="D162">
        <v>2.8225062306561632E-3</v>
      </c>
      <c r="E162">
        <v>5.7695689253157711E-2</v>
      </c>
      <c r="F162">
        <v>0.11048124998342423</v>
      </c>
      <c r="G162" t="s">
        <v>67</v>
      </c>
      <c r="H162" t="s">
        <v>66</v>
      </c>
    </row>
    <row r="163" spans="1:8" x14ac:dyDescent="0.25">
      <c r="A163" s="1">
        <v>45850</v>
      </c>
      <c r="B163" t="s">
        <v>28</v>
      </c>
      <c r="C163">
        <v>117432.203125</v>
      </c>
      <c r="D163">
        <v>-8.381452959336233E-4</v>
      </c>
      <c r="E163">
        <v>7.7819774553988141E-2</v>
      </c>
      <c r="F163">
        <v>0</v>
      </c>
      <c r="G163" t="s">
        <v>67</v>
      </c>
      <c r="H163" t="s">
        <v>66</v>
      </c>
    </row>
    <row r="164" spans="1:8" x14ac:dyDescent="0.25">
      <c r="A164" s="1">
        <v>45849</v>
      </c>
      <c r="B164" t="s">
        <v>28</v>
      </c>
      <c r="C164">
        <v>117530.7109375</v>
      </c>
      <c r="D164">
        <v>1.3282999439202747E-2</v>
      </c>
      <c r="E164">
        <v>8.5831301720946662E-2</v>
      </c>
      <c r="F164">
        <v>0</v>
      </c>
      <c r="G164" t="s">
        <v>67</v>
      </c>
      <c r="H164" t="s">
        <v>66</v>
      </c>
    </row>
    <row r="165" spans="1:8" x14ac:dyDescent="0.25">
      <c r="A165" s="1">
        <v>45848</v>
      </c>
      <c r="B165" t="s">
        <v>28</v>
      </c>
      <c r="C165">
        <v>115990.015625</v>
      </c>
      <c r="D165">
        <v>4.1765714733988046E-2</v>
      </c>
      <c r="E165">
        <v>6.1867776497930738E-2</v>
      </c>
      <c r="F165">
        <v>0</v>
      </c>
      <c r="G165" t="s">
        <v>67</v>
      </c>
      <c r="H165" t="s">
        <v>66</v>
      </c>
    </row>
    <row r="166" spans="1:8" x14ac:dyDescent="0.25">
      <c r="A166" s="1">
        <v>45847</v>
      </c>
      <c r="B166" t="s">
        <v>28</v>
      </c>
      <c r="C166">
        <v>111339.828125</v>
      </c>
      <c r="D166">
        <v>2.1902555305289395E-2</v>
      </c>
      <c r="E166">
        <v>2.8722300232481235E-2</v>
      </c>
      <c r="F166">
        <v>0</v>
      </c>
      <c r="G166" t="s">
        <v>67</v>
      </c>
      <c r="H166" t="s">
        <v>66</v>
      </c>
    </row>
    <row r="167" spans="1:8" x14ac:dyDescent="0.25">
      <c r="A167" s="1">
        <v>45846</v>
      </c>
      <c r="B167" t="s">
        <v>28</v>
      </c>
      <c r="C167">
        <v>108953.46875</v>
      </c>
      <c r="D167">
        <v>6.5887107816167134E-3</v>
      </c>
      <c r="E167">
        <v>8.3017254948063446E-3</v>
      </c>
      <c r="F167">
        <v>0</v>
      </c>
      <c r="G167" t="s">
        <v>67</v>
      </c>
      <c r="H167" t="s">
        <v>66</v>
      </c>
    </row>
    <row r="168" spans="1:8" x14ac:dyDescent="0.25">
      <c r="A168" s="1">
        <v>45845</v>
      </c>
      <c r="B168" t="s">
        <v>28</v>
      </c>
      <c r="C168">
        <v>108240.3046875</v>
      </c>
      <c r="D168">
        <v>-9.0794363062302041E-3</v>
      </c>
      <c r="E168">
        <v>-1.2816789431975395E-2</v>
      </c>
      <c r="F168">
        <v>0</v>
      </c>
      <c r="G168" t="s">
        <v>67</v>
      </c>
      <c r="H168" t="s">
        <v>66</v>
      </c>
    </row>
    <row r="169" spans="1:8" x14ac:dyDescent="0.25">
      <c r="A169" s="1">
        <v>45844</v>
      </c>
      <c r="B169" t="s">
        <v>28</v>
      </c>
      <c r="C169">
        <v>109232.0703125</v>
      </c>
      <c r="D169">
        <v>9.2477105755468525E-3</v>
      </c>
      <c r="E169">
        <v>3.5560166469497112E-3</v>
      </c>
      <c r="F169">
        <v>0</v>
      </c>
      <c r="G169" t="s">
        <v>67</v>
      </c>
      <c r="H169" t="s">
        <v>66</v>
      </c>
    </row>
    <row r="170" spans="1:8" x14ac:dyDescent="0.25">
      <c r="A170" s="1">
        <v>45843</v>
      </c>
      <c r="B170" t="s">
        <v>28</v>
      </c>
      <c r="C170">
        <v>108231.1796875</v>
      </c>
      <c r="D170">
        <v>1.6173554019562886E-3</v>
      </c>
      <c r="E170">
        <v>2.4065586484832924E-2</v>
      </c>
      <c r="F170">
        <v>0</v>
      </c>
      <c r="G170" t="s">
        <v>67</v>
      </c>
      <c r="H170" t="s">
        <v>66</v>
      </c>
    </row>
    <row r="171" spans="1:8" x14ac:dyDescent="0.25">
      <c r="A171" s="1">
        <v>45842</v>
      </c>
      <c r="B171" t="s">
        <v>28</v>
      </c>
      <c r="C171">
        <v>108056.4140625</v>
      </c>
      <c r="D171">
        <v>-1.4493925671613339E-2</v>
      </c>
      <c r="E171">
        <v>8.5121704569059986E-3</v>
      </c>
      <c r="F171">
        <v>0</v>
      </c>
      <c r="G171" t="s">
        <v>67</v>
      </c>
      <c r="H171" t="s">
        <v>66</v>
      </c>
    </row>
    <row r="172" spans="1:8" x14ac:dyDescent="0.25">
      <c r="A172" s="1">
        <v>45841</v>
      </c>
      <c r="B172" t="s">
        <v>28</v>
      </c>
      <c r="C172">
        <v>109645.609375</v>
      </c>
      <c r="D172">
        <v>7.3553551846439191E-3</v>
      </c>
      <c r="E172">
        <v>1.1625524125278064E-2</v>
      </c>
      <c r="F172">
        <v>0</v>
      </c>
      <c r="G172" t="s">
        <v>67</v>
      </c>
      <c r="H172" t="s">
        <v>66</v>
      </c>
    </row>
    <row r="173" spans="1:8" x14ac:dyDescent="0.25">
      <c r="A173" s="1">
        <v>45840</v>
      </c>
      <c r="B173" t="s">
        <v>28</v>
      </c>
      <c r="C173">
        <v>108845.015625</v>
      </c>
      <c r="D173">
        <v>2.9873600969719805E-2</v>
      </c>
      <c r="E173">
        <v>1.4137193434884621E-2</v>
      </c>
      <c r="F173">
        <v>0</v>
      </c>
      <c r="G173" t="s">
        <v>67</v>
      </c>
      <c r="H173" t="s">
        <v>66</v>
      </c>
    </row>
    <row r="174" spans="1:8" x14ac:dyDescent="0.25">
      <c r="A174" s="1">
        <v>45839</v>
      </c>
      <c r="B174" t="s">
        <v>28</v>
      </c>
      <c r="C174">
        <v>105687.7421875</v>
      </c>
      <c r="D174">
        <v>-1.3595118911171378E-2</v>
      </c>
      <c r="E174">
        <v>-1.3079727698757093E-2</v>
      </c>
      <c r="F174">
        <v>0</v>
      </c>
      <c r="G174" t="s">
        <v>67</v>
      </c>
      <c r="H174" t="s">
        <v>66</v>
      </c>
    </row>
    <row r="175" spans="1:8" x14ac:dyDescent="0.25">
      <c r="A175" s="1">
        <v>45838</v>
      </c>
      <c r="B175" t="s">
        <v>28</v>
      </c>
      <c r="C175">
        <v>107144.3828125</v>
      </c>
      <c r="D175">
        <v>-1.1451593569341223E-2</v>
      </c>
      <c r="E175">
        <v>1.7238482844053049E-3</v>
      </c>
      <c r="F175">
        <v>0</v>
      </c>
      <c r="G175" t="s">
        <v>67</v>
      </c>
      <c r="H175" t="s">
        <v>66</v>
      </c>
    </row>
    <row r="176" spans="1:8" x14ac:dyDescent="0.25">
      <c r="A176" s="1">
        <v>45837</v>
      </c>
      <c r="B176" t="s">
        <v>28</v>
      </c>
      <c r="C176">
        <v>108385.5703125</v>
      </c>
      <c r="D176">
        <v>9.8564224957646829E-3</v>
      </c>
      <c r="E176">
        <v>9.4425920237073413E-3</v>
      </c>
      <c r="F176">
        <v>0</v>
      </c>
      <c r="G176" t="s">
        <v>67</v>
      </c>
      <c r="H176" t="s">
        <v>66</v>
      </c>
    </row>
    <row r="177" spans="1:8" x14ac:dyDescent="0.25">
      <c r="A177" s="1">
        <v>45836</v>
      </c>
      <c r="B177" t="s">
        <v>28</v>
      </c>
      <c r="C177">
        <v>107327.703125</v>
      </c>
      <c r="D177">
        <v>2.2343537784448309E-3</v>
      </c>
      <c r="E177">
        <v>1.2072873069443935E-2</v>
      </c>
      <c r="F177">
        <v>0</v>
      </c>
      <c r="G177" t="s">
        <v>67</v>
      </c>
      <c r="H177" t="s">
        <v>66</v>
      </c>
    </row>
    <row r="178" spans="1:8" x14ac:dyDescent="0.25">
      <c r="A178" s="1">
        <v>45835</v>
      </c>
      <c r="B178" t="s">
        <v>28</v>
      </c>
      <c r="C178">
        <v>107088.4296875</v>
      </c>
      <c r="D178">
        <v>1.2007263229245613E-3</v>
      </c>
      <c r="E178">
        <v>0</v>
      </c>
      <c r="F178">
        <v>0</v>
      </c>
      <c r="G178" t="s">
        <v>67</v>
      </c>
      <c r="H178" t="s">
        <v>66</v>
      </c>
    </row>
    <row r="179" spans="1:8" x14ac:dyDescent="0.25">
      <c r="A179" s="1">
        <v>45834</v>
      </c>
      <c r="B179" t="s">
        <v>28</v>
      </c>
      <c r="C179">
        <v>106960</v>
      </c>
      <c r="D179">
        <v>-3.8343726793707011E-3</v>
      </c>
      <c r="E179">
        <v>0</v>
      </c>
      <c r="F179">
        <v>0</v>
      </c>
      <c r="G179" t="s">
        <v>67</v>
      </c>
      <c r="H179" t="s">
        <v>66</v>
      </c>
    </row>
    <row r="180" spans="1:8" x14ac:dyDescent="0.25">
      <c r="A180" s="1">
        <v>45833</v>
      </c>
      <c r="B180" t="s">
        <v>28</v>
      </c>
      <c r="C180">
        <v>107371.703125</v>
      </c>
      <c r="D180">
        <v>1.2487781849921387E-2</v>
      </c>
      <c r="E180">
        <v>0</v>
      </c>
      <c r="F180">
        <v>0</v>
      </c>
      <c r="G180" t="s">
        <v>67</v>
      </c>
      <c r="H180" t="s">
        <v>66</v>
      </c>
    </row>
    <row r="181" spans="1:8" x14ac:dyDescent="0.25">
      <c r="A181" s="1">
        <v>45832</v>
      </c>
      <c r="B181" t="s">
        <v>28</v>
      </c>
      <c r="C181">
        <v>106047.40625</v>
      </c>
      <c r="D181">
        <v>0</v>
      </c>
      <c r="E181">
        <v>0</v>
      </c>
      <c r="F181">
        <v>0</v>
      </c>
      <c r="G181" t="s">
        <v>67</v>
      </c>
      <c r="H181" t="s">
        <v>66</v>
      </c>
    </row>
    <row r="182" spans="1:8" x14ac:dyDescent="0.25">
      <c r="A182" s="1">
        <v>45851</v>
      </c>
      <c r="B182" t="s">
        <v>30</v>
      </c>
      <c r="C182">
        <v>2955.33740234375</v>
      </c>
      <c r="D182">
        <v>4.24210265732472E-3</v>
      </c>
      <c r="E182">
        <v>6.5482709165815445E-2</v>
      </c>
      <c r="F182">
        <v>0.20688217420729038</v>
      </c>
      <c r="G182" t="s">
        <v>67</v>
      </c>
      <c r="H182" t="s">
        <v>66</v>
      </c>
    </row>
    <row r="183" spans="1:8" x14ac:dyDescent="0.25">
      <c r="A183" s="1">
        <v>45850</v>
      </c>
      <c r="B183" t="s">
        <v>30</v>
      </c>
      <c r="C183">
        <v>2942.853515625</v>
      </c>
      <c r="D183">
        <v>-5.2327512609001703E-3</v>
      </c>
      <c r="E183">
        <v>0.12475789427716522</v>
      </c>
      <c r="F183">
        <v>0</v>
      </c>
      <c r="G183" t="s">
        <v>67</v>
      </c>
      <c r="H183" t="s">
        <v>66</v>
      </c>
    </row>
    <row r="184" spans="1:8" x14ac:dyDescent="0.25">
      <c r="A184" s="1">
        <v>45849</v>
      </c>
      <c r="B184" t="s">
        <v>30</v>
      </c>
      <c r="C184">
        <v>2958.333740234375</v>
      </c>
      <c r="D184">
        <v>1.1166723494460129E-3</v>
      </c>
      <c r="E184">
        <v>0.16272499046921962</v>
      </c>
      <c r="F184">
        <v>0</v>
      </c>
      <c r="G184" t="s">
        <v>67</v>
      </c>
      <c r="H184" t="s">
        <v>66</v>
      </c>
    </row>
    <row r="185" spans="1:8" x14ac:dyDescent="0.25">
      <c r="A185" s="1">
        <v>45848</v>
      </c>
      <c r="B185" t="s">
        <v>30</v>
      </c>
      <c r="C185">
        <v>2955.033935546875</v>
      </c>
      <c r="D185">
        <v>6.5373300803636569E-2</v>
      </c>
      <c r="E185">
        <v>0.14926567528676293</v>
      </c>
      <c r="F185">
        <v>0</v>
      </c>
      <c r="G185" t="s">
        <v>67</v>
      </c>
      <c r="H185" t="s">
        <v>66</v>
      </c>
    </row>
    <row r="186" spans="1:8" x14ac:dyDescent="0.25">
      <c r="A186" s="1">
        <v>45847</v>
      </c>
      <c r="B186" t="s">
        <v>30</v>
      </c>
      <c r="C186">
        <v>2773.70751953125</v>
      </c>
      <c r="D186">
        <v>6.0110335918686975E-2</v>
      </c>
      <c r="E186">
        <v>0.10186689094975265</v>
      </c>
      <c r="F186">
        <v>0</v>
      </c>
      <c r="G186" t="s">
        <v>67</v>
      </c>
      <c r="H186" t="s">
        <v>66</v>
      </c>
    </row>
    <row r="187" spans="1:8" x14ac:dyDescent="0.25">
      <c r="A187" s="1">
        <v>45846</v>
      </c>
      <c r="B187" t="s">
        <v>30</v>
      </c>
      <c r="C187">
        <v>2616.432861328125</v>
      </c>
      <c r="D187">
        <v>2.8346407430717591E-2</v>
      </c>
      <c r="E187">
        <v>4.2839189561983293E-2</v>
      </c>
      <c r="F187">
        <v>0</v>
      </c>
      <c r="G187" t="s">
        <v>67</v>
      </c>
      <c r="H187" t="s">
        <v>66</v>
      </c>
    </row>
    <row r="188" spans="1:8" x14ac:dyDescent="0.25">
      <c r="A188" s="1">
        <v>45845</v>
      </c>
      <c r="B188" t="s">
        <v>30</v>
      </c>
      <c r="C188">
        <v>2544.310791015625</v>
      </c>
      <c r="D188">
        <v>-1.0471919052658207E-2</v>
      </c>
      <c r="E188">
        <v>-1.8038362048130474E-2</v>
      </c>
      <c r="F188">
        <v>0</v>
      </c>
      <c r="G188" t="s">
        <v>67</v>
      </c>
      <c r="H188" t="s">
        <v>66</v>
      </c>
    </row>
    <row r="189" spans="1:8" x14ac:dyDescent="0.25">
      <c r="A189" s="1">
        <v>45844</v>
      </c>
      <c r="B189" t="s">
        <v>30</v>
      </c>
      <c r="C189">
        <v>2571.236572265625</v>
      </c>
      <c r="D189">
        <v>2.1434461935417204E-2</v>
      </c>
      <c r="E189">
        <v>1.7113038074234588E-4</v>
      </c>
      <c r="F189">
        <v>0</v>
      </c>
      <c r="G189" t="s">
        <v>67</v>
      </c>
      <c r="H189" t="s">
        <v>66</v>
      </c>
    </row>
    <row r="190" spans="1:8" x14ac:dyDescent="0.25">
      <c r="A190" s="1">
        <v>45843</v>
      </c>
      <c r="B190" t="s">
        <v>30</v>
      </c>
      <c r="C190">
        <v>2517.280029296875</v>
      </c>
      <c r="D190">
        <v>3.3195594095944969E-3</v>
      </c>
      <c r="E190">
        <v>4.6254342363148737E-2</v>
      </c>
      <c r="F190">
        <v>0</v>
      </c>
      <c r="G190" t="s">
        <v>67</v>
      </c>
      <c r="H190" t="s">
        <v>66</v>
      </c>
    </row>
    <row r="191" spans="1:8" x14ac:dyDescent="0.25">
      <c r="A191" s="1">
        <v>45842</v>
      </c>
      <c r="B191" t="s">
        <v>30</v>
      </c>
      <c r="C191">
        <v>2508.951416015625</v>
      </c>
      <c r="D191">
        <v>-3.1685102813669763E-2</v>
      </c>
      <c r="E191">
        <v>9.0583539882669317E-3</v>
      </c>
      <c r="F191">
        <v>0</v>
      </c>
      <c r="G191" t="s">
        <v>67</v>
      </c>
      <c r="H191" t="s">
        <v>66</v>
      </c>
    </row>
    <row r="192" spans="1:8" x14ac:dyDescent="0.25">
      <c r="A192" s="1">
        <v>45841</v>
      </c>
      <c r="B192" t="s">
        <v>30</v>
      </c>
      <c r="C192">
        <v>2591.049072265625</v>
      </c>
      <c r="D192">
        <v>7.8778854628729356E-3</v>
      </c>
      <c r="E192">
        <v>3.6021812718007196E-2</v>
      </c>
      <c r="F192">
        <v>0</v>
      </c>
      <c r="G192" t="s">
        <v>67</v>
      </c>
      <c r="H192" t="s">
        <v>66</v>
      </c>
    </row>
    <row r="193" spans="1:8" x14ac:dyDescent="0.25">
      <c r="A193" s="1">
        <v>45840</v>
      </c>
      <c r="B193" t="s">
        <v>30</v>
      </c>
      <c r="C193">
        <v>2570.796630859375</v>
      </c>
      <c r="D193">
        <v>6.8497388874316334E-2</v>
      </c>
      <c r="E193">
        <v>5.4854844526366353E-2</v>
      </c>
      <c r="F193">
        <v>0</v>
      </c>
      <c r="G193" t="s">
        <v>67</v>
      </c>
      <c r="H193" t="s">
        <v>66</v>
      </c>
    </row>
    <row r="194" spans="1:8" x14ac:dyDescent="0.25">
      <c r="A194" s="1">
        <v>45839</v>
      </c>
      <c r="B194" t="s">
        <v>30</v>
      </c>
      <c r="C194">
        <v>2405.992431640625</v>
      </c>
      <c r="D194">
        <v>-3.2350029864270047E-2</v>
      </c>
      <c r="E194">
        <v>-7.3743782709362327E-3</v>
      </c>
      <c r="F194">
        <v>0</v>
      </c>
      <c r="G194" t="s">
        <v>67</v>
      </c>
      <c r="H194" t="s">
        <v>66</v>
      </c>
    </row>
    <row r="195" spans="1:8" x14ac:dyDescent="0.25">
      <c r="A195" s="1">
        <v>45838</v>
      </c>
      <c r="B195" t="s">
        <v>30</v>
      </c>
      <c r="C195">
        <v>2486.428466796875</v>
      </c>
      <c r="D195">
        <v>-5.8103665662755377E-3</v>
      </c>
      <c r="E195">
        <v>2.9088356866649345E-2</v>
      </c>
      <c r="F195">
        <v>0</v>
      </c>
      <c r="G195" t="s">
        <v>67</v>
      </c>
      <c r="H195" t="s">
        <v>66</v>
      </c>
    </row>
    <row r="196" spans="1:8" x14ac:dyDescent="0.25">
      <c r="A196" s="1">
        <v>45837</v>
      </c>
      <c r="B196" t="s">
        <v>30</v>
      </c>
      <c r="C196">
        <v>2500.9599609375</v>
      </c>
      <c r="D196">
        <v>2.6199310786985119E-2</v>
      </c>
      <c r="E196">
        <v>3.383959918567947E-2</v>
      </c>
      <c r="F196">
        <v>0</v>
      </c>
      <c r="G196" t="s">
        <v>67</v>
      </c>
      <c r="H196" t="s">
        <v>66</v>
      </c>
    </row>
    <row r="197" spans="1:8" x14ac:dyDescent="0.25">
      <c r="A197" s="1">
        <v>45836</v>
      </c>
      <c r="B197" t="s">
        <v>30</v>
      </c>
      <c r="C197">
        <v>2437.109375</v>
      </c>
      <c r="D197">
        <v>5.4633492473277201E-3</v>
      </c>
      <c r="E197">
        <v>-4.7485410808424389E-3</v>
      </c>
      <c r="F197">
        <v>0</v>
      </c>
      <c r="G197" t="s">
        <v>67</v>
      </c>
      <c r="H197" t="s">
        <v>66</v>
      </c>
    </row>
    <row r="198" spans="1:8" x14ac:dyDescent="0.25">
      <c r="A198" s="1">
        <v>45835</v>
      </c>
      <c r="B198" t="s">
        <v>30</v>
      </c>
      <c r="C198">
        <v>2423.866943359375</v>
      </c>
      <c r="D198">
        <v>3.1952591093227234E-3</v>
      </c>
      <c r="E198">
        <v>0</v>
      </c>
      <c r="F198">
        <v>0</v>
      </c>
      <c r="G198" t="s">
        <v>67</v>
      </c>
      <c r="H198" t="s">
        <v>66</v>
      </c>
    </row>
    <row r="199" spans="1:8" x14ac:dyDescent="0.25">
      <c r="A199" s="1">
        <v>45834</v>
      </c>
      <c r="B199" t="s">
        <v>30</v>
      </c>
      <c r="C199">
        <v>2416.146728515625</v>
      </c>
      <c r="D199">
        <v>-1.2202496652412576E-3</v>
      </c>
      <c r="E199">
        <v>0</v>
      </c>
      <c r="F199">
        <v>0</v>
      </c>
      <c r="G199" t="s">
        <v>67</v>
      </c>
      <c r="H199" t="s">
        <v>66</v>
      </c>
    </row>
    <row r="200" spans="1:8" x14ac:dyDescent="0.25">
      <c r="A200" s="1">
        <v>45833</v>
      </c>
      <c r="B200" t="s">
        <v>30</v>
      </c>
      <c r="C200">
        <v>2419.0986328125</v>
      </c>
      <c r="D200">
        <v>-1.2103655144332648E-2</v>
      </c>
      <c r="E200">
        <v>0</v>
      </c>
      <c r="F200">
        <v>0</v>
      </c>
      <c r="G200" t="s">
        <v>67</v>
      </c>
      <c r="H200" t="s">
        <v>66</v>
      </c>
    </row>
    <row r="201" spans="1:8" x14ac:dyDescent="0.25">
      <c r="A201" s="1">
        <v>45832</v>
      </c>
      <c r="B201" t="s">
        <v>30</v>
      </c>
      <c r="C201">
        <v>2448.7373046875</v>
      </c>
      <c r="D201">
        <v>0</v>
      </c>
      <c r="E201">
        <v>0</v>
      </c>
      <c r="F201">
        <v>0</v>
      </c>
      <c r="G201" t="s">
        <v>67</v>
      </c>
      <c r="H201" t="s">
        <v>66</v>
      </c>
    </row>
    <row r="202" spans="1:8" x14ac:dyDescent="0.25">
      <c r="A202" s="1">
        <v>45849</v>
      </c>
      <c r="B202" t="s">
        <v>34</v>
      </c>
      <c r="C202">
        <v>44371.51171875</v>
      </c>
      <c r="D202">
        <v>-6.2513975688338608E-3</v>
      </c>
      <c r="E202">
        <v>-7.847447244148098E-4</v>
      </c>
      <c r="F202">
        <v>3.2673222051015749E-2</v>
      </c>
      <c r="G202" t="s">
        <v>68</v>
      </c>
      <c r="H202" t="s">
        <v>69</v>
      </c>
    </row>
    <row r="203" spans="1:8" x14ac:dyDescent="0.25">
      <c r="A203" s="1">
        <v>45848</v>
      </c>
      <c r="B203" t="s">
        <v>34</v>
      </c>
      <c r="C203">
        <v>44650.640625</v>
      </c>
      <c r="D203">
        <v>4.3262976850235724E-3</v>
      </c>
      <c r="E203">
        <v>-3.96824566943621E-3</v>
      </c>
      <c r="F203">
        <v>0</v>
      </c>
      <c r="G203" t="s">
        <v>68</v>
      </c>
      <c r="H203" t="s">
        <v>69</v>
      </c>
    </row>
    <row r="204" spans="1:8" x14ac:dyDescent="0.25">
      <c r="A204" s="1">
        <v>45847</v>
      </c>
      <c r="B204" t="s">
        <v>34</v>
      </c>
      <c r="C204">
        <v>44458.30078125</v>
      </c>
      <c r="D204">
        <v>4.9171635850882023E-3</v>
      </c>
      <c r="E204">
        <v>-5.8719643077298489E-4</v>
      </c>
      <c r="F204">
        <v>0</v>
      </c>
      <c r="G204" t="s">
        <v>68</v>
      </c>
      <c r="H204" t="s">
        <v>69</v>
      </c>
    </row>
    <row r="205" spans="1:8" x14ac:dyDescent="0.25">
      <c r="A205" s="1">
        <v>45846</v>
      </c>
      <c r="B205" t="s">
        <v>34</v>
      </c>
      <c r="C205">
        <v>44240.76171875</v>
      </c>
      <c r="D205">
        <v>-3.7291428205490362E-3</v>
      </c>
      <c r="E205">
        <v>-5.7125524715108122E-3</v>
      </c>
      <c r="F205">
        <v>0</v>
      </c>
      <c r="G205" t="s">
        <v>68</v>
      </c>
      <c r="H205" t="s">
        <v>69</v>
      </c>
    </row>
    <row r="206" spans="1:8" x14ac:dyDescent="0.25">
      <c r="A206" s="1">
        <v>45845</v>
      </c>
      <c r="B206" t="s">
        <v>34</v>
      </c>
      <c r="C206">
        <v>44406.359375</v>
      </c>
      <c r="D206">
        <v>-9.4174817516466947E-3</v>
      </c>
      <c r="E206">
        <v>7.0663674413622424E-3</v>
      </c>
      <c r="F206">
        <v>0</v>
      </c>
      <c r="G206" t="s">
        <v>68</v>
      </c>
      <c r="H206" t="s">
        <v>69</v>
      </c>
    </row>
    <row r="207" spans="1:8" x14ac:dyDescent="0.25">
      <c r="A207" s="1">
        <v>45841</v>
      </c>
      <c r="B207" t="s">
        <v>34</v>
      </c>
      <c r="C207">
        <v>44828.53125</v>
      </c>
      <c r="D207">
        <v>7.7355029130632413E-3</v>
      </c>
      <c r="E207">
        <v>2.303237204879105E-2</v>
      </c>
      <c r="F207">
        <v>0</v>
      </c>
      <c r="G207" t="s">
        <v>68</v>
      </c>
      <c r="H207" t="s">
        <v>69</v>
      </c>
    </row>
    <row r="208" spans="1:8" x14ac:dyDescent="0.25">
      <c r="A208" s="1">
        <v>45840</v>
      </c>
      <c r="B208" t="s">
        <v>34</v>
      </c>
      <c r="C208">
        <v>44484.421875</v>
      </c>
      <c r="D208">
        <v>-2.3642083611152831E-4</v>
      </c>
      <c r="E208">
        <v>2.5297579524176994E-2</v>
      </c>
      <c r="F208">
        <v>0</v>
      </c>
      <c r="G208" t="s">
        <v>68</v>
      </c>
      <c r="H208" t="s">
        <v>69</v>
      </c>
    </row>
    <row r="209" spans="1:8" x14ac:dyDescent="0.25">
      <c r="A209" s="1">
        <v>45839</v>
      </c>
      <c r="B209" t="s">
        <v>34</v>
      </c>
      <c r="C209">
        <v>44494.94140625</v>
      </c>
      <c r="D209">
        <v>9.0752685466786165E-3</v>
      </c>
      <c r="E209">
        <v>3.5189069807048723E-2</v>
      </c>
      <c r="F209">
        <v>0</v>
      </c>
      <c r="G209" t="s">
        <v>68</v>
      </c>
      <c r="H209" t="s">
        <v>69</v>
      </c>
    </row>
    <row r="210" spans="1:8" x14ac:dyDescent="0.25">
      <c r="A210" s="1">
        <v>45838</v>
      </c>
      <c r="B210" t="s">
        <v>34</v>
      </c>
      <c r="C210">
        <v>44094.76953125</v>
      </c>
      <c r="D210">
        <v>6.2871883294066677E-3</v>
      </c>
      <c r="E210">
        <v>2.3341213398243799E-2</v>
      </c>
      <c r="F210">
        <v>0</v>
      </c>
      <c r="G210" t="s">
        <v>68</v>
      </c>
      <c r="H210" t="s">
        <v>69</v>
      </c>
    </row>
    <row r="211" spans="1:8" x14ac:dyDescent="0.25">
      <c r="A211" s="1">
        <v>45835</v>
      </c>
      <c r="B211" t="s">
        <v>34</v>
      </c>
      <c r="C211">
        <v>43819.26953125</v>
      </c>
      <c r="D211">
        <v>9.9668399232881733E-3</v>
      </c>
      <c r="E211">
        <v>2.9061449402143058E-2</v>
      </c>
      <c r="F211">
        <v>0</v>
      </c>
      <c r="G211" t="s">
        <v>68</v>
      </c>
      <c r="H211" t="s">
        <v>69</v>
      </c>
    </row>
    <row r="212" spans="1:8" x14ac:dyDescent="0.25">
      <c r="A212" s="1">
        <v>45834</v>
      </c>
      <c r="B212" t="s">
        <v>34</v>
      </c>
      <c r="C212">
        <v>43386.83984375</v>
      </c>
      <c r="D212">
        <v>9.4087318746340909E-3</v>
      </c>
      <c r="E212">
        <v>2.7958029591263145E-2</v>
      </c>
      <c r="F212">
        <v>0</v>
      </c>
      <c r="G212" t="s">
        <v>68</v>
      </c>
      <c r="H212" t="s">
        <v>69</v>
      </c>
    </row>
    <row r="213" spans="1:8" x14ac:dyDescent="0.25">
      <c r="A213" s="1">
        <v>45833</v>
      </c>
      <c r="B213" t="s">
        <v>34</v>
      </c>
      <c r="C213">
        <v>42982.4296875</v>
      </c>
      <c r="D213">
        <v>-2.4737124425098234E-3</v>
      </c>
      <c r="E213">
        <v>1.9225459188612071E-2</v>
      </c>
      <c r="F213">
        <v>0</v>
      </c>
      <c r="G213" t="s">
        <v>68</v>
      </c>
      <c r="H213" t="s">
        <v>69</v>
      </c>
    </row>
    <row r="214" spans="1:8" x14ac:dyDescent="0.25">
      <c r="A214" s="1">
        <v>45832</v>
      </c>
      <c r="B214" t="s">
        <v>34</v>
      </c>
      <c r="C214">
        <v>43089.01953125</v>
      </c>
      <c r="D214">
        <v>1.1912096355762403E-2</v>
      </c>
      <c r="E214">
        <v>2.0684642570794054E-2</v>
      </c>
      <c r="F214">
        <v>0</v>
      </c>
      <c r="G214" t="s">
        <v>68</v>
      </c>
      <c r="H214" t="s">
        <v>69</v>
      </c>
    </row>
    <row r="215" spans="1:8" x14ac:dyDescent="0.25">
      <c r="A215" s="1">
        <v>45831</v>
      </c>
      <c r="B215" t="s">
        <v>34</v>
      </c>
      <c r="C215">
        <v>42581.78125</v>
      </c>
      <c r="D215">
        <v>8.8838944683296006E-3</v>
      </c>
      <c r="E215">
        <v>1.5686526006437607E-3</v>
      </c>
      <c r="F215">
        <v>0</v>
      </c>
      <c r="G215" t="s">
        <v>68</v>
      </c>
      <c r="H215" t="s">
        <v>69</v>
      </c>
    </row>
    <row r="216" spans="1:8" x14ac:dyDescent="0.25">
      <c r="A216" s="1">
        <v>45828</v>
      </c>
      <c r="B216" t="s">
        <v>34</v>
      </c>
      <c r="C216">
        <v>42206.8203125</v>
      </c>
      <c r="D216">
        <v>8.3373896402760828E-4</v>
      </c>
      <c r="E216">
        <v>2.1402187651631266E-4</v>
      </c>
      <c r="F216">
        <v>0</v>
      </c>
      <c r="G216" t="s">
        <v>68</v>
      </c>
      <c r="H216" t="s">
        <v>69</v>
      </c>
    </row>
    <row r="217" spans="1:8" x14ac:dyDescent="0.25">
      <c r="A217" s="1">
        <v>45826</v>
      </c>
      <c r="B217" t="s">
        <v>34</v>
      </c>
      <c r="C217">
        <v>42171.66015625</v>
      </c>
      <c r="D217">
        <v>-1.0455948763999912E-3</v>
      </c>
      <c r="E217">
        <v>-1.852466851174539E-2</v>
      </c>
      <c r="F217">
        <v>0</v>
      </c>
      <c r="G217" t="s">
        <v>68</v>
      </c>
      <c r="H217" t="s">
        <v>69</v>
      </c>
    </row>
    <row r="218" spans="1:8" x14ac:dyDescent="0.25">
      <c r="A218" s="1">
        <v>45825</v>
      </c>
      <c r="B218" t="s">
        <v>34</v>
      </c>
      <c r="C218">
        <v>42215.80078125</v>
      </c>
      <c r="D218">
        <v>-7.0395961433913357E-3</v>
      </c>
      <c r="E218">
        <v>0</v>
      </c>
      <c r="F218">
        <v>0</v>
      </c>
      <c r="G218" t="s">
        <v>68</v>
      </c>
      <c r="H218" t="s">
        <v>69</v>
      </c>
    </row>
    <row r="219" spans="1:8" x14ac:dyDescent="0.25">
      <c r="A219" s="1">
        <v>45824</v>
      </c>
      <c r="B219" t="s">
        <v>34</v>
      </c>
      <c r="C219">
        <v>42515.08984375</v>
      </c>
      <c r="D219">
        <v>7.5193698129549791E-3</v>
      </c>
      <c r="E219">
        <v>0</v>
      </c>
      <c r="F219">
        <v>0</v>
      </c>
      <c r="G219" t="s">
        <v>68</v>
      </c>
      <c r="H219" t="s">
        <v>69</v>
      </c>
    </row>
    <row r="220" spans="1:8" x14ac:dyDescent="0.25">
      <c r="A220" s="1">
        <v>45821</v>
      </c>
      <c r="B220" t="s">
        <v>34</v>
      </c>
      <c r="C220">
        <v>42197.7890625</v>
      </c>
      <c r="D220">
        <v>-1.7916561626028171E-2</v>
      </c>
      <c r="E220">
        <v>0</v>
      </c>
      <c r="F220">
        <v>0</v>
      </c>
      <c r="G220" t="s">
        <v>68</v>
      </c>
      <c r="H220" t="s">
        <v>69</v>
      </c>
    </row>
    <row r="221" spans="1:8" x14ac:dyDescent="0.25">
      <c r="A221" s="1">
        <v>45820</v>
      </c>
      <c r="B221" t="s">
        <v>34</v>
      </c>
      <c r="C221">
        <v>42967.62109375</v>
      </c>
      <c r="D221">
        <v>0</v>
      </c>
      <c r="E221">
        <v>0</v>
      </c>
      <c r="F221">
        <v>0</v>
      </c>
      <c r="G221" t="s">
        <v>68</v>
      </c>
      <c r="H221" t="s">
        <v>69</v>
      </c>
    </row>
    <row r="222" spans="1:8" x14ac:dyDescent="0.25">
      <c r="A222" s="1">
        <v>45849</v>
      </c>
      <c r="B222" t="s">
        <v>70</v>
      </c>
      <c r="C222">
        <v>6259.75</v>
      </c>
      <c r="D222">
        <v>-3.2975229626984737E-3</v>
      </c>
      <c r="E222">
        <v>4.7785096620824863E-3</v>
      </c>
      <c r="F222">
        <v>3.5480730802446292E-2</v>
      </c>
      <c r="G222" t="s">
        <v>68</v>
      </c>
      <c r="H222" t="s">
        <v>69</v>
      </c>
    </row>
    <row r="223" spans="1:8" x14ac:dyDescent="0.25">
      <c r="A223" s="1">
        <v>45848</v>
      </c>
      <c r="B223" t="s">
        <v>70</v>
      </c>
      <c r="C223">
        <v>6280.4599609375</v>
      </c>
      <c r="D223">
        <v>2.7462050044453346E-3</v>
      </c>
      <c r="E223">
        <v>1.7674811309920102E-4</v>
      </c>
      <c r="F223">
        <v>0</v>
      </c>
      <c r="G223" t="s">
        <v>68</v>
      </c>
      <c r="H223" t="s">
        <v>69</v>
      </c>
    </row>
    <row r="224" spans="1:8" x14ac:dyDescent="0.25">
      <c r="A224" s="1">
        <v>45847</v>
      </c>
      <c r="B224" t="s">
        <v>70</v>
      </c>
      <c r="C224">
        <v>6263.259765625</v>
      </c>
      <c r="D224">
        <v>6.0621034026635545E-3</v>
      </c>
      <c r="E224">
        <v>5.7551673405074055E-3</v>
      </c>
      <c r="F224">
        <v>0</v>
      </c>
      <c r="G224" t="s">
        <v>68</v>
      </c>
      <c r="H224" t="s">
        <v>69</v>
      </c>
    </row>
    <row r="225" spans="1:8" x14ac:dyDescent="0.25">
      <c r="A225" s="1">
        <v>45846</v>
      </c>
      <c r="B225" t="s">
        <v>70</v>
      </c>
      <c r="C225">
        <v>6225.52001953125</v>
      </c>
      <c r="D225">
        <v>-7.1588688109469611E-4</v>
      </c>
      <c r="E225">
        <v>4.4385625299956377E-3</v>
      </c>
      <c r="F225">
        <v>0</v>
      </c>
      <c r="G225" t="s">
        <v>68</v>
      </c>
      <c r="H225" t="s">
        <v>69</v>
      </c>
    </row>
    <row r="226" spans="1:8" x14ac:dyDescent="0.25">
      <c r="A226" s="1">
        <v>45845</v>
      </c>
      <c r="B226" t="s">
        <v>70</v>
      </c>
      <c r="C226">
        <v>6229.97998046875</v>
      </c>
      <c r="D226">
        <v>-7.8622972791287937E-3</v>
      </c>
      <c r="E226">
        <v>4.0338414279552648E-3</v>
      </c>
      <c r="F226">
        <v>0</v>
      </c>
      <c r="G226" t="s">
        <v>68</v>
      </c>
      <c r="H226" t="s">
        <v>69</v>
      </c>
    </row>
    <row r="227" spans="1:8" x14ac:dyDescent="0.25">
      <c r="A227" s="1">
        <v>45841</v>
      </c>
      <c r="B227" t="s">
        <v>70</v>
      </c>
      <c r="C227">
        <v>6279.35009765625</v>
      </c>
      <c r="D227">
        <v>8.3389552066073236E-3</v>
      </c>
      <c r="E227">
        <v>1.7216761913259271E-2</v>
      </c>
      <c r="F227">
        <v>0</v>
      </c>
      <c r="G227" t="s">
        <v>68</v>
      </c>
      <c r="H227" t="s">
        <v>69</v>
      </c>
    </row>
    <row r="228" spans="1:8" x14ac:dyDescent="0.25">
      <c r="A228" s="1">
        <v>45840</v>
      </c>
      <c r="B228" t="s">
        <v>70</v>
      </c>
      <c r="C228">
        <v>6227.419921875</v>
      </c>
      <c r="D228">
        <v>4.7450967910880326E-3</v>
      </c>
      <c r="E228">
        <v>1.4069308041491313E-2</v>
      </c>
      <c r="F228">
        <v>0</v>
      </c>
      <c r="G228" t="s">
        <v>68</v>
      </c>
      <c r="H228" t="s">
        <v>69</v>
      </c>
    </row>
    <row r="229" spans="1:8" x14ac:dyDescent="0.25">
      <c r="A229" s="1">
        <v>45839</v>
      </c>
      <c r="B229" t="s">
        <v>70</v>
      </c>
      <c r="C229">
        <v>6198.009765625</v>
      </c>
      <c r="D229">
        <v>-1.118531087121899E-3</v>
      </c>
      <c r="E229">
        <v>1.737472532897999E-2</v>
      </c>
      <c r="F229">
        <v>0</v>
      </c>
      <c r="G229" t="s">
        <v>68</v>
      </c>
      <c r="H229" t="s">
        <v>69</v>
      </c>
    </row>
    <row r="230" spans="1:8" x14ac:dyDescent="0.25">
      <c r="A230" s="1">
        <v>45838</v>
      </c>
      <c r="B230" t="s">
        <v>70</v>
      </c>
      <c r="C230">
        <v>6204.9501953125</v>
      </c>
      <c r="D230">
        <v>5.1644274245326027E-3</v>
      </c>
      <c r="E230">
        <v>1.8510617919600181E-2</v>
      </c>
      <c r="F230">
        <v>0</v>
      </c>
      <c r="G230" t="s">
        <v>68</v>
      </c>
      <c r="H230" t="s">
        <v>69</v>
      </c>
    </row>
    <row r="231" spans="1:8" x14ac:dyDescent="0.25">
      <c r="A231" s="1">
        <v>45835</v>
      </c>
      <c r="B231" t="s">
        <v>70</v>
      </c>
      <c r="C231">
        <v>6173.06982421875</v>
      </c>
      <c r="D231">
        <v>5.2189708852221628E-3</v>
      </c>
      <c r="E231">
        <v>2.4547009339402015E-2</v>
      </c>
      <c r="F231">
        <v>0</v>
      </c>
      <c r="G231" t="s">
        <v>68</v>
      </c>
      <c r="H231" t="s">
        <v>69</v>
      </c>
    </row>
    <row r="232" spans="1:8" x14ac:dyDescent="0.25">
      <c r="A232" s="1">
        <v>45834</v>
      </c>
      <c r="B232" t="s">
        <v>70</v>
      </c>
      <c r="C232">
        <v>6141.02001953125</v>
      </c>
      <c r="D232">
        <v>8.0201212752302187E-3</v>
      </c>
      <c r="E232">
        <v>2.9018904715182314E-2</v>
      </c>
      <c r="F232">
        <v>0</v>
      </c>
      <c r="G232" t="s">
        <v>68</v>
      </c>
      <c r="H232" t="s">
        <v>69</v>
      </c>
    </row>
    <row r="233" spans="1:8" x14ac:dyDescent="0.25">
      <c r="A233" s="1">
        <v>45833</v>
      </c>
      <c r="B233" t="s">
        <v>70</v>
      </c>
      <c r="C233">
        <v>6092.16015625</v>
      </c>
      <c r="D233">
        <v>-3.2861029504172024E-6</v>
      </c>
      <c r="E233">
        <v>1.8607666925031685E-2</v>
      </c>
      <c r="F233">
        <v>0</v>
      </c>
      <c r="G233" t="s">
        <v>68</v>
      </c>
      <c r="H233" t="s">
        <v>69</v>
      </c>
    </row>
    <row r="234" spans="1:8" x14ac:dyDescent="0.25">
      <c r="A234" s="1">
        <v>45832</v>
      </c>
      <c r="B234" t="s">
        <v>70</v>
      </c>
      <c r="C234">
        <v>6092.18017578125</v>
      </c>
      <c r="D234">
        <v>1.1121720179701811E-2</v>
      </c>
      <c r="E234">
        <v>1.8296018701646544E-2</v>
      </c>
      <c r="F234">
        <v>0</v>
      </c>
      <c r="G234" t="s">
        <v>68</v>
      </c>
      <c r="H234" t="s">
        <v>69</v>
      </c>
    </row>
    <row r="235" spans="1:8" x14ac:dyDescent="0.25">
      <c r="A235" s="1">
        <v>45831</v>
      </c>
      <c r="B235" t="s">
        <v>70</v>
      </c>
      <c r="C235">
        <v>6025.169921875</v>
      </c>
      <c r="D235">
        <v>9.606504133156335E-3</v>
      </c>
      <c r="E235">
        <v>-1.3160611336739958E-3</v>
      </c>
      <c r="F235">
        <v>0</v>
      </c>
      <c r="G235" t="s">
        <v>68</v>
      </c>
      <c r="H235" t="s">
        <v>69</v>
      </c>
    </row>
    <row r="236" spans="1:8" x14ac:dyDescent="0.25">
      <c r="A236" s="1">
        <v>45828</v>
      </c>
      <c r="B236" t="s">
        <v>70</v>
      </c>
      <c r="C236">
        <v>5967.83984375</v>
      </c>
      <c r="D236">
        <v>-2.1786584865058911E-3</v>
      </c>
      <c r="E236">
        <v>-1.5275918677116751E-3</v>
      </c>
      <c r="F236">
        <v>0</v>
      </c>
      <c r="G236" t="s">
        <v>68</v>
      </c>
      <c r="H236" t="s">
        <v>69</v>
      </c>
    </row>
    <row r="237" spans="1:8" x14ac:dyDescent="0.25">
      <c r="A237" s="1">
        <v>45826</v>
      </c>
      <c r="B237" t="s">
        <v>70</v>
      </c>
      <c r="C237">
        <v>5980.8701171875</v>
      </c>
      <c r="D237">
        <v>-3.0924021010703129E-4</v>
      </c>
      <c r="E237">
        <v>-1.0651262465781408E-2</v>
      </c>
      <c r="F237">
        <v>0</v>
      </c>
      <c r="G237" t="s">
        <v>68</v>
      </c>
      <c r="H237" t="s">
        <v>69</v>
      </c>
    </row>
    <row r="238" spans="1:8" x14ac:dyDescent="0.25">
      <c r="A238" s="1">
        <v>45825</v>
      </c>
      <c r="B238" t="s">
        <v>70</v>
      </c>
      <c r="C238">
        <v>5982.72021484375</v>
      </c>
      <c r="D238">
        <v>-8.352184790166306E-3</v>
      </c>
      <c r="E238">
        <v>0</v>
      </c>
      <c r="F238">
        <v>0</v>
      </c>
      <c r="G238" t="s">
        <v>68</v>
      </c>
      <c r="H238" t="s">
        <v>69</v>
      </c>
    </row>
    <row r="239" spans="1:8" x14ac:dyDescent="0.25">
      <c r="A239" s="1">
        <v>45824</v>
      </c>
      <c r="B239" t="s">
        <v>70</v>
      </c>
      <c r="C239">
        <v>6033.10986328125</v>
      </c>
      <c r="D239">
        <v>9.3926598961591168E-3</v>
      </c>
      <c r="E239">
        <v>0</v>
      </c>
      <c r="F239">
        <v>0</v>
      </c>
      <c r="G239" t="s">
        <v>68</v>
      </c>
      <c r="H239" t="s">
        <v>69</v>
      </c>
    </row>
    <row r="240" spans="1:8" x14ac:dyDescent="0.25">
      <c r="A240" s="1">
        <v>45821</v>
      </c>
      <c r="B240" t="s">
        <v>70</v>
      </c>
      <c r="C240">
        <v>5976.97021484375</v>
      </c>
      <c r="D240">
        <v>-1.1296379879250695E-2</v>
      </c>
      <c r="E240">
        <v>0</v>
      </c>
      <c r="F240">
        <v>0</v>
      </c>
      <c r="G240" t="s">
        <v>68</v>
      </c>
      <c r="H240" t="s">
        <v>69</v>
      </c>
    </row>
    <row r="241" spans="1:8" x14ac:dyDescent="0.25">
      <c r="A241" s="1">
        <v>45820</v>
      </c>
      <c r="B241" t="s">
        <v>70</v>
      </c>
      <c r="C241">
        <v>6045.259765625</v>
      </c>
      <c r="D241">
        <v>0</v>
      </c>
      <c r="E241">
        <v>0</v>
      </c>
      <c r="F241">
        <v>0</v>
      </c>
      <c r="G241" t="s">
        <v>68</v>
      </c>
      <c r="H241" t="s">
        <v>69</v>
      </c>
    </row>
    <row r="242" spans="1:8" x14ac:dyDescent="0.25">
      <c r="A242" s="1">
        <v>45849</v>
      </c>
      <c r="B242" t="s">
        <v>40</v>
      </c>
      <c r="C242">
        <v>8941.1201171875</v>
      </c>
      <c r="D242">
        <v>-3.8481892653264849E-3</v>
      </c>
      <c r="E242">
        <v>1.5282959300776389E-2</v>
      </c>
      <c r="F242">
        <v>7.4252122939297838E-3</v>
      </c>
      <c r="G242" t="s">
        <v>71</v>
      </c>
      <c r="H242" t="s">
        <v>69</v>
      </c>
    </row>
    <row r="243" spans="1:8" x14ac:dyDescent="0.25">
      <c r="A243" s="1">
        <v>45848</v>
      </c>
      <c r="B243" t="s">
        <v>40</v>
      </c>
      <c r="C243">
        <v>8975.66015625</v>
      </c>
      <c r="D243">
        <v>1.2252214469260947E-2</v>
      </c>
      <c r="E243">
        <v>1.7314007736879633E-2</v>
      </c>
      <c r="F243">
        <v>0</v>
      </c>
      <c r="G243" t="s">
        <v>71</v>
      </c>
      <c r="H243" t="s">
        <v>69</v>
      </c>
    </row>
    <row r="244" spans="1:8" x14ac:dyDescent="0.25">
      <c r="A244" s="1">
        <v>45847</v>
      </c>
      <c r="B244" t="s">
        <v>40</v>
      </c>
      <c r="C244">
        <v>8867.01953125</v>
      </c>
      <c r="D244">
        <v>1.4501449262573907E-3</v>
      </c>
      <c r="E244">
        <v>4.9663767077141596E-3</v>
      </c>
      <c r="F244">
        <v>0</v>
      </c>
      <c r="G244" t="s">
        <v>71</v>
      </c>
      <c r="H244" t="s">
        <v>69</v>
      </c>
    </row>
    <row r="245" spans="1:8" x14ac:dyDescent="0.25">
      <c r="A245" s="1">
        <v>45846</v>
      </c>
      <c r="B245" t="s">
        <v>40</v>
      </c>
      <c r="C245">
        <v>8854.1796875</v>
      </c>
      <c r="D245">
        <v>5.4106909966824546E-3</v>
      </c>
      <c r="E245">
        <v>9.0589244657068857E-3</v>
      </c>
      <c r="F245">
        <v>0</v>
      </c>
      <c r="G245" t="s">
        <v>71</v>
      </c>
      <c r="H245" t="s">
        <v>69</v>
      </c>
    </row>
    <row r="246" spans="1:8" x14ac:dyDescent="0.25">
      <c r="A246" s="1">
        <v>45845</v>
      </c>
      <c r="B246" t="s">
        <v>40</v>
      </c>
      <c r="C246">
        <v>8806.5302734375</v>
      </c>
      <c r="D246">
        <v>-1.855412218514263E-3</v>
      </c>
      <c r="E246">
        <v>2.4131358894854404E-3</v>
      </c>
      <c r="F246">
        <v>0</v>
      </c>
      <c r="G246" t="s">
        <v>71</v>
      </c>
      <c r="H246" t="s">
        <v>69</v>
      </c>
    </row>
    <row r="247" spans="1:8" x14ac:dyDescent="0.25">
      <c r="A247" s="1">
        <v>45842</v>
      </c>
      <c r="B247" t="s">
        <v>40</v>
      </c>
      <c r="C247">
        <v>8822.900390625</v>
      </c>
      <c r="D247">
        <v>-3.3979132385453248E-5</v>
      </c>
      <c r="E247">
        <v>7.070050538259931E-3</v>
      </c>
      <c r="F247">
        <v>0</v>
      </c>
      <c r="G247" t="s">
        <v>71</v>
      </c>
      <c r="H247" t="s">
        <v>69</v>
      </c>
    </row>
    <row r="248" spans="1:8" x14ac:dyDescent="0.25">
      <c r="A248" s="1">
        <v>45841</v>
      </c>
      <c r="B248" t="s">
        <v>40</v>
      </c>
      <c r="C248">
        <v>8823.2001953125</v>
      </c>
      <c r="D248">
        <v>5.5283734524556039E-3</v>
      </c>
      <c r="E248">
        <v>2.7616865299886495E-3</v>
      </c>
      <c r="F248">
        <v>0</v>
      </c>
      <c r="G248" t="s">
        <v>71</v>
      </c>
      <c r="H248" t="s">
        <v>69</v>
      </c>
    </row>
    <row r="249" spans="1:8" x14ac:dyDescent="0.25">
      <c r="A249" s="1">
        <v>45840</v>
      </c>
      <c r="B249" t="s">
        <v>40</v>
      </c>
      <c r="C249">
        <v>8774.6904296875</v>
      </c>
      <c r="D249">
        <v>-1.2110698565546141E-3</v>
      </c>
      <c r="E249">
        <v>4.4748869065092123E-3</v>
      </c>
      <c r="F249">
        <v>0</v>
      </c>
      <c r="G249" t="s">
        <v>71</v>
      </c>
      <c r="H249" t="s">
        <v>69</v>
      </c>
    </row>
    <row r="250" spans="1:8" x14ac:dyDescent="0.25">
      <c r="A250" s="1">
        <v>45839</v>
      </c>
      <c r="B250" t="s">
        <v>40</v>
      </c>
      <c r="C250">
        <v>8785.330078125</v>
      </c>
      <c r="D250">
        <v>2.7816720195228406E-3</v>
      </c>
      <c r="E250">
        <v>7.6306687764216008E-3</v>
      </c>
      <c r="F250">
        <v>0</v>
      </c>
      <c r="G250" t="s">
        <v>71</v>
      </c>
      <c r="H250" t="s">
        <v>69</v>
      </c>
    </row>
    <row r="251" spans="1:8" x14ac:dyDescent="0.25">
      <c r="A251" s="1">
        <v>45838</v>
      </c>
      <c r="B251" t="s">
        <v>40</v>
      </c>
      <c r="C251">
        <v>8760.9599609375</v>
      </c>
      <c r="D251">
        <v>-4.3119512669929083E-3</v>
      </c>
      <c r="E251">
        <v>2.2488055241454141E-4</v>
      </c>
      <c r="F251">
        <v>0</v>
      </c>
      <c r="G251" t="s">
        <v>71</v>
      </c>
      <c r="H251" t="s">
        <v>69</v>
      </c>
    </row>
    <row r="252" spans="1:8" x14ac:dyDescent="0.25">
      <c r="A252" s="1">
        <v>45835</v>
      </c>
      <c r="B252" t="s">
        <v>40</v>
      </c>
      <c r="C252">
        <v>8798.900390625</v>
      </c>
      <c r="D252">
        <v>7.2463006640168803E-3</v>
      </c>
      <c r="E252">
        <v>4.6654675452790784E-3</v>
      </c>
      <c r="F252">
        <v>0</v>
      </c>
      <c r="G252" t="s">
        <v>71</v>
      </c>
      <c r="H252" t="s">
        <v>69</v>
      </c>
    </row>
    <row r="253" spans="1:8" x14ac:dyDescent="0.25">
      <c r="A253" s="1">
        <v>45834</v>
      </c>
      <c r="B253" t="s">
        <v>40</v>
      </c>
      <c r="C253">
        <v>8735.599609375</v>
      </c>
      <c r="D253">
        <v>1.9268483121344104E-3</v>
      </c>
      <c r="E253">
        <v>-4.4504087925512081E-3</v>
      </c>
      <c r="F253">
        <v>0</v>
      </c>
      <c r="G253" t="s">
        <v>71</v>
      </c>
      <c r="H253" t="s">
        <v>69</v>
      </c>
    </row>
    <row r="254" spans="1:8" x14ac:dyDescent="0.25">
      <c r="A254" s="1">
        <v>45833</v>
      </c>
      <c r="B254" t="s">
        <v>40</v>
      </c>
      <c r="C254">
        <v>8718.7998046875</v>
      </c>
      <c r="D254">
        <v>-4.5884775084884533E-3</v>
      </c>
      <c r="E254">
        <v>-8.3031917948220846E-3</v>
      </c>
      <c r="F254">
        <v>0</v>
      </c>
      <c r="G254" t="s">
        <v>71</v>
      </c>
      <c r="H254" t="s">
        <v>69</v>
      </c>
    </row>
    <row r="255" spans="1:8" x14ac:dyDescent="0.25">
      <c r="A255" s="1">
        <v>45832</v>
      </c>
      <c r="B255" t="s">
        <v>40</v>
      </c>
      <c r="C255">
        <v>8758.990234375</v>
      </c>
      <c r="D255">
        <v>1.084940589746175E-4</v>
      </c>
      <c r="E255">
        <v>-9.5527541564093266E-3</v>
      </c>
      <c r="F255">
        <v>0</v>
      </c>
      <c r="G255" t="s">
        <v>71</v>
      </c>
      <c r="H255" t="s">
        <v>69</v>
      </c>
    </row>
    <row r="256" spans="1:8" x14ac:dyDescent="0.25">
      <c r="A256" s="1">
        <v>45831</v>
      </c>
      <c r="B256" t="s">
        <v>40</v>
      </c>
      <c r="C256">
        <v>8758.0400390625</v>
      </c>
      <c r="D256">
        <v>-1.892992976705532E-3</v>
      </c>
      <c r="E256">
        <v>-8.6019893551293469E-3</v>
      </c>
      <c r="F256">
        <v>0</v>
      </c>
      <c r="G256" t="s">
        <v>71</v>
      </c>
      <c r="H256" t="s">
        <v>69</v>
      </c>
    </row>
    <row r="257" spans="1:8" x14ac:dyDescent="0.25">
      <c r="A257" s="1">
        <v>45828</v>
      </c>
      <c r="B257" t="s">
        <v>40</v>
      </c>
      <c r="C257">
        <v>8774.650390625</v>
      </c>
      <c r="D257">
        <v>-1.9506147141062913E-3</v>
      </c>
      <c r="E257">
        <v>-1.1331475618176268E-2</v>
      </c>
      <c r="F257">
        <v>0</v>
      </c>
      <c r="G257" t="s">
        <v>71</v>
      </c>
      <c r="H257" t="s">
        <v>69</v>
      </c>
    </row>
    <row r="258" spans="1:8" x14ac:dyDescent="0.25">
      <c r="A258" s="1">
        <v>45827</v>
      </c>
      <c r="B258" t="s">
        <v>40</v>
      </c>
      <c r="C258">
        <v>8791.7998046875</v>
      </c>
      <c r="D258">
        <v>-5.8427205014116579E-3</v>
      </c>
      <c r="E258">
        <v>0</v>
      </c>
      <c r="F258">
        <v>0</v>
      </c>
      <c r="G258" t="s">
        <v>71</v>
      </c>
      <c r="H258" t="s">
        <v>69</v>
      </c>
    </row>
    <row r="259" spans="1:8" x14ac:dyDescent="0.25">
      <c r="A259" s="1">
        <v>45826</v>
      </c>
      <c r="B259" t="s">
        <v>40</v>
      </c>
      <c r="C259">
        <v>8843.4697265625</v>
      </c>
      <c r="D259">
        <v>1.0685330288466854E-3</v>
      </c>
      <c r="E259">
        <v>0</v>
      </c>
      <c r="F259">
        <v>0</v>
      </c>
      <c r="G259" t="s">
        <v>71</v>
      </c>
      <c r="H259" t="s">
        <v>69</v>
      </c>
    </row>
    <row r="260" spans="1:8" x14ac:dyDescent="0.25">
      <c r="A260" s="1">
        <v>45825</v>
      </c>
      <c r="B260" t="s">
        <v>40</v>
      </c>
      <c r="C260">
        <v>8834.0302734375</v>
      </c>
      <c r="D260">
        <v>-4.6409502405585501E-3</v>
      </c>
      <c r="E260">
        <v>0</v>
      </c>
      <c r="F260">
        <v>0</v>
      </c>
      <c r="G260" t="s">
        <v>71</v>
      </c>
      <c r="H260" t="s">
        <v>69</v>
      </c>
    </row>
    <row r="261" spans="1:8" x14ac:dyDescent="0.25">
      <c r="A261" s="1">
        <v>45824</v>
      </c>
      <c r="B261" t="s">
        <v>40</v>
      </c>
      <c r="C261">
        <v>8875.2197265625</v>
      </c>
      <c r="D261">
        <v>0</v>
      </c>
      <c r="E261">
        <v>0</v>
      </c>
      <c r="F261">
        <v>0</v>
      </c>
      <c r="G261" t="s">
        <v>71</v>
      </c>
      <c r="H261" t="s">
        <v>69</v>
      </c>
    </row>
    <row r="262" spans="1:8" x14ac:dyDescent="0.25">
      <c r="A262" s="1">
        <v>45849</v>
      </c>
      <c r="B262" t="s">
        <v>72</v>
      </c>
      <c r="C262">
        <v>5383.47998046875</v>
      </c>
      <c r="D262">
        <v>-1.0074902287993126E-2</v>
      </c>
      <c r="E262">
        <v>7.8516572186195788E-3</v>
      </c>
      <c r="F262">
        <v>8.2235381679693909E-3</v>
      </c>
      <c r="G262" t="s">
        <v>71</v>
      </c>
      <c r="H262" t="s">
        <v>69</v>
      </c>
    </row>
    <row r="263" spans="1:8" x14ac:dyDescent="0.25">
      <c r="A263" s="1">
        <v>45848</v>
      </c>
      <c r="B263" t="s">
        <v>72</v>
      </c>
      <c r="C263">
        <v>5438.27001953125</v>
      </c>
      <c r="D263">
        <v>-1.355188626673165E-3</v>
      </c>
      <c r="E263">
        <v>2.8259657518735048E-2</v>
      </c>
      <c r="F263">
        <v>0</v>
      </c>
      <c r="G263" t="s">
        <v>71</v>
      </c>
      <c r="H263" t="s">
        <v>69</v>
      </c>
    </row>
    <row r="264" spans="1:8" x14ac:dyDescent="0.25">
      <c r="A264" s="1">
        <v>45847</v>
      </c>
      <c r="B264" t="s">
        <v>72</v>
      </c>
      <c r="C264">
        <v>5445.64990234375</v>
      </c>
      <c r="D264">
        <v>1.3719357840576984E-2</v>
      </c>
      <c r="E264">
        <v>1.9183440830480736E-2</v>
      </c>
      <c r="F264">
        <v>0</v>
      </c>
      <c r="G264" t="s">
        <v>71</v>
      </c>
      <c r="H264" t="s">
        <v>69</v>
      </c>
    </row>
    <row r="265" spans="1:8" x14ac:dyDescent="0.25">
      <c r="A265" s="1">
        <v>45846</v>
      </c>
      <c r="B265" t="s">
        <v>72</v>
      </c>
      <c r="C265">
        <v>5371.9501953125</v>
      </c>
      <c r="D265">
        <v>5.6931439299550135E-3</v>
      </c>
      <c r="E265">
        <v>1.0008042972479148E-2</v>
      </c>
      <c r="F265">
        <v>0</v>
      </c>
      <c r="G265" t="s">
        <v>71</v>
      </c>
      <c r="H265" t="s">
        <v>69</v>
      </c>
    </row>
    <row r="266" spans="1:8" x14ac:dyDescent="0.25">
      <c r="A266" s="1">
        <v>45845</v>
      </c>
      <c r="B266" t="s">
        <v>72</v>
      </c>
      <c r="C266">
        <v>5341.5400390625</v>
      </c>
      <c r="D266">
        <v>9.9701028935741398E-3</v>
      </c>
      <c r="E266">
        <v>1.1189899594367558E-2</v>
      </c>
      <c r="F266">
        <v>0</v>
      </c>
      <c r="G266" t="s">
        <v>71</v>
      </c>
      <c r="H266" t="s">
        <v>69</v>
      </c>
    </row>
    <row r="267" spans="1:8" x14ac:dyDescent="0.25">
      <c r="A267" s="1">
        <v>45842</v>
      </c>
      <c r="B267" t="s">
        <v>72</v>
      </c>
      <c r="C267">
        <v>5288.81005859375</v>
      </c>
      <c r="D267">
        <v>-1.0170001729909228E-2</v>
      </c>
      <c r="E267">
        <v>-2.7210111447931729E-3</v>
      </c>
      <c r="F267">
        <v>0</v>
      </c>
      <c r="G267" t="s">
        <v>71</v>
      </c>
      <c r="H267" t="s">
        <v>69</v>
      </c>
    </row>
    <row r="268" spans="1:8" x14ac:dyDescent="0.25">
      <c r="A268" s="1">
        <v>45841</v>
      </c>
      <c r="B268" t="s">
        <v>72</v>
      </c>
      <c r="C268">
        <v>5343.14990234375</v>
      </c>
      <c r="D268">
        <v>4.5931514562131959E-3</v>
      </c>
      <c r="E268">
        <v>3.2878236560287544E-3</v>
      </c>
      <c r="F268">
        <v>0</v>
      </c>
      <c r="G268" t="s">
        <v>71</v>
      </c>
      <c r="H268" t="s">
        <v>69</v>
      </c>
    </row>
    <row r="269" spans="1:8" x14ac:dyDescent="0.25">
      <c r="A269" s="1">
        <v>45840</v>
      </c>
      <c r="B269" t="s">
        <v>72</v>
      </c>
      <c r="C269">
        <v>5318.72021484375</v>
      </c>
      <c r="D269">
        <v>6.8699514910546267E-3</v>
      </c>
      <c r="E269">
        <v>1.4242945358342363E-2</v>
      </c>
      <c r="F269">
        <v>0</v>
      </c>
      <c r="G269" t="s">
        <v>71</v>
      </c>
      <c r="H269" t="s">
        <v>69</v>
      </c>
    </row>
    <row r="270" spans="1:8" x14ac:dyDescent="0.25">
      <c r="A270" s="1">
        <v>45839</v>
      </c>
      <c r="B270" t="s">
        <v>72</v>
      </c>
      <c r="C270">
        <v>5282.43017578125</v>
      </c>
      <c r="D270">
        <v>-3.9240271370061253E-3</v>
      </c>
      <c r="E270">
        <v>5.7921465331909339E-3</v>
      </c>
      <c r="F270">
        <v>0</v>
      </c>
      <c r="G270" t="s">
        <v>71</v>
      </c>
      <c r="H270" t="s">
        <v>69</v>
      </c>
    </row>
    <row r="271" spans="1:8" x14ac:dyDescent="0.25">
      <c r="A271" s="1">
        <v>45838</v>
      </c>
      <c r="B271" t="s">
        <v>72</v>
      </c>
      <c r="C271">
        <v>5303.240234375</v>
      </c>
      <c r="D271">
        <v>-4.2060488070362334E-3</v>
      </c>
      <c r="E271">
        <v>1.1648723466015642E-3</v>
      </c>
      <c r="F271">
        <v>0</v>
      </c>
      <c r="G271" t="s">
        <v>71</v>
      </c>
      <c r="H271" t="s">
        <v>69</v>
      </c>
    </row>
    <row r="272" spans="1:8" x14ac:dyDescent="0.25">
      <c r="A272" s="1">
        <v>45835</v>
      </c>
      <c r="B272" t="s">
        <v>72</v>
      </c>
      <c r="C272">
        <v>5325.64013671875</v>
      </c>
      <c r="D272">
        <v>1.5562526321552639E-2</v>
      </c>
      <c r="E272">
        <v>1.9866377432558258E-2</v>
      </c>
      <c r="F272">
        <v>0</v>
      </c>
      <c r="G272" t="s">
        <v>71</v>
      </c>
      <c r="H272" t="s">
        <v>69</v>
      </c>
    </row>
    <row r="273" spans="1:8" x14ac:dyDescent="0.25">
      <c r="A273" s="1">
        <v>45834</v>
      </c>
      <c r="B273" t="s">
        <v>72</v>
      </c>
      <c r="C273">
        <v>5244.02978515625</v>
      </c>
      <c r="D273">
        <v>-1.5194146288493027E-3</v>
      </c>
      <c r="E273">
        <v>1.9966651651948109E-3</v>
      </c>
      <c r="F273">
        <v>0</v>
      </c>
      <c r="G273" t="s">
        <v>71</v>
      </c>
      <c r="H273" t="s">
        <v>69</v>
      </c>
    </row>
    <row r="274" spans="1:8" x14ac:dyDescent="0.25">
      <c r="A274" s="1">
        <v>45833</v>
      </c>
      <c r="B274" t="s">
        <v>72</v>
      </c>
      <c r="C274">
        <v>5252.009765625</v>
      </c>
      <c r="D274">
        <v>-8.5066008357546075E-3</v>
      </c>
      <c r="E274">
        <v>1.0579115906894199E-2</v>
      </c>
      <c r="F274">
        <v>0</v>
      </c>
      <c r="G274" t="s">
        <v>71</v>
      </c>
      <c r="H274" t="s">
        <v>69</v>
      </c>
    </row>
    <row r="275" spans="1:8" x14ac:dyDescent="0.25">
      <c r="A275" s="1">
        <v>45832</v>
      </c>
      <c r="B275" t="s">
        <v>72</v>
      </c>
      <c r="C275">
        <v>5297.06982421875</v>
      </c>
      <c r="D275">
        <v>1.4395128838310622E-2</v>
      </c>
      <c r="E275">
        <v>5.7262544972331852E-3</v>
      </c>
      <c r="F275">
        <v>0</v>
      </c>
      <c r="G275" t="s">
        <v>71</v>
      </c>
      <c r="H275" t="s">
        <v>69</v>
      </c>
    </row>
    <row r="276" spans="1:8" x14ac:dyDescent="0.25">
      <c r="A276" s="1">
        <v>45831</v>
      </c>
      <c r="B276" t="s">
        <v>72</v>
      </c>
      <c r="C276">
        <v>5221.89990234375</v>
      </c>
      <c r="D276">
        <v>-2.2317754972490667E-3</v>
      </c>
      <c r="E276">
        <v>-1.2627020583190207E-2</v>
      </c>
      <c r="F276">
        <v>0</v>
      </c>
      <c r="G276" t="s">
        <v>71</v>
      </c>
      <c r="H276" t="s">
        <v>69</v>
      </c>
    </row>
    <row r="277" spans="1:8" x14ac:dyDescent="0.25">
      <c r="A277" s="1">
        <v>45828</v>
      </c>
      <c r="B277" t="s">
        <v>72</v>
      </c>
      <c r="C277">
        <v>5233.580078125</v>
      </c>
      <c r="D277">
        <v>7.032919663678916E-3</v>
      </c>
      <c r="E277">
        <v>-1.9849866109627579E-2</v>
      </c>
      <c r="F277">
        <v>0</v>
      </c>
      <c r="G277" t="s">
        <v>71</v>
      </c>
      <c r="H277" t="s">
        <v>69</v>
      </c>
    </row>
    <row r="278" spans="1:8" x14ac:dyDescent="0.25">
      <c r="A278" s="1">
        <v>45827</v>
      </c>
      <c r="B278" t="s">
        <v>72</v>
      </c>
      <c r="C278">
        <v>5197.02978515625</v>
      </c>
      <c r="D278">
        <v>-1.3267811491112336E-2</v>
      </c>
      <c r="E278">
        <v>0</v>
      </c>
      <c r="F278">
        <v>0</v>
      </c>
      <c r="G278" t="s">
        <v>71</v>
      </c>
      <c r="H278" t="s">
        <v>69</v>
      </c>
    </row>
    <row r="279" spans="1:8" x14ac:dyDescent="0.25">
      <c r="A279" s="1">
        <v>45826</v>
      </c>
      <c r="B279" t="s">
        <v>72</v>
      </c>
      <c r="C279">
        <v>5266.91015625</v>
      </c>
      <c r="D279">
        <v>-4.1163426048984597E-3</v>
      </c>
      <c r="E279">
        <v>0</v>
      </c>
      <c r="F279">
        <v>0</v>
      </c>
      <c r="G279" t="s">
        <v>71</v>
      </c>
      <c r="H279" t="s">
        <v>69</v>
      </c>
    </row>
    <row r="280" spans="1:8" x14ac:dyDescent="0.25">
      <c r="A280" s="1">
        <v>45825</v>
      </c>
      <c r="B280" t="s">
        <v>72</v>
      </c>
      <c r="C280">
        <v>5288.68017578125</v>
      </c>
      <c r="D280">
        <v>-9.5306644753814229E-3</v>
      </c>
      <c r="E280">
        <v>0</v>
      </c>
      <c r="F280">
        <v>0</v>
      </c>
      <c r="G280" t="s">
        <v>71</v>
      </c>
      <c r="H280" t="s">
        <v>69</v>
      </c>
    </row>
    <row r="281" spans="1:8" x14ac:dyDescent="0.25">
      <c r="A281" s="1">
        <v>45824</v>
      </c>
      <c r="B281" t="s">
        <v>72</v>
      </c>
      <c r="C281">
        <v>5339.56982421875</v>
      </c>
      <c r="D281">
        <v>0</v>
      </c>
      <c r="E281">
        <v>0</v>
      </c>
      <c r="F281">
        <v>0</v>
      </c>
      <c r="G281" t="s">
        <v>71</v>
      </c>
      <c r="H281" t="s">
        <v>69</v>
      </c>
    </row>
    <row r="282" spans="1:8" x14ac:dyDescent="0.25">
      <c r="A282" s="1">
        <v>45849</v>
      </c>
      <c r="B282" t="s">
        <v>36</v>
      </c>
      <c r="C282">
        <v>39569.6796875</v>
      </c>
      <c r="D282">
        <v>-1.9340915208561071E-3</v>
      </c>
      <c r="E282">
        <v>-4.5468691628536284E-4</v>
      </c>
      <c r="F282">
        <v>3.2845417376143216E-2</v>
      </c>
      <c r="G282" t="s">
        <v>73</v>
      </c>
      <c r="H282" t="s">
        <v>69</v>
      </c>
    </row>
    <row r="283" spans="1:8" x14ac:dyDescent="0.25">
      <c r="A283" s="1">
        <v>45848</v>
      </c>
      <c r="B283" t="s">
        <v>36</v>
      </c>
      <c r="C283">
        <v>39646.359375</v>
      </c>
      <c r="D283">
        <v>-4.3926732015936443E-3</v>
      </c>
      <c r="E283">
        <v>-4.1325269818188737E-3</v>
      </c>
      <c r="F283">
        <v>0</v>
      </c>
      <c r="G283" t="s">
        <v>73</v>
      </c>
      <c r="H283" t="s">
        <v>69</v>
      </c>
    </row>
    <row r="284" spans="1:8" x14ac:dyDescent="0.25">
      <c r="A284" s="1">
        <v>45847</v>
      </c>
      <c r="B284" t="s">
        <v>36</v>
      </c>
      <c r="C284">
        <v>39821.28125</v>
      </c>
      <c r="D284">
        <v>3.3377836459131949E-3</v>
      </c>
      <c r="E284">
        <v>8.8933048868011788E-4</v>
      </c>
      <c r="F284">
        <v>0</v>
      </c>
      <c r="G284" t="s">
        <v>73</v>
      </c>
      <c r="H284" t="s">
        <v>69</v>
      </c>
    </row>
    <row r="285" spans="1:8" x14ac:dyDescent="0.25">
      <c r="A285" s="1">
        <v>45846</v>
      </c>
      <c r="B285" t="s">
        <v>36</v>
      </c>
      <c r="C285">
        <v>39688.80859375</v>
      </c>
      <c r="D285">
        <v>2.5545550294510111E-3</v>
      </c>
      <c r="E285">
        <v>-1.8527987723979678E-3</v>
      </c>
      <c r="F285">
        <v>0</v>
      </c>
      <c r="G285" t="s">
        <v>73</v>
      </c>
      <c r="H285" t="s">
        <v>69</v>
      </c>
    </row>
    <row r="286" spans="1:8" x14ac:dyDescent="0.25">
      <c r="A286" s="1">
        <v>45845</v>
      </c>
      <c r="B286" t="s">
        <v>36</v>
      </c>
      <c r="C286">
        <v>39587.6796875</v>
      </c>
      <c r="D286">
        <v>-5.6064880977787501E-3</v>
      </c>
      <c r="E286">
        <v>-9.9696185219557698E-3</v>
      </c>
      <c r="F286">
        <v>0</v>
      </c>
      <c r="G286" t="s">
        <v>73</v>
      </c>
      <c r="H286" t="s">
        <v>69</v>
      </c>
    </row>
    <row r="287" spans="1:8" x14ac:dyDescent="0.25">
      <c r="A287" s="1">
        <v>45842</v>
      </c>
      <c r="B287" t="s">
        <v>36</v>
      </c>
      <c r="C287">
        <v>39810.87890625</v>
      </c>
      <c r="D287">
        <v>6.2787243046025232E-4</v>
      </c>
      <c r="E287">
        <v>-1.6709195339752791E-2</v>
      </c>
      <c r="F287">
        <v>0</v>
      </c>
      <c r="G287" t="s">
        <v>73</v>
      </c>
      <c r="H287" t="s">
        <v>69</v>
      </c>
    </row>
    <row r="288" spans="1:8" x14ac:dyDescent="0.25">
      <c r="A288" s="1">
        <v>45841</v>
      </c>
      <c r="B288" t="s">
        <v>36</v>
      </c>
      <c r="C288">
        <v>39785.8984375</v>
      </c>
      <c r="D288">
        <v>5.8894637542561412E-4</v>
      </c>
      <c r="E288">
        <v>-9.0880063261521427E-3</v>
      </c>
      <c r="F288">
        <v>0</v>
      </c>
      <c r="G288" t="s">
        <v>73</v>
      </c>
      <c r="H288" t="s">
        <v>69</v>
      </c>
    </row>
    <row r="289" spans="1:8" x14ac:dyDescent="0.25">
      <c r="A289" s="1">
        <v>45840</v>
      </c>
      <c r="B289" t="s">
        <v>36</v>
      </c>
      <c r="C289">
        <v>39762.48046875</v>
      </c>
      <c r="D289">
        <v>-5.5981048209837736E-3</v>
      </c>
      <c r="E289">
        <v>4.4942336681781381E-3</v>
      </c>
      <c r="F289">
        <v>0</v>
      </c>
      <c r="G289" t="s">
        <v>73</v>
      </c>
      <c r="H289" t="s">
        <v>69</v>
      </c>
    </row>
    <row r="290" spans="1:8" x14ac:dyDescent="0.25">
      <c r="A290" s="1">
        <v>45839</v>
      </c>
      <c r="B290" t="s">
        <v>36</v>
      </c>
      <c r="C290">
        <v>39986.328125</v>
      </c>
      <c r="D290">
        <v>-1.2375766683531464E-2</v>
      </c>
      <c r="E290">
        <v>2.6815672718992545E-2</v>
      </c>
      <c r="F290">
        <v>0</v>
      </c>
      <c r="G290" t="s">
        <v>73</v>
      </c>
      <c r="H290" t="s">
        <v>69</v>
      </c>
    </row>
    <row r="291" spans="1:8" x14ac:dyDescent="0.25">
      <c r="A291" s="1">
        <v>45838</v>
      </c>
      <c r="B291" t="s">
        <v>36</v>
      </c>
      <c r="C291">
        <v>40487.390625</v>
      </c>
      <c r="D291">
        <v>8.3834358018726185E-3</v>
      </c>
      <c r="E291">
        <v>4.3743428627073033E-2</v>
      </c>
      <c r="F291">
        <v>0</v>
      </c>
      <c r="G291" t="s">
        <v>73</v>
      </c>
      <c r="H291" t="s">
        <v>69</v>
      </c>
    </row>
    <row r="292" spans="1:8" x14ac:dyDescent="0.25">
      <c r="A292" s="1">
        <v>45835</v>
      </c>
      <c r="B292" t="s">
        <v>36</v>
      </c>
      <c r="C292">
        <v>40150.7890625</v>
      </c>
      <c r="D292">
        <v>1.4303826498087702E-2</v>
      </c>
      <c r="E292">
        <v>4.6845049017446128E-2</v>
      </c>
      <c r="F292">
        <v>0</v>
      </c>
      <c r="G292" t="s">
        <v>73</v>
      </c>
      <c r="H292" t="s">
        <v>69</v>
      </c>
    </row>
    <row r="293" spans="1:8" x14ac:dyDescent="0.25">
      <c r="A293" s="1">
        <v>45834</v>
      </c>
      <c r="B293" t="s">
        <v>36</v>
      </c>
      <c r="C293">
        <v>39584.578125</v>
      </c>
      <c r="D293">
        <v>1.6499066622396752E-2</v>
      </c>
      <c r="E293">
        <v>3.0761674000610473E-2</v>
      </c>
      <c r="F293">
        <v>0</v>
      </c>
      <c r="G293" t="s">
        <v>73</v>
      </c>
      <c r="H293" t="s">
        <v>69</v>
      </c>
    </row>
    <row r="294" spans="1:8" x14ac:dyDescent="0.25">
      <c r="A294" s="1">
        <v>45833</v>
      </c>
      <c r="B294" t="s">
        <v>36</v>
      </c>
      <c r="C294">
        <v>38942.0703125</v>
      </c>
      <c r="D294">
        <v>3.9058916458709625E-3</v>
      </c>
      <c r="E294">
        <v>1.1788777343787693E-2</v>
      </c>
      <c r="F294">
        <v>0</v>
      </c>
      <c r="G294" t="s">
        <v>73</v>
      </c>
      <c r="H294" t="s">
        <v>69</v>
      </c>
    </row>
    <row r="295" spans="1:8" x14ac:dyDescent="0.25">
      <c r="A295" s="1">
        <v>45832</v>
      </c>
      <c r="B295" t="s">
        <v>36</v>
      </c>
      <c r="C295">
        <v>38790.55859375</v>
      </c>
      <c r="D295">
        <v>1.1379979339312118E-2</v>
      </c>
      <c r="E295">
        <v>-2.4325442373464012E-3</v>
      </c>
      <c r="F295">
        <v>0</v>
      </c>
      <c r="G295" t="s">
        <v>73</v>
      </c>
      <c r="H295" t="s">
        <v>69</v>
      </c>
    </row>
    <row r="296" spans="1:8" x14ac:dyDescent="0.25">
      <c r="A296" s="1">
        <v>45831</v>
      </c>
      <c r="B296" t="s">
        <v>36</v>
      </c>
      <c r="C296">
        <v>38354.08984375</v>
      </c>
      <c r="D296">
        <v>-1.2795961277264345E-3</v>
      </c>
      <c r="E296">
        <v>-4.7395925458711963E-3</v>
      </c>
      <c r="F296">
        <v>0</v>
      </c>
      <c r="G296" t="s">
        <v>73</v>
      </c>
      <c r="H296" t="s">
        <v>69</v>
      </c>
    </row>
    <row r="297" spans="1:8" x14ac:dyDescent="0.25">
      <c r="A297" s="1">
        <v>45828</v>
      </c>
      <c r="B297" t="s">
        <v>36</v>
      </c>
      <c r="C297">
        <v>38403.23046875</v>
      </c>
      <c r="D297">
        <v>-2.2113028347160446E-3</v>
      </c>
      <c r="E297">
        <v>2.3988294911141406E-3</v>
      </c>
      <c r="F297">
        <v>0</v>
      </c>
      <c r="G297" t="s">
        <v>73</v>
      </c>
      <c r="H297" t="s">
        <v>69</v>
      </c>
    </row>
    <row r="298" spans="1:8" x14ac:dyDescent="0.25">
      <c r="A298" s="1">
        <v>45827</v>
      </c>
      <c r="B298" t="s">
        <v>36</v>
      </c>
      <c r="C298">
        <v>38488.33984375</v>
      </c>
      <c r="D298">
        <v>-1.0204631065965697E-2</v>
      </c>
      <c r="E298">
        <v>0</v>
      </c>
      <c r="F298">
        <v>0</v>
      </c>
      <c r="G298" t="s">
        <v>73</v>
      </c>
      <c r="H298" t="s">
        <v>69</v>
      </c>
    </row>
    <row r="299" spans="1:8" x14ac:dyDescent="0.25">
      <c r="A299" s="1">
        <v>45826</v>
      </c>
      <c r="B299" t="s">
        <v>36</v>
      </c>
      <c r="C299">
        <v>38885.1484375</v>
      </c>
      <c r="D299">
        <v>9.0409871667711528E-3</v>
      </c>
      <c r="E299">
        <v>0</v>
      </c>
      <c r="F299">
        <v>0</v>
      </c>
      <c r="G299" t="s">
        <v>73</v>
      </c>
      <c r="H299" t="s">
        <v>69</v>
      </c>
    </row>
    <row r="300" spans="1:8" x14ac:dyDescent="0.25">
      <c r="A300" s="1">
        <v>45825</v>
      </c>
      <c r="B300" t="s">
        <v>36</v>
      </c>
      <c r="C300">
        <v>38536.73828125</v>
      </c>
      <c r="D300">
        <v>5.8836424442019197E-3</v>
      </c>
      <c r="E300">
        <v>0</v>
      </c>
      <c r="F300">
        <v>0</v>
      </c>
      <c r="G300" t="s">
        <v>73</v>
      </c>
      <c r="H300" t="s">
        <v>69</v>
      </c>
    </row>
    <row r="301" spans="1:8" x14ac:dyDescent="0.25">
      <c r="A301" s="1">
        <v>45824</v>
      </c>
      <c r="B301" t="s">
        <v>36</v>
      </c>
      <c r="C301">
        <v>38311.328125</v>
      </c>
      <c r="D301">
        <v>0</v>
      </c>
      <c r="E301">
        <v>0</v>
      </c>
      <c r="F301">
        <v>0</v>
      </c>
      <c r="G301" t="s">
        <v>73</v>
      </c>
      <c r="H301" t="s">
        <v>69</v>
      </c>
    </row>
    <row r="302" spans="1:8" x14ac:dyDescent="0.25">
      <c r="A302" s="1">
        <v>45849</v>
      </c>
      <c r="B302" t="s">
        <v>32</v>
      </c>
      <c r="C302">
        <v>3510.17724609375</v>
      </c>
      <c r="D302">
        <v>1.4114137531251458E-4</v>
      </c>
      <c r="E302">
        <v>1.0667633727118986E-2</v>
      </c>
      <c r="F302">
        <v>3.5838802441024997E-2</v>
      </c>
      <c r="G302" t="s">
        <v>73</v>
      </c>
      <c r="H302" t="s">
        <v>69</v>
      </c>
    </row>
    <row r="303" spans="1:8" x14ac:dyDescent="0.25">
      <c r="A303" s="1">
        <v>45848</v>
      </c>
      <c r="B303" t="s">
        <v>32</v>
      </c>
      <c r="C303">
        <v>3509.681884765625</v>
      </c>
      <c r="D303">
        <v>4.7615483062730668E-3</v>
      </c>
      <c r="E303">
        <v>1.0760184182674104E-2</v>
      </c>
      <c r="F303">
        <v>0</v>
      </c>
      <c r="G303" t="s">
        <v>73</v>
      </c>
      <c r="H303" t="s">
        <v>69</v>
      </c>
    </row>
    <row r="304" spans="1:8" x14ac:dyDescent="0.25">
      <c r="A304" s="1">
        <v>45847</v>
      </c>
      <c r="B304" t="s">
        <v>32</v>
      </c>
      <c r="C304">
        <v>3493.049560546875</v>
      </c>
      <c r="D304">
        <v>-1.2654217163762249E-3</v>
      </c>
      <c r="E304">
        <v>9.2162778068196616E-3</v>
      </c>
      <c r="F304">
        <v>0</v>
      </c>
      <c r="G304" t="s">
        <v>73</v>
      </c>
      <c r="H304" t="s">
        <v>69</v>
      </c>
    </row>
    <row r="305" spans="1:8" x14ac:dyDescent="0.25">
      <c r="A305" s="1">
        <v>45846</v>
      </c>
      <c r="B305" t="s">
        <v>32</v>
      </c>
      <c r="C305">
        <v>3497.475341796875</v>
      </c>
      <c r="D305">
        <v>7.0104384747033954E-3</v>
      </c>
      <c r="E305">
        <v>1.2354681668849121E-2</v>
      </c>
      <c r="F305">
        <v>0</v>
      </c>
      <c r="G305" t="s">
        <v>73</v>
      </c>
      <c r="H305" t="s">
        <v>69</v>
      </c>
    </row>
    <row r="306" spans="1:8" x14ac:dyDescent="0.25">
      <c r="A306" s="1">
        <v>45845</v>
      </c>
      <c r="B306" t="s">
        <v>32</v>
      </c>
      <c r="C306">
        <v>3473.127197265625</v>
      </c>
      <c r="D306">
        <v>2.3272788225581209E-4</v>
      </c>
      <c r="E306">
        <v>4.4479487405610918E-3</v>
      </c>
      <c r="F306">
        <v>0</v>
      </c>
      <c r="G306" t="s">
        <v>73</v>
      </c>
      <c r="H306" t="s">
        <v>69</v>
      </c>
    </row>
    <row r="307" spans="1:8" x14ac:dyDescent="0.25">
      <c r="A307" s="1">
        <v>45842</v>
      </c>
      <c r="B307" t="s">
        <v>32</v>
      </c>
      <c r="C307">
        <v>3472.319091796875</v>
      </c>
      <c r="D307">
        <v>3.2268046698309405E-3</v>
      </c>
      <c r="E307">
        <v>8.0981732329474809E-3</v>
      </c>
      <c r="F307">
        <v>0</v>
      </c>
      <c r="G307" t="s">
        <v>73</v>
      </c>
      <c r="H307" t="s">
        <v>69</v>
      </c>
    </row>
    <row r="308" spans="1:8" x14ac:dyDescent="0.25">
      <c r="A308" s="1">
        <v>45841</v>
      </c>
      <c r="B308" t="s">
        <v>32</v>
      </c>
      <c r="C308">
        <v>3461.150634765625</v>
      </c>
      <c r="D308">
        <v>1.8403867476324276E-3</v>
      </c>
      <c r="E308">
        <v>1.0783041964448792E-2</v>
      </c>
      <c r="F308">
        <v>0</v>
      </c>
      <c r="G308" t="s">
        <v>73</v>
      </c>
      <c r="H308" t="s">
        <v>69</v>
      </c>
    </row>
    <row r="309" spans="1:8" x14ac:dyDescent="0.25">
      <c r="A309" s="1">
        <v>45840</v>
      </c>
      <c r="B309" t="s">
        <v>32</v>
      </c>
      <c r="C309">
        <v>3454.79248046875</v>
      </c>
      <c r="D309">
        <v>-8.5455463215144967E-4</v>
      </c>
      <c r="E309">
        <v>1.8383895121671934E-3</v>
      </c>
      <c r="F309">
        <v>0</v>
      </c>
      <c r="G309" t="s">
        <v>73</v>
      </c>
      <c r="H309" t="s">
        <v>69</v>
      </c>
    </row>
    <row r="310" spans="1:8" x14ac:dyDescent="0.25">
      <c r="A310" s="1">
        <v>45839</v>
      </c>
      <c r="B310" t="s">
        <v>32</v>
      </c>
      <c r="C310">
        <v>3457.747314453125</v>
      </c>
      <c r="D310">
        <v>3.8676340075360915E-3</v>
      </c>
      <c r="E310">
        <v>5.1308062423038869E-4</v>
      </c>
      <c r="F310">
        <v>0</v>
      </c>
      <c r="G310" t="s">
        <v>73</v>
      </c>
      <c r="H310" t="s">
        <v>69</v>
      </c>
    </row>
    <row r="311" spans="1:8" x14ac:dyDescent="0.25">
      <c r="A311" s="1">
        <v>45838</v>
      </c>
      <c r="B311" t="s">
        <v>32</v>
      </c>
      <c r="C311">
        <v>3444.425537109375</v>
      </c>
      <c r="D311">
        <v>5.8986994812497695E-3</v>
      </c>
      <c r="E311">
        <v>6.9753425932495006E-3</v>
      </c>
      <c r="F311">
        <v>0</v>
      </c>
      <c r="G311" t="s">
        <v>73</v>
      </c>
      <c r="H311" t="s">
        <v>69</v>
      </c>
    </row>
    <row r="312" spans="1:8" x14ac:dyDescent="0.25">
      <c r="A312" s="1">
        <v>45835</v>
      </c>
      <c r="B312" t="s">
        <v>32</v>
      </c>
      <c r="C312">
        <v>3424.22705078125</v>
      </c>
      <c r="D312">
        <v>-7.0251300844474951E-3</v>
      </c>
      <c r="E312">
        <v>1.2611113252960493E-2</v>
      </c>
      <c r="F312">
        <v>0</v>
      </c>
      <c r="G312" t="s">
        <v>73</v>
      </c>
      <c r="H312" t="s">
        <v>69</v>
      </c>
    </row>
    <row r="313" spans="1:8" x14ac:dyDescent="0.25">
      <c r="A313" s="1">
        <v>45834</v>
      </c>
      <c r="B313" t="s">
        <v>32</v>
      </c>
      <c r="C313">
        <v>3448.452880859375</v>
      </c>
      <c r="D313">
        <v>-2.1763010864197518E-3</v>
      </c>
      <c r="E313">
        <v>2.6357180704268846E-2</v>
      </c>
      <c r="F313">
        <v>0</v>
      </c>
      <c r="G313" t="s">
        <v>73</v>
      </c>
      <c r="H313" t="s">
        <v>69</v>
      </c>
    </row>
    <row r="314" spans="1:8" x14ac:dyDescent="0.25">
      <c r="A314" s="1">
        <v>45833</v>
      </c>
      <c r="B314" t="s">
        <v>32</v>
      </c>
      <c r="C314">
        <v>3455.97412109375</v>
      </c>
      <c r="D314">
        <v>1.0351562862447761E-2</v>
      </c>
      <c r="E314">
        <v>2.7918782647402773E-2</v>
      </c>
      <c r="F314">
        <v>0</v>
      </c>
      <c r="G314" t="s">
        <v>73</v>
      </c>
      <c r="H314" t="s">
        <v>69</v>
      </c>
    </row>
    <row r="315" spans="1:8" x14ac:dyDescent="0.25">
      <c r="A315" s="1">
        <v>45832</v>
      </c>
      <c r="B315" t="s">
        <v>32</v>
      </c>
      <c r="C315">
        <v>3420.56591796875</v>
      </c>
      <c r="D315">
        <v>1.1528444458498877E-2</v>
      </c>
      <c r="E315">
        <v>9.3712357426500859E-3</v>
      </c>
      <c r="F315">
        <v>0</v>
      </c>
      <c r="G315" t="s">
        <v>73</v>
      </c>
      <c r="H315" t="s">
        <v>69</v>
      </c>
    </row>
    <row r="316" spans="1:8" x14ac:dyDescent="0.25">
      <c r="A316" s="1">
        <v>45831</v>
      </c>
      <c r="B316" t="s">
        <v>32</v>
      </c>
      <c r="C316">
        <v>3381.58154296875</v>
      </c>
      <c r="D316">
        <v>6.454377853663873E-3</v>
      </c>
      <c r="E316">
        <v>-1.7190866037084529E-3</v>
      </c>
      <c r="F316">
        <v>0</v>
      </c>
      <c r="G316" t="s">
        <v>73</v>
      </c>
      <c r="H316" t="s">
        <v>69</v>
      </c>
    </row>
    <row r="317" spans="1:8" x14ac:dyDescent="0.25">
      <c r="A317" s="1">
        <v>45828</v>
      </c>
      <c r="B317" t="s">
        <v>32</v>
      </c>
      <c r="C317">
        <v>3359.8955078125</v>
      </c>
      <c r="D317">
        <v>-6.581128217267862E-4</v>
      </c>
      <c r="E317">
        <v>-8.5087176117695229E-3</v>
      </c>
      <c r="F317">
        <v>0</v>
      </c>
      <c r="G317" t="s">
        <v>73</v>
      </c>
      <c r="H317" t="s">
        <v>69</v>
      </c>
    </row>
    <row r="318" spans="1:8" x14ac:dyDescent="0.25">
      <c r="A318" s="1">
        <v>45827</v>
      </c>
      <c r="B318" t="s">
        <v>32</v>
      </c>
      <c r="C318">
        <v>3362.108154296875</v>
      </c>
      <c r="D318">
        <v>-7.879004881647389E-3</v>
      </c>
      <c r="E318">
        <v>0</v>
      </c>
      <c r="F318">
        <v>0</v>
      </c>
      <c r="G318" t="s">
        <v>73</v>
      </c>
      <c r="H318" t="s">
        <v>69</v>
      </c>
    </row>
    <row r="319" spans="1:8" x14ac:dyDescent="0.25">
      <c r="A319" s="1">
        <v>45826</v>
      </c>
      <c r="B319" t="s">
        <v>32</v>
      </c>
      <c r="C319">
        <v>3388.80859375</v>
      </c>
      <c r="D319">
        <v>4.1442008935610453E-4</v>
      </c>
      <c r="E319">
        <v>0</v>
      </c>
      <c r="F319">
        <v>0</v>
      </c>
      <c r="G319" t="s">
        <v>73</v>
      </c>
      <c r="H319" t="s">
        <v>69</v>
      </c>
    </row>
    <row r="320" spans="1:8" x14ac:dyDescent="0.25">
      <c r="A320" s="1">
        <v>45825</v>
      </c>
      <c r="B320" t="s">
        <v>32</v>
      </c>
      <c r="C320">
        <v>3387.40478515625</v>
      </c>
      <c r="D320">
        <v>-3.9084352678464551E-4</v>
      </c>
      <c r="E320">
        <v>0</v>
      </c>
      <c r="F320">
        <v>0</v>
      </c>
      <c r="G320" t="s">
        <v>73</v>
      </c>
      <c r="H320" t="s">
        <v>69</v>
      </c>
    </row>
    <row r="321" spans="1:8" x14ac:dyDescent="0.25">
      <c r="A321" s="1">
        <v>45824</v>
      </c>
      <c r="B321" t="s">
        <v>32</v>
      </c>
      <c r="C321">
        <v>3388.729248046875</v>
      </c>
      <c r="D321">
        <v>0</v>
      </c>
      <c r="E321">
        <v>0</v>
      </c>
      <c r="F321">
        <v>0</v>
      </c>
      <c r="G321" t="s">
        <v>73</v>
      </c>
      <c r="H321" t="s">
        <v>69</v>
      </c>
    </row>
    <row r="322" spans="1:8" x14ac:dyDescent="0.25">
      <c r="A322" s="1">
        <v>45853</v>
      </c>
      <c r="B322" t="s">
        <v>46</v>
      </c>
      <c r="C322">
        <v>97.92054785460202</v>
      </c>
      <c r="D322">
        <v>5.1445193118659915E-4</v>
      </c>
      <c r="E322">
        <v>4.1513992503179331E-3</v>
      </c>
      <c r="F322">
        <v>-3.5272082052715259E-3</v>
      </c>
      <c r="G322" t="s">
        <v>74</v>
      </c>
      <c r="H322" t="s">
        <v>66</v>
      </c>
    </row>
    <row r="323" spans="1:8" x14ac:dyDescent="0.25">
      <c r="A323" s="1">
        <v>45852</v>
      </c>
      <c r="B323" t="s">
        <v>46</v>
      </c>
      <c r="C323">
        <v>97.870198342059325</v>
      </c>
      <c r="D323">
        <v>0</v>
      </c>
      <c r="E323">
        <v>4.3382080030043291E-3</v>
      </c>
      <c r="F323">
        <v>0</v>
      </c>
      <c r="G323" t="s">
        <v>74</v>
      </c>
      <c r="H323" t="s">
        <v>66</v>
      </c>
    </row>
    <row r="324" spans="1:8" x14ac:dyDescent="0.25">
      <c r="A324" s="1">
        <v>45850</v>
      </c>
      <c r="B324" t="s">
        <v>46</v>
      </c>
      <c r="C324">
        <v>97.870198342059325</v>
      </c>
      <c r="D324">
        <v>2.9310677219029913E-4</v>
      </c>
      <c r="E324">
        <v>4.2979525677044883E-3</v>
      </c>
      <c r="F324">
        <v>0</v>
      </c>
      <c r="G324" t="s">
        <v>74</v>
      </c>
      <c r="H324" t="s">
        <v>66</v>
      </c>
    </row>
    <row r="325" spans="1:8" x14ac:dyDescent="0.25">
      <c r="A325" s="1">
        <v>45849</v>
      </c>
      <c r="B325" t="s">
        <v>46</v>
      </c>
      <c r="C325">
        <v>97.841520329849246</v>
      </c>
      <c r="D325">
        <v>3.3409912072825954E-3</v>
      </c>
      <c r="E325">
        <v>5.0418165394194858E-3</v>
      </c>
      <c r="F325">
        <v>0</v>
      </c>
      <c r="G325" t="s">
        <v>74</v>
      </c>
      <c r="H325" t="s">
        <v>66</v>
      </c>
    </row>
    <row r="326" spans="1:8" x14ac:dyDescent="0.25">
      <c r="A326" s="1">
        <v>45848</v>
      </c>
      <c r="B326" t="s">
        <v>46</v>
      </c>
      <c r="C326">
        <v>97.515721162872268</v>
      </c>
      <c r="D326">
        <v>7.0058407913720089E-4</v>
      </c>
      <c r="E326">
        <v>2.1297867873553145E-3</v>
      </c>
      <c r="F326">
        <v>0</v>
      </c>
      <c r="G326" t="s">
        <v>74</v>
      </c>
      <c r="H326" t="s">
        <v>66</v>
      </c>
    </row>
    <row r="327" spans="1:8" x14ac:dyDescent="0.25">
      <c r="A327" s="1">
        <v>45847</v>
      </c>
      <c r="B327" t="s">
        <v>46</v>
      </c>
      <c r="C327">
        <v>97.44745103012805</v>
      </c>
      <c r="D327">
        <v>-4.0081553185022933E-5</v>
      </c>
      <c r="E327">
        <v>4.5801781434446909E-3</v>
      </c>
      <c r="F327">
        <v>0</v>
      </c>
      <c r="G327" t="s">
        <v>74</v>
      </c>
      <c r="H327" t="s">
        <v>66</v>
      </c>
    </row>
    <row r="328" spans="1:8" x14ac:dyDescent="0.25">
      <c r="A328" s="1">
        <v>45846</v>
      </c>
      <c r="B328" t="s">
        <v>46</v>
      </c>
      <c r="C328">
        <v>97.451357031877876</v>
      </c>
      <c r="D328">
        <v>1.0340044324714803E-3</v>
      </c>
      <c r="E328">
        <v>3.8518111152379131E-3</v>
      </c>
      <c r="F328">
        <v>0</v>
      </c>
      <c r="G328" t="s">
        <v>74</v>
      </c>
      <c r="H328" t="s">
        <v>66</v>
      </c>
    </row>
    <row r="329" spans="1:8" x14ac:dyDescent="0.25">
      <c r="A329" s="1">
        <v>45845</v>
      </c>
      <c r="B329" t="s">
        <v>46</v>
      </c>
      <c r="C329">
        <v>97.350695980729611</v>
      </c>
      <c r="D329">
        <v>4.3388946307731935E-4</v>
      </c>
      <c r="E329">
        <v>6.3605172304808111E-3</v>
      </c>
      <c r="F329">
        <v>0</v>
      </c>
      <c r="G329" t="s">
        <v>74</v>
      </c>
      <c r="H329" t="s">
        <v>66</v>
      </c>
    </row>
    <row r="330" spans="1:8" x14ac:dyDescent="0.25">
      <c r="A330" s="1">
        <v>45843</v>
      </c>
      <c r="B330" t="s">
        <v>46</v>
      </c>
      <c r="C330">
        <v>97.308474858820247</v>
      </c>
      <c r="D330">
        <v>3.1474807721514342E-3</v>
      </c>
      <c r="E330">
        <v>7.0802172133042074E-3</v>
      </c>
      <c r="F330">
        <v>0</v>
      </c>
      <c r="G330" t="s">
        <v>74</v>
      </c>
      <c r="H330" t="s">
        <v>66</v>
      </c>
    </row>
    <row r="331" spans="1:8" x14ac:dyDescent="0.25">
      <c r="A331" s="1">
        <v>45842</v>
      </c>
      <c r="B331" t="s">
        <v>46</v>
      </c>
      <c r="C331">
        <v>97.00315928014804</v>
      </c>
      <c r="D331">
        <v>-7.6509867971341627E-4</v>
      </c>
      <c r="E331">
        <v>2.5629207348307759E-3</v>
      </c>
      <c r="F331">
        <v>0</v>
      </c>
      <c r="G331" t="s">
        <v>74</v>
      </c>
      <c r="H331" t="s">
        <v>66</v>
      </c>
    </row>
    <row r="332" spans="1:8" x14ac:dyDescent="0.25">
      <c r="A332" s="1">
        <v>45841</v>
      </c>
      <c r="B332" t="s">
        <v>46</v>
      </c>
      <c r="C332">
        <v>97.077433096039783</v>
      </c>
      <c r="D332">
        <v>3.5356686230216816E-3</v>
      </c>
      <c r="E332">
        <v>-2.868307703072448E-3</v>
      </c>
      <c r="F332">
        <v>0</v>
      </c>
      <c r="G332" t="s">
        <v>74</v>
      </c>
      <c r="H332" t="s">
        <v>66</v>
      </c>
    </row>
    <row r="333" spans="1:8" x14ac:dyDescent="0.25">
      <c r="A333" s="1">
        <v>45840</v>
      </c>
      <c r="B333" t="s">
        <v>46</v>
      </c>
      <c r="C333">
        <v>96.735408746599262</v>
      </c>
      <c r="D333">
        <v>1.1493510106388438E-3</v>
      </c>
      <c r="E333">
        <v>-7.9842702378795094E-3</v>
      </c>
      <c r="F333">
        <v>0</v>
      </c>
      <c r="G333" t="s">
        <v>74</v>
      </c>
      <c r="H333" t="s">
        <v>66</v>
      </c>
    </row>
    <row r="334" spans="1:8" x14ac:dyDescent="0.25">
      <c r="A334" s="1">
        <v>45839</v>
      </c>
      <c r="B334" t="s">
        <v>46</v>
      </c>
      <c r="C334">
        <v>96.624353448311126</v>
      </c>
      <c r="D334">
        <v>-1.3521752679808152E-3</v>
      </c>
      <c r="E334">
        <v>-1.0640565976881233E-2</v>
      </c>
      <c r="F334">
        <v>0</v>
      </c>
      <c r="G334" t="s">
        <v>74</v>
      </c>
      <c r="H334" t="s">
        <v>66</v>
      </c>
    </row>
    <row r="335" spans="1:8" x14ac:dyDescent="0.25">
      <c r="A335" s="1">
        <v>45838</v>
      </c>
      <c r="B335" t="s">
        <v>46</v>
      </c>
      <c r="C335">
        <v>96.755183414372993</v>
      </c>
      <c r="D335">
        <v>-6.1782980908967611E-3</v>
      </c>
      <c r="E335">
        <v>-1.2274775528377524E-2</v>
      </c>
      <c r="F335">
        <v>0</v>
      </c>
      <c r="G335" t="s">
        <v>74</v>
      </c>
      <c r="H335" t="s">
        <v>66</v>
      </c>
    </row>
    <row r="336" spans="1:8" x14ac:dyDescent="0.25">
      <c r="A336" s="1">
        <v>45835</v>
      </c>
      <c r="B336" t="s">
        <v>46</v>
      </c>
      <c r="C336">
        <v>97.356682017014762</v>
      </c>
      <c r="D336">
        <v>-1.6131506580018273E-3</v>
      </c>
      <c r="E336">
        <v>-9.1714377196090435E-3</v>
      </c>
      <c r="F336">
        <v>0</v>
      </c>
      <c r="G336" t="s">
        <v>74</v>
      </c>
      <c r="H336" t="s">
        <v>66</v>
      </c>
    </row>
    <row r="337" spans="1:8" x14ac:dyDescent="0.25">
      <c r="A337" s="1">
        <v>45834</v>
      </c>
      <c r="B337" t="s">
        <v>46</v>
      </c>
      <c r="C337">
        <v>97.513986768935453</v>
      </c>
      <c r="D337">
        <v>-1.5314015978219464E-3</v>
      </c>
      <c r="E337">
        <v>-7.6645120597272909E-3</v>
      </c>
      <c r="F337">
        <v>0</v>
      </c>
      <c r="G337" t="s">
        <v>74</v>
      </c>
      <c r="H337" t="s">
        <v>66</v>
      </c>
    </row>
    <row r="338" spans="1:8" x14ac:dyDescent="0.25">
      <c r="A338" s="1">
        <v>45833</v>
      </c>
      <c r="B338" t="s">
        <v>46</v>
      </c>
      <c r="C338">
        <v>97.66354888374498</v>
      </c>
      <c r="D338">
        <v>-3.0017272484190727E-3</v>
      </c>
      <c r="E338">
        <v>0</v>
      </c>
      <c r="F338">
        <v>0</v>
      </c>
      <c r="G338" t="s">
        <v>74</v>
      </c>
      <c r="H338" t="s">
        <v>66</v>
      </c>
    </row>
    <row r="339" spans="1:8" x14ac:dyDescent="0.25">
      <c r="A339" s="1">
        <v>45832</v>
      </c>
      <c r="B339" t="s">
        <v>46</v>
      </c>
      <c r="C339">
        <v>97.957590853399111</v>
      </c>
      <c r="D339">
        <v>-3.0558057354352908E-3</v>
      </c>
      <c r="E339">
        <v>0</v>
      </c>
      <c r="F339">
        <v>0</v>
      </c>
      <c r="G339" t="s">
        <v>74</v>
      </c>
      <c r="H339" t="s">
        <v>66</v>
      </c>
    </row>
    <row r="340" spans="1:8" x14ac:dyDescent="0.25">
      <c r="A340" s="1">
        <v>45831</v>
      </c>
      <c r="B340" t="s">
        <v>46</v>
      </c>
      <c r="C340">
        <v>98.25784774809928</v>
      </c>
      <c r="D340">
        <v>-9.4729793852166289E-5</v>
      </c>
      <c r="E340">
        <v>0</v>
      </c>
      <c r="F340">
        <v>0</v>
      </c>
      <c r="G340" t="s">
        <v>74</v>
      </c>
      <c r="H340" t="s">
        <v>66</v>
      </c>
    </row>
    <row r="341" spans="1:8" x14ac:dyDescent="0.25">
      <c r="A341" s="1">
        <v>45830</v>
      </c>
      <c r="B341" t="s">
        <v>46</v>
      </c>
      <c r="C341">
        <v>98.267156575584124</v>
      </c>
      <c r="D341">
        <v>0</v>
      </c>
      <c r="E341">
        <v>0</v>
      </c>
      <c r="F341">
        <v>0</v>
      </c>
      <c r="G341" t="s">
        <v>74</v>
      </c>
      <c r="H341" t="s">
        <v>66</v>
      </c>
    </row>
    <row r="342" spans="1:8" x14ac:dyDescent="0.25">
      <c r="A342" s="1">
        <v>45853</v>
      </c>
      <c r="B342" t="s">
        <v>48</v>
      </c>
      <c r="C342">
        <v>26120</v>
      </c>
      <c r="D342">
        <v>7.6628352490426543E-4</v>
      </c>
      <c r="E342">
        <v>-6.8865253653682679E-4</v>
      </c>
      <c r="F342">
        <v>1.073125862333324E-3</v>
      </c>
      <c r="G342" t="s">
        <v>74</v>
      </c>
      <c r="H342" t="s">
        <v>66</v>
      </c>
    </row>
    <row r="343" spans="1:8" x14ac:dyDescent="0.25">
      <c r="A343" s="1">
        <v>45852</v>
      </c>
      <c r="B343" t="s">
        <v>48</v>
      </c>
      <c r="C343">
        <v>26100</v>
      </c>
      <c r="D343">
        <v>-3.0641948827947463E-4</v>
      </c>
      <c r="E343">
        <v>-3.8299502106475813E-4</v>
      </c>
      <c r="F343">
        <v>0</v>
      </c>
      <c r="G343" t="s">
        <v>74</v>
      </c>
      <c r="H343" t="s">
        <v>66</v>
      </c>
    </row>
    <row r="344" spans="1:8" x14ac:dyDescent="0.25">
      <c r="A344" s="1">
        <v>45849</v>
      </c>
      <c r="B344" t="s">
        <v>48</v>
      </c>
      <c r="C344">
        <v>26108</v>
      </c>
      <c r="D344">
        <v>-1.9147551028220189E-4</v>
      </c>
      <c r="E344">
        <v>-4.5941807044413974E-4</v>
      </c>
      <c r="F344">
        <v>0</v>
      </c>
      <c r="G344" t="s">
        <v>74</v>
      </c>
      <c r="H344" t="s">
        <v>66</v>
      </c>
    </row>
    <row r="345" spans="1:8" x14ac:dyDescent="0.25">
      <c r="A345" s="1">
        <v>45848</v>
      </c>
      <c r="B345" t="s">
        <v>48</v>
      </c>
      <c r="C345">
        <v>26113</v>
      </c>
      <c r="D345">
        <v>-9.5646185630116065E-4</v>
      </c>
      <c r="E345">
        <v>-1.7203150087927721E-3</v>
      </c>
      <c r="F345">
        <v>0</v>
      </c>
      <c r="G345" t="s">
        <v>74</v>
      </c>
      <c r="H345" t="s">
        <v>66</v>
      </c>
    </row>
    <row r="346" spans="1:8" x14ac:dyDescent="0.25">
      <c r="A346" s="1">
        <v>45847</v>
      </c>
      <c r="B346" t="s">
        <v>48</v>
      </c>
      <c r="C346">
        <v>26138</v>
      </c>
      <c r="D346">
        <v>1.0723860589811895E-3</v>
      </c>
      <c r="E346">
        <v>-1.4135625596943813E-3</v>
      </c>
      <c r="F346">
        <v>0</v>
      </c>
      <c r="G346" t="s">
        <v>74</v>
      </c>
      <c r="H346" t="s">
        <v>66</v>
      </c>
    </row>
    <row r="347" spans="1:8" x14ac:dyDescent="0.25">
      <c r="A347" s="1">
        <v>45846</v>
      </c>
      <c r="B347" t="s">
        <v>48</v>
      </c>
      <c r="C347">
        <v>26110</v>
      </c>
      <c r="D347">
        <v>-3.828483920367276E-4</v>
      </c>
      <c r="E347">
        <v>-1.529636711281035E-3</v>
      </c>
      <c r="F347">
        <v>0</v>
      </c>
      <c r="G347" t="s">
        <v>74</v>
      </c>
      <c r="H347" t="s">
        <v>66</v>
      </c>
    </row>
    <row r="348" spans="1:8" x14ac:dyDescent="0.25">
      <c r="A348" s="1">
        <v>45845</v>
      </c>
      <c r="B348" t="s">
        <v>48</v>
      </c>
      <c r="C348">
        <v>26120</v>
      </c>
      <c r="D348">
        <v>-1.4527104518694545E-3</v>
      </c>
      <c r="E348">
        <v>3.8299502106475813E-4</v>
      </c>
      <c r="F348">
        <v>0</v>
      </c>
      <c r="G348" t="s">
        <v>74</v>
      </c>
      <c r="H348" t="s">
        <v>66</v>
      </c>
    </row>
    <row r="349" spans="1:8" x14ac:dyDescent="0.25">
      <c r="A349" s="1">
        <v>45842</v>
      </c>
      <c r="B349" t="s">
        <v>48</v>
      </c>
      <c r="C349">
        <v>26158</v>
      </c>
      <c r="D349">
        <v>-6.4947468958931331E-4</v>
      </c>
      <c r="E349">
        <v>1.5315108354392315E-3</v>
      </c>
      <c r="F349">
        <v>0</v>
      </c>
      <c r="G349" t="s">
        <v>74</v>
      </c>
      <c r="H349" t="s">
        <v>66</v>
      </c>
    </row>
    <row r="350" spans="1:8" x14ac:dyDescent="0.25">
      <c r="A350" s="1">
        <v>45841</v>
      </c>
      <c r="B350" t="s">
        <v>48</v>
      </c>
      <c r="C350">
        <v>26175</v>
      </c>
      <c r="D350">
        <v>9.5602294455066072E-4</v>
      </c>
      <c r="E350">
        <v>3.2579532387888577E-3</v>
      </c>
      <c r="F350">
        <v>0</v>
      </c>
      <c r="G350" t="s">
        <v>74</v>
      </c>
      <c r="H350" t="s">
        <v>66</v>
      </c>
    </row>
    <row r="351" spans="1:8" x14ac:dyDescent="0.25">
      <c r="A351" s="1">
        <v>45840</v>
      </c>
      <c r="B351" t="s">
        <v>48</v>
      </c>
      <c r="C351">
        <v>26150</v>
      </c>
      <c r="D351">
        <v>1.5319800842588105E-3</v>
      </c>
      <c r="E351">
        <v>1.9157088122605526E-3</v>
      </c>
      <c r="F351">
        <v>0</v>
      </c>
      <c r="G351" t="s">
        <v>74</v>
      </c>
      <c r="H351" t="s">
        <v>66</v>
      </c>
    </row>
    <row r="352" spans="1:8" x14ac:dyDescent="0.25">
      <c r="A352" s="1">
        <v>45839</v>
      </c>
      <c r="B352" t="s">
        <v>48</v>
      </c>
      <c r="C352">
        <v>26110</v>
      </c>
      <c r="D352">
        <v>-3.063021670878241E-4</v>
      </c>
      <c r="E352">
        <v>-1.529636711281035E-3</v>
      </c>
      <c r="F352">
        <v>0</v>
      </c>
      <c r="G352" t="s">
        <v>74</v>
      </c>
      <c r="H352" t="s">
        <v>66</v>
      </c>
    </row>
    <row r="353" spans="1:8" x14ac:dyDescent="0.25">
      <c r="A353" s="1">
        <v>45838</v>
      </c>
      <c r="B353" t="s">
        <v>48</v>
      </c>
      <c r="C353">
        <v>26118</v>
      </c>
      <c r="D353">
        <v>1.0732081257187609E-3</v>
      </c>
      <c r="E353">
        <v>-1.223709369024828E-3</v>
      </c>
      <c r="F353">
        <v>0</v>
      </c>
      <c r="G353" t="s">
        <v>74</v>
      </c>
      <c r="H353" t="s">
        <v>66</v>
      </c>
    </row>
    <row r="354" spans="1:8" x14ac:dyDescent="0.25">
      <c r="A354" s="1">
        <v>45835</v>
      </c>
      <c r="B354" t="s">
        <v>48</v>
      </c>
      <c r="C354">
        <v>26090</v>
      </c>
      <c r="D354">
        <v>-3.8314176245213272E-4</v>
      </c>
      <c r="E354">
        <v>-3.8182512409316027E-3</v>
      </c>
      <c r="F354">
        <v>0</v>
      </c>
      <c r="G354" t="s">
        <v>74</v>
      </c>
      <c r="H354" t="s">
        <v>66</v>
      </c>
    </row>
    <row r="355" spans="1:8" x14ac:dyDescent="0.25">
      <c r="A355" s="1">
        <v>45834</v>
      </c>
      <c r="B355" t="s">
        <v>48</v>
      </c>
      <c r="C355">
        <v>26100</v>
      </c>
      <c r="D355">
        <v>-1.9120458891013214E-3</v>
      </c>
      <c r="E355">
        <v>-7.2743979478540055E-4</v>
      </c>
      <c r="F355">
        <v>0</v>
      </c>
      <c r="G355" t="s">
        <v>74</v>
      </c>
      <c r="H355" t="s">
        <v>66</v>
      </c>
    </row>
    <row r="356" spans="1:8" x14ac:dyDescent="0.25">
      <c r="A356" s="1">
        <v>45833</v>
      </c>
      <c r="B356" t="s">
        <v>48</v>
      </c>
      <c r="C356">
        <v>26150</v>
      </c>
      <c r="D356">
        <v>0</v>
      </c>
      <c r="E356">
        <v>1.0335719480916161E-3</v>
      </c>
      <c r="F356">
        <v>0</v>
      </c>
      <c r="G356" t="s">
        <v>74</v>
      </c>
      <c r="H356" t="s">
        <v>66</v>
      </c>
    </row>
    <row r="357" spans="1:8" x14ac:dyDescent="0.25">
      <c r="A357" s="1">
        <v>45832</v>
      </c>
      <c r="B357" t="s">
        <v>48</v>
      </c>
      <c r="C357">
        <v>26150</v>
      </c>
      <c r="D357">
        <v>-1.5273004963726189E-3</v>
      </c>
      <c r="E357">
        <v>2.2229035719760759E-3</v>
      </c>
      <c r="F357">
        <v>0</v>
      </c>
      <c r="G357" t="s">
        <v>74</v>
      </c>
      <c r="H357" t="s">
        <v>66</v>
      </c>
    </row>
    <row r="358" spans="1:8" x14ac:dyDescent="0.25">
      <c r="A358" s="1">
        <v>45831</v>
      </c>
      <c r="B358" t="s">
        <v>48</v>
      </c>
      <c r="C358">
        <v>26190</v>
      </c>
      <c r="D358">
        <v>2.7183276541979939E-3</v>
      </c>
      <c r="E358">
        <v>0</v>
      </c>
      <c r="F358">
        <v>0</v>
      </c>
      <c r="G358" t="s">
        <v>74</v>
      </c>
      <c r="H358" t="s">
        <v>66</v>
      </c>
    </row>
    <row r="359" spans="1:8" x14ac:dyDescent="0.25">
      <c r="A359" s="1">
        <v>45828</v>
      </c>
      <c r="B359" t="s">
        <v>48</v>
      </c>
      <c r="C359">
        <v>26119</v>
      </c>
      <c r="D359">
        <v>-1.5312177008763861E-4</v>
      </c>
      <c r="E359">
        <v>0</v>
      </c>
      <c r="F359">
        <v>0</v>
      </c>
      <c r="G359" t="s">
        <v>74</v>
      </c>
      <c r="H359" t="s">
        <v>66</v>
      </c>
    </row>
    <row r="360" spans="1:8" x14ac:dyDescent="0.25">
      <c r="A360" s="1">
        <v>45827</v>
      </c>
      <c r="B360" t="s">
        <v>48</v>
      </c>
      <c r="C360">
        <v>26123</v>
      </c>
      <c r="D360">
        <v>1.1881036332974659E-3</v>
      </c>
      <c r="E360">
        <v>0</v>
      </c>
      <c r="F360">
        <v>0</v>
      </c>
      <c r="G360" t="s">
        <v>74</v>
      </c>
      <c r="H360" t="s">
        <v>66</v>
      </c>
    </row>
    <row r="361" spans="1:8" x14ac:dyDescent="0.25">
      <c r="A361" s="1">
        <v>45826</v>
      </c>
      <c r="B361" t="s">
        <v>48</v>
      </c>
      <c r="C361">
        <v>26092</v>
      </c>
      <c r="D361">
        <v>0</v>
      </c>
      <c r="E361">
        <v>0</v>
      </c>
      <c r="F361">
        <v>0</v>
      </c>
      <c r="G361" t="s">
        <v>74</v>
      </c>
      <c r="H361" t="s">
        <v>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AG81"/>
  <sheetViews>
    <sheetView workbookViewId="0"/>
  </sheetViews>
  <sheetFormatPr defaultRowHeight="15" x14ac:dyDescent="0.25"/>
  <cols>
    <col min="2" max="2" width="14.85546875" bestFit="1" customWidth="1"/>
    <col min="3" max="6" width="12"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33" x14ac:dyDescent="0.25">
      <c r="A1" t="s">
        <v>24</v>
      </c>
      <c r="B1" t="s">
        <v>50</v>
      </c>
      <c r="C1" t="s">
        <v>152</v>
      </c>
      <c r="D1" t="s">
        <v>153</v>
      </c>
      <c r="E1" t="s">
        <v>154</v>
      </c>
      <c r="F1" t="s">
        <v>51</v>
      </c>
      <c r="G1" t="s">
        <v>155</v>
      </c>
      <c r="H1" t="s">
        <v>156</v>
      </c>
      <c r="I1" t="s">
        <v>157</v>
      </c>
      <c r="J1" t="s">
        <v>158</v>
      </c>
      <c r="K1" t="s">
        <v>159</v>
      </c>
      <c r="L1" t="s">
        <v>160</v>
      </c>
      <c r="M1" t="s">
        <v>161</v>
      </c>
      <c r="N1" t="s">
        <v>162</v>
      </c>
      <c r="O1" t="s">
        <v>163</v>
      </c>
      <c r="P1" t="s">
        <v>164</v>
      </c>
      <c r="Q1" t="s">
        <v>165</v>
      </c>
      <c r="R1" t="s">
        <v>166</v>
      </c>
      <c r="S1" t="s">
        <v>167</v>
      </c>
      <c r="T1" t="s">
        <v>168</v>
      </c>
      <c r="U1" t="s">
        <v>169</v>
      </c>
      <c r="V1" t="s">
        <v>170</v>
      </c>
      <c r="W1" t="s">
        <v>171</v>
      </c>
      <c r="X1" t="s">
        <v>172</v>
      </c>
      <c r="Y1" t="s">
        <v>173</v>
      </c>
      <c r="Z1" t="s">
        <v>174</v>
      </c>
      <c r="AA1" t="s">
        <v>175</v>
      </c>
      <c r="AB1" t="s">
        <v>176</v>
      </c>
      <c r="AC1" t="s">
        <v>177</v>
      </c>
      <c r="AD1" t="s">
        <v>178</v>
      </c>
      <c r="AE1" t="s">
        <v>179</v>
      </c>
      <c r="AF1" t="s">
        <v>180</v>
      </c>
      <c r="AG1" t="s">
        <v>181</v>
      </c>
    </row>
    <row r="2" spans="1:33" x14ac:dyDescent="0.25">
      <c r="A2" t="s">
        <v>42</v>
      </c>
      <c r="B2" s="1">
        <v>45849</v>
      </c>
      <c r="C2">
        <v>1451.1199951171875</v>
      </c>
      <c r="D2">
        <v>1463.9100341796875</v>
      </c>
      <c r="E2">
        <v>1448.2900390625</v>
      </c>
      <c r="F2">
        <v>1457.760009765625</v>
      </c>
      <c r="G2">
        <v>1229945088</v>
      </c>
      <c r="H2">
        <v>30733525.581824001</v>
      </c>
      <c r="I2">
        <v>1381.1249877929688</v>
      </c>
      <c r="J2">
        <v>1318.2286641438802</v>
      </c>
      <c r="K2">
        <v>86.396502703724835</v>
      </c>
      <c r="L2">
        <v>1393.3399658203125</v>
      </c>
      <c r="M2">
        <v>1378.1400146484375</v>
      </c>
      <c r="N2">
        <v>1378.1400146484375</v>
      </c>
      <c r="O2">
        <v>1416.9675773925781</v>
      </c>
      <c r="P2">
        <v>1407.9500122070313</v>
      </c>
      <c r="Q2">
        <v>1398.9324470214844</v>
      </c>
      <c r="R2">
        <v>1391.9007392578126</v>
      </c>
      <c r="S2">
        <v>1375.1400146484375</v>
      </c>
      <c r="T2">
        <v>1358.3792900390624</v>
      </c>
      <c r="U2">
        <v>1303.8459155273438</v>
      </c>
      <c r="V2">
        <v>1259.885009765625</v>
      </c>
      <c r="W2">
        <v>1215.9241040039062</v>
      </c>
      <c r="X2">
        <v>1392.3900146484375</v>
      </c>
      <c r="Y2">
        <v>1369.739990234375</v>
      </c>
      <c r="Z2">
        <v>1377.300048828125</v>
      </c>
      <c r="AA2">
        <v>1304.1199951171875</v>
      </c>
      <c r="AB2">
        <v>1377.300048828125</v>
      </c>
      <c r="AC2">
        <v>1073.6099853515625</v>
      </c>
      <c r="AD2">
        <v>0.62005277044854878</v>
      </c>
      <c r="AE2">
        <v>0.76517150395778366</v>
      </c>
      <c r="AF2">
        <v>0.86543535620052769</v>
      </c>
      <c r="AG2">
        <v>0.60422163588390498</v>
      </c>
    </row>
    <row r="3" spans="1:33" x14ac:dyDescent="0.25">
      <c r="A3" t="s">
        <v>42</v>
      </c>
      <c r="B3" s="1">
        <v>45848</v>
      </c>
      <c r="C3">
        <v>1437.1800537109375</v>
      </c>
      <c r="D3">
        <v>1446.1600341796875</v>
      </c>
      <c r="E3">
        <v>1434.06005859375</v>
      </c>
      <c r="F3">
        <v>1445.6400146484375</v>
      </c>
      <c r="G3">
        <v>1073204608</v>
      </c>
      <c r="H3">
        <v>26227821.772799999</v>
      </c>
      <c r="I3">
        <v>1374.0114868164062</v>
      </c>
      <c r="J3">
        <v>1314.3958312988282</v>
      </c>
      <c r="K3">
        <v>84.886432326840279</v>
      </c>
      <c r="L3">
        <v>1393.3399658203125</v>
      </c>
      <c r="M3">
        <v>1378.1400146484375</v>
      </c>
      <c r="N3">
        <v>1378.1400146484375</v>
      </c>
      <c r="O3">
        <v>1416.9675773925781</v>
      </c>
      <c r="P3">
        <v>1407.9500122070313</v>
      </c>
      <c r="Q3">
        <v>1398.9324470214844</v>
      </c>
      <c r="R3">
        <v>1391.9007392578126</v>
      </c>
      <c r="S3">
        <v>1375.1400146484375</v>
      </c>
      <c r="T3">
        <v>1358.3792900390624</v>
      </c>
      <c r="U3">
        <v>1303.8459155273438</v>
      </c>
      <c r="V3">
        <v>1259.885009765625</v>
      </c>
      <c r="W3">
        <v>1215.9241040039062</v>
      </c>
      <c r="X3">
        <v>1392.3900146484375</v>
      </c>
      <c r="Y3">
        <v>1369.739990234375</v>
      </c>
      <c r="Z3">
        <v>1377.300048828125</v>
      </c>
      <c r="AA3">
        <v>1304.1199951171875</v>
      </c>
      <c r="AB3">
        <v>1377.300048828125</v>
      </c>
      <c r="AC3">
        <v>1073.6099853515625</v>
      </c>
      <c r="AD3">
        <v>0.73614775725593673</v>
      </c>
      <c r="AE3">
        <v>0.80211081794195249</v>
      </c>
      <c r="AF3">
        <v>0.85488126649076512</v>
      </c>
      <c r="AG3">
        <v>0.60949868073878632</v>
      </c>
    </row>
    <row r="4" spans="1:33" x14ac:dyDescent="0.25">
      <c r="A4" t="s">
        <v>42</v>
      </c>
      <c r="B4" s="1">
        <v>45847</v>
      </c>
      <c r="C4">
        <v>1421.1199951171875</v>
      </c>
      <c r="D4">
        <v>1432.2900390625</v>
      </c>
      <c r="E4">
        <v>1420.260009765625</v>
      </c>
      <c r="F4">
        <v>1431.3199462890625</v>
      </c>
      <c r="G4">
        <v>1428624640</v>
      </c>
      <c r="H4">
        <v>33458535.530496001</v>
      </c>
      <c r="I4">
        <v>1367.8789855957032</v>
      </c>
      <c r="J4">
        <v>1310.9924967447917</v>
      </c>
      <c r="K4">
        <v>82.790524328239584</v>
      </c>
      <c r="L4">
        <v>1393.3399658203125</v>
      </c>
      <c r="M4">
        <v>1378.1400146484375</v>
      </c>
      <c r="N4">
        <v>1378.1400146484375</v>
      </c>
      <c r="O4">
        <v>1408.3959204101564</v>
      </c>
      <c r="P4">
        <v>1401.0150146484375</v>
      </c>
      <c r="Q4">
        <v>1393.6341088867186</v>
      </c>
      <c r="R4">
        <v>1383.3290822753906</v>
      </c>
      <c r="S4">
        <v>1368.2050170898438</v>
      </c>
      <c r="T4">
        <v>1353.0809519042969</v>
      </c>
      <c r="U4">
        <v>1295.2742585449218</v>
      </c>
      <c r="V4">
        <v>1252.9500122070313</v>
      </c>
      <c r="W4">
        <v>1210.6257658691407</v>
      </c>
      <c r="X4">
        <v>1392.3900146484375</v>
      </c>
      <c r="Y4">
        <v>1369.739990234375</v>
      </c>
      <c r="Z4">
        <v>1377.300048828125</v>
      </c>
      <c r="AA4">
        <v>1304.1199951171875</v>
      </c>
      <c r="AB4">
        <v>1377.300048828125</v>
      </c>
      <c r="AC4">
        <v>1073.6099853515625</v>
      </c>
      <c r="AD4">
        <v>0.73614775725593673</v>
      </c>
      <c r="AE4">
        <v>0.79947229551451182</v>
      </c>
      <c r="AF4">
        <v>0.86015831134564646</v>
      </c>
      <c r="AG4">
        <v>0.60422163588390498</v>
      </c>
    </row>
    <row r="5" spans="1:33" x14ac:dyDescent="0.25">
      <c r="A5" t="s">
        <v>42</v>
      </c>
      <c r="B5" s="1">
        <v>45846</v>
      </c>
      <c r="C5">
        <v>1406.800048828125</v>
      </c>
      <c r="D5">
        <v>1415.760009765625</v>
      </c>
      <c r="E5">
        <v>1403.3599853515625</v>
      </c>
      <c r="F5">
        <v>1415.4599609375</v>
      </c>
      <c r="G5">
        <v>1174571648</v>
      </c>
      <c r="H5">
        <v>26578446.712832</v>
      </c>
      <c r="I5">
        <v>1362.0729858398438</v>
      </c>
      <c r="J5">
        <v>1307.5114969889323</v>
      </c>
      <c r="K5">
        <v>79.927848632603784</v>
      </c>
      <c r="L5">
        <v>1393.3399658203125</v>
      </c>
      <c r="M5">
        <v>1378.1400146484375</v>
      </c>
      <c r="N5">
        <v>1378.1400146484375</v>
      </c>
      <c r="O5">
        <v>1398.1803623046876</v>
      </c>
      <c r="P5">
        <v>1392.75</v>
      </c>
      <c r="Q5">
        <v>1387.3196376953124</v>
      </c>
      <c r="R5">
        <v>1373.1135241699219</v>
      </c>
      <c r="S5">
        <v>1359.9400024414063</v>
      </c>
      <c r="T5">
        <v>1346.7664807128906</v>
      </c>
      <c r="U5">
        <v>1285.0587004394531</v>
      </c>
      <c r="V5">
        <v>1244.6849975585938</v>
      </c>
      <c r="W5">
        <v>1204.3112946777344</v>
      </c>
      <c r="X5">
        <v>1392.3900146484375</v>
      </c>
      <c r="Y5">
        <v>1369.739990234375</v>
      </c>
      <c r="Z5">
        <v>1377.300048828125</v>
      </c>
      <c r="AA5">
        <v>1304.1199951171875</v>
      </c>
      <c r="AB5">
        <v>1377.300048828125</v>
      </c>
      <c r="AC5">
        <v>1073.6099853515625</v>
      </c>
      <c r="AD5">
        <v>0.75461741424802109</v>
      </c>
      <c r="AE5">
        <v>0.75989445910290232</v>
      </c>
      <c r="AF5">
        <v>0.84696569920844322</v>
      </c>
      <c r="AG5">
        <v>0.57255936675461738</v>
      </c>
    </row>
    <row r="6" spans="1:33" x14ac:dyDescent="0.25">
      <c r="A6" t="s">
        <v>42</v>
      </c>
      <c r="B6" s="1">
        <v>45845</v>
      </c>
      <c r="C6">
        <v>1393.3399658203125</v>
      </c>
      <c r="D6">
        <v>1402.449951171875</v>
      </c>
      <c r="E6">
        <v>1393.239990234375</v>
      </c>
      <c r="F6">
        <v>1402.06005859375</v>
      </c>
      <c r="G6">
        <v>1230355840</v>
      </c>
      <c r="H6">
        <v>26301815.586816002</v>
      </c>
      <c r="I6">
        <v>1357.1114868164063</v>
      </c>
      <c r="J6">
        <v>1303.3928304036458</v>
      </c>
      <c r="K6">
        <v>76.915229407235785</v>
      </c>
      <c r="L6">
        <v>1393.3399658203125</v>
      </c>
      <c r="M6">
        <v>1378.1400146484375</v>
      </c>
      <c r="N6">
        <v>1378.1400146484375</v>
      </c>
      <c r="O6">
        <v>1389.9547460937499</v>
      </c>
      <c r="P6">
        <v>1386.094970703125</v>
      </c>
      <c r="Q6">
        <v>1382.2351953125001</v>
      </c>
      <c r="R6">
        <v>1364.8879079589844</v>
      </c>
      <c r="S6">
        <v>1353.2849731445313</v>
      </c>
      <c r="T6">
        <v>1341.6820383300781</v>
      </c>
      <c r="U6">
        <v>1276.8330842285156</v>
      </c>
      <c r="V6">
        <v>1238.0299682617188</v>
      </c>
      <c r="W6">
        <v>1199.2268522949219</v>
      </c>
      <c r="X6">
        <v>1392.3900146484375</v>
      </c>
      <c r="Y6">
        <v>1369.739990234375</v>
      </c>
      <c r="Z6">
        <v>1377.300048828125</v>
      </c>
      <c r="AA6">
        <v>1304.1199951171875</v>
      </c>
      <c r="AB6">
        <v>1377.300048828125</v>
      </c>
      <c r="AC6">
        <v>1073.6099853515625</v>
      </c>
      <c r="AD6">
        <v>0.66754617414248019</v>
      </c>
      <c r="AE6">
        <v>0.71767810026385226</v>
      </c>
      <c r="AF6">
        <v>0.87598944591029027</v>
      </c>
      <c r="AG6">
        <v>0.54353562005277045</v>
      </c>
    </row>
    <row r="7" spans="1:33" x14ac:dyDescent="0.25">
      <c r="A7" t="s">
        <v>42</v>
      </c>
      <c r="B7" s="1">
        <v>45842</v>
      </c>
      <c r="C7">
        <v>1385.18994140625</v>
      </c>
      <c r="D7">
        <v>1388.0400390625</v>
      </c>
      <c r="E7">
        <v>1379.4000244140625</v>
      </c>
      <c r="F7">
        <v>1386.969970703125</v>
      </c>
      <c r="G7">
        <v>828013120</v>
      </c>
      <c r="H7">
        <v>19682633.449471999</v>
      </c>
      <c r="I7">
        <v>1352.5369812011718</v>
      </c>
      <c r="J7">
        <v>1298.2634969075521</v>
      </c>
      <c r="K7">
        <v>72.617619719122899</v>
      </c>
      <c r="L7">
        <v>1375.760009765625</v>
      </c>
      <c r="M7">
        <v>1378.1400146484375</v>
      </c>
      <c r="N7">
        <v>1378.1400146484375</v>
      </c>
      <c r="O7">
        <v>1371.8002053222656</v>
      </c>
      <c r="P7">
        <v>1365.4400024414063</v>
      </c>
      <c r="Q7">
        <v>1359.0797995605469</v>
      </c>
      <c r="R7">
        <v>1358.6708671875001</v>
      </c>
      <c r="S7">
        <v>1348.2550048828125</v>
      </c>
      <c r="T7">
        <v>1337.8391425781249</v>
      </c>
      <c r="U7">
        <v>1270.6160434570313</v>
      </c>
      <c r="V7">
        <v>1233</v>
      </c>
      <c r="W7">
        <v>1195.3839565429687</v>
      </c>
      <c r="X7">
        <v>1373.280029296875</v>
      </c>
      <c r="Y7">
        <v>1338.489990234375</v>
      </c>
      <c r="Z7">
        <v>1377.300048828125</v>
      </c>
      <c r="AA7">
        <v>1304.1199951171875</v>
      </c>
      <c r="AB7">
        <v>1377.300048828125</v>
      </c>
      <c r="AC7">
        <v>1073.6099853515625</v>
      </c>
      <c r="AD7">
        <v>0.63588390501319259</v>
      </c>
      <c r="AE7">
        <v>0.63588390501319259</v>
      </c>
      <c r="AF7">
        <v>0.86807387862796836</v>
      </c>
      <c r="AG7">
        <v>0.52506596306068598</v>
      </c>
    </row>
    <row r="8" spans="1:33" x14ac:dyDescent="0.25">
      <c r="A8" t="s">
        <v>42</v>
      </c>
      <c r="B8" s="1">
        <v>45841</v>
      </c>
      <c r="C8">
        <v>1381.6400146484375</v>
      </c>
      <c r="D8">
        <v>1392.3900146484375</v>
      </c>
      <c r="E8">
        <v>1377.06005859375</v>
      </c>
      <c r="F8">
        <v>1381.9599609375</v>
      </c>
      <c r="G8">
        <v>1314821504</v>
      </c>
      <c r="H8">
        <v>30398641.864704002</v>
      </c>
      <c r="I8">
        <v>1349.6829833984375</v>
      </c>
      <c r="J8">
        <v>1294.0271647135417</v>
      </c>
      <c r="K8">
        <v>70.950355830868489</v>
      </c>
      <c r="L8">
        <v>1375.760009765625</v>
      </c>
      <c r="M8">
        <v>1378.1400146484375</v>
      </c>
      <c r="N8">
        <v>1378.1400146484375</v>
      </c>
      <c r="O8">
        <v>1371.8002053222656</v>
      </c>
      <c r="P8">
        <v>1365.4400024414063</v>
      </c>
      <c r="Q8">
        <v>1359.0797995605469</v>
      </c>
      <c r="R8">
        <v>1358.6708671875001</v>
      </c>
      <c r="S8">
        <v>1348.2550048828125</v>
      </c>
      <c r="T8">
        <v>1337.8391425781249</v>
      </c>
      <c r="U8">
        <v>1270.6160434570313</v>
      </c>
      <c r="V8">
        <v>1233</v>
      </c>
      <c r="W8">
        <v>1195.3839565429687</v>
      </c>
      <c r="X8">
        <v>1373.280029296875</v>
      </c>
      <c r="Y8">
        <v>1338.489990234375</v>
      </c>
      <c r="Z8">
        <v>1377.300048828125</v>
      </c>
      <c r="AA8">
        <v>1304.1199951171875</v>
      </c>
      <c r="AB8">
        <v>1377.300048828125</v>
      </c>
      <c r="AC8">
        <v>1073.6099853515625</v>
      </c>
      <c r="AD8">
        <v>0.56728232189973615</v>
      </c>
      <c r="AE8">
        <v>0.56992084432717682</v>
      </c>
      <c r="AF8">
        <v>0.85488126649076512</v>
      </c>
      <c r="AG8">
        <v>0.50659630606860162</v>
      </c>
    </row>
    <row r="9" spans="1:33" x14ac:dyDescent="0.25">
      <c r="A9" t="s">
        <v>42</v>
      </c>
      <c r="B9" s="1">
        <v>45840</v>
      </c>
      <c r="C9">
        <v>1377.260009765625</v>
      </c>
      <c r="D9">
        <v>1384.8199462890625</v>
      </c>
      <c r="E9">
        <v>1375.260009765625</v>
      </c>
      <c r="F9">
        <v>1384.5899658203125</v>
      </c>
      <c r="G9">
        <v>847035584</v>
      </c>
      <c r="H9">
        <v>20126814.437376</v>
      </c>
      <c r="I9">
        <v>1347.6894836425781</v>
      </c>
      <c r="J9">
        <v>1291.1723327636719</v>
      </c>
      <c r="K9">
        <v>73.120587606807632</v>
      </c>
      <c r="L9">
        <v>1375.760009765625</v>
      </c>
      <c r="M9">
        <v>1378.1400146484375</v>
      </c>
      <c r="N9">
        <v>1378.1400146484375</v>
      </c>
      <c r="O9">
        <v>1367.121903076172</v>
      </c>
      <c r="P9">
        <v>1361.6549682617188</v>
      </c>
      <c r="Q9">
        <v>1356.1880334472655</v>
      </c>
      <c r="R9">
        <v>1353.9925649414063</v>
      </c>
      <c r="S9">
        <v>1344.469970703125</v>
      </c>
      <c r="T9">
        <v>1334.9473764648437</v>
      </c>
      <c r="U9">
        <v>1265.9377412109375</v>
      </c>
      <c r="V9">
        <v>1229.2149658203125</v>
      </c>
      <c r="W9">
        <v>1192.4921904296875</v>
      </c>
      <c r="X9">
        <v>1373.280029296875</v>
      </c>
      <c r="Y9">
        <v>1338.489990234375</v>
      </c>
      <c r="Z9">
        <v>1377.300048828125</v>
      </c>
      <c r="AA9">
        <v>1304.1199951171875</v>
      </c>
      <c r="AB9">
        <v>1377.300048828125</v>
      </c>
      <c r="AC9">
        <v>1073.6099853515625</v>
      </c>
      <c r="AD9">
        <v>0.62269129287598945</v>
      </c>
      <c r="AE9">
        <v>0.55672823218997358</v>
      </c>
      <c r="AF9">
        <v>0.81002638522427439</v>
      </c>
      <c r="AG9">
        <v>0.51978891820580475</v>
      </c>
    </row>
    <row r="10" spans="1:33" x14ac:dyDescent="0.25">
      <c r="A10" t="s">
        <v>42</v>
      </c>
      <c r="B10" s="1">
        <v>45839</v>
      </c>
      <c r="C10">
        <v>1378.1400146484375</v>
      </c>
      <c r="D10">
        <v>1382.1600341796875</v>
      </c>
      <c r="E10">
        <v>1369.739990234375</v>
      </c>
      <c r="F10">
        <v>1377.8399658203125</v>
      </c>
      <c r="G10">
        <v>725208064</v>
      </c>
      <c r="H10">
        <v>17816057.020415999</v>
      </c>
      <c r="I10">
        <v>1345.7469848632813</v>
      </c>
      <c r="J10">
        <v>1288.5931660970052</v>
      </c>
      <c r="K10">
        <v>71.007068363856177</v>
      </c>
      <c r="L10">
        <v>1375.760009765625</v>
      </c>
      <c r="M10">
        <v>1378.1400146484375</v>
      </c>
      <c r="N10">
        <v>1378.1400146484375</v>
      </c>
      <c r="O10">
        <v>1365.4780773925781</v>
      </c>
      <c r="P10">
        <v>1360.3250122070313</v>
      </c>
      <c r="Q10">
        <v>1355.1719470214844</v>
      </c>
      <c r="R10">
        <v>1352.3487392578124</v>
      </c>
      <c r="S10">
        <v>1343.1400146484375</v>
      </c>
      <c r="T10">
        <v>1333.9312900390626</v>
      </c>
      <c r="U10">
        <v>1264.2939155273436</v>
      </c>
      <c r="V10">
        <v>1227.885009765625</v>
      </c>
      <c r="W10">
        <v>1191.4761040039061</v>
      </c>
      <c r="X10">
        <v>1373.280029296875</v>
      </c>
      <c r="Y10">
        <v>1338.489990234375</v>
      </c>
      <c r="Z10">
        <v>1377.300048828125</v>
      </c>
      <c r="AA10">
        <v>1304.1199951171875</v>
      </c>
      <c r="AB10">
        <v>1377.300048828125</v>
      </c>
      <c r="AC10">
        <v>1073.6099853515625</v>
      </c>
      <c r="AD10">
        <v>0.45646437994722955</v>
      </c>
      <c r="AE10">
        <v>0.46701846965699206</v>
      </c>
      <c r="AF10">
        <v>0.76517150395778366</v>
      </c>
      <c r="AG10">
        <v>0.48284960422163586</v>
      </c>
    </row>
    <row r="11" spans="1:33" x14ac:dyDescent="0.25">
      <c r="A11" t="s">
        <v>42</v>
      </c>
      <c r="B11" s="1">
        <v>45838</v>
      </c>
      <c r="C11">
        <v>1375.760009765625</v>
      </c>
      <c r="D11">
        <v>1377.300048828125</v>
      </c>
      <c r="E11">
        <v>1372.030029296875</v>
      </c>
      <c r="F11">
        <v>1376.0699462890625</v>
      </c>
      <c r="G11">
        <v>636277184</v>
      </c>
      <c r="H11">
        <v>16441858.326528</v>
      </c>
      <c r="I11">
        <v>1344.2174865722657</v>
      </c>
      <c r="J11">
        <v>1287.5929992675781</v>
      </c>
      <c r="K11">
        <v>70.441137000338273</v>
      </c>
      <c r="L11">
        <v>1375.760009765625</v>
      </c>
      <c r="M11">
        <v>1330.7099609375</v>
      </c>
      <c r="N11">
        <v>1313.030029296875</v>
      </c>
      <c r="O11">
        <v>1362.4746064453125</v>
      </c>
      <c r="P11">
        <v>1357.89501953125</v>
      </c>
      <c r="Q11">
        <v>1353.3154326171875</v>
      </c>
      <c r="R11">
        <v>1320.4584301757814</v>
      </c>
      <c r="S11">
        <v>1302.9000244140625</v>
      </c>
      <c r="T11">
        <v>1285.3416186523436</v>
      </c>
      <c r="U11">
        <v>1261.2904445800782</v>
      </c>
      <c r="V11">
        <v>1225.4550170898438</v>
      </c>
      <c r="W11">
        <v>1189.6195895996093</v>
      </c>
      <c r="X11">
        <v>1373.280029296875</v>
      </c>
      <c r="Y11">
        <v>1338.489990234375</v>
      </c>
      <c r="Z11">
        <v>1348.31005859375</v>
      </c>
      <c r="AA11">
        <v>1228.5</v>
      </c>
      <c r="AB11">
        <v>1342.9100341796875</v>
      </c>
      <c r="AC11">
        <v>1220.8699951171875</v>
      </c>
      <c r="AD11">
        <v>0.61185983827493262</v>
      </c>
      <c r="AE11">
        <v>0.5121293800539084</v>
      </c>
      <c r="AF11">
        <v>0.74123989218328845</v>
      </c>
      <c r="AG11">
        <v>0.44743935309973049</v>
      </c>
    </row>
    <row r="12" spans="1:33" x14ac:dyDescent="0.25">
      <c r="A12" t="s">
        <v>42</v>
      </c>
      <c r="B12" s="1">
        <v>45835</v>
      </c>
      <c r="C12">
        <v>1369.1300048828125</v>
      </c>
      <c r="D12">
        <v>1373.280029296875</v>
      </c>
      <c r="E12">
        <v>1362.0899658203125</v>
      </c>
      <c r="F12">
        <v>1371.43994140625</v>
      </c>
      <c r="G12">
        <v>677753408</v>
      </c>
      <c r="H12">
        <v>17412993.843199998</v>
      </c>
      <c r="I12">
        <v>1342.2289916992188</v>
      </c>
      <c r="J12">
        <v>1286.6139994303385</v>
      </c>
      <c r="K12">
        <v>68.969932450062231</v>
      </c>
      <c r="L12">
        <v>1345.239990234375</v>
      </c>
      <c r="M12">
        <v>1330.7099609375</v>
      </c>
      <c r="N12">
        <v>1313.030029296875</v>
      </c>
      <c r="O12">
        <v>1350.4058674316407</v>
      </c>
      <c r="P12">
        <v>1343.3400268554688</v>
      </c>
      <c r="Q12">
        <v>1336.2741862792968</v>
      </c>
      <c r="R12">
        <v>1317.9740581054687</v>
      </c>
      <c r="S12">
        <v>1300.8900146484375</v>
      </c>
      <c r="T12">
        <v>1283.8059711914063</v>
      </c>
      <c r="U12">
        <v>1258.8060725097657</v>
      </c>
      <c r="V12">
        <v>1223.4450073242188</v>
      </c>
      <c r="W12">
        <v>1188.0839421386718</v>
      </c>
      <c r="X12">
        <v>1356.780029296875</v>
      </c>
      <c r="Y12">
        <v>1313.4000244140625</v>
      </c>
      <c r="Z12">
        <v>1348.31005859375</v>
      </c>
      <c r="AA12">
        <v>1228.5</v>
      </c>
      <c r="AB12">
        <v>1342.9100341796875</v>
      </c>
      <c r="AC12">
        <v>1220.8699951171875</v>
      </c>
      <c r="AD12">
        <v>0.52560646900269536</v>
      </c>
      <c r="AE12">
        <v>0.46630727762803237</v>
      </c>
      <c r="AF12">
        <v>0.73045822102425872</v>
      </c>
      <c r="AG12">
        <v>0.43126684636118601</v>
      </c>
    </row>
    <row r="13" spans="1:33" x14ac:dyDescent="0.25">
      <c r="A13" t="s">
        <v>42</v>
      </c>
      <c r="B13" s="1">
        <v>45834</v>
      </c>
      <c r="C13">
        <v>1368.72998046875</v>
      </c>
      <c r="D13">
        <v>1370.6099853515625</v>
      </c>
      <c r="E13">
        <v>1360.780029296875</v>
      </c>
      <c r="F13">
        <v>1365.6700439453125</v>
      </c>
      <c r="G13">
        <v>597559040</v>
      </c>
      <c r="H13">
        <v>14944118.505472001</v>
      </c>
      <c r="I13">
        <v>1340.2869934082032</v>
      </c>
      <c r="J13">
        <v>1285.5376668294271</v>
      </c>
      <c r="K13">
        <v>67.073520904347873</v>
      </c>
      <c r="L13">
        <v>1345.239990234375</v>
      </c>
      <c r="M13">
        <v>1330.7099609375</v>
      </c>
      <c r="N13">
        <v>1313.030029296875</v>
      </c>
      <c r="O13">
        <v>1349.3490361328124</v>
      </c>
      <c r="P13">
        <v>1342.4849853515625</v>
      </c>
      <c r="Q13">
        <v>1335.6209345703126</v>
      </c>
      <c r="R13">
        <v>1316.9172268066407</v>
      </c>
      <c r="S13">
        <v>1300.0349731445313</v>
      </c>
      <c r="T13">
        <v>1283.1527194824218</v>
      </c>
      <c r="U13">
        <v>1257.7492412109375</v>
      </c>
      <c r="V13">
        <v>1222.5899658203125</v>
      </c>
      <c r="W13">
        <v>1187.4306904296875</v>
      </c>
      <c r="X13">
        <v>1356.780029296875</v>
      </c>
      <c r="Y13">
        <v>1313.4000244140625</v>
      </c>
      <c r="Z13">
        <v>1348.31005859375</v>
      </c>
      <c r="AA13">
        <v>1228.5</v>
      </c>
      <c r="AB13">
        <v>1342.9100341796875</v>
      </c>
      <c r="AC13">
        <v>1220.8699951171875</v>
      </c>
      <c r="AD13">
        <v>0.46361185983827491</v>
      </c>
      <c r="AE13">
        <v>0.43665768194070081</v>
      </c>
      <c r="AF13">
        <v>0.7142857142857143</v>
      </c>
      <c r="AG13">
        <v>0.43396226415094341</v>
      </c>
    </row>
    <row r="14" spans="1:33" x14ac:dyDescent="0.25">
      <c r="A14" t="s">
        <v>42</v>
      </c>
      <c r="B14" s="1">
        <v>45833</v>
      </c>
      <c r="C14">
        <v>1369.050048828125</v>
      </c>
      <c r="D14">
        <v>1371.5699462890625</v>
      </c>
      <c r="E14">
        <v>1365.469970703125</v>
      </c>
      <c r="F14">
        <v>1366.75</v>
      </c>
      <c r="G14">
        <v>732917120</v>
      </c>
      <c r="H14">
        <v>18279114.473471999</v>
      </c>
      <c r="I14">
        <v>1339.0964904785155</v>
      </c>
      <c r="J14">
        <v>1284.7341654459635</v>
      </c>
      <c r="K14">
        <v>67.793619554164579</v>
      </c>
      <c r="L14">
        <v>1345.239990234375</v>
      </c>
      <c r="M14">
        <v>1330.7099609375</v>
      </c>
      <c r="N14">
        <v>1313.030029296875</v>
      </c>
      <c r="O14">
        <v>1349.3490361328124</v>
      </c>
      <c r="P14">
        <v>1342.4849853515625</v>
      </c>
      <c r="Q14">
        <v>1335.6209345703126</v>
      </c>
      <c r="R14">
        <v>1316.9172268066407</v>
      </c>
      <c r="S14">
        <v>1300.0349731445313</v>
      </c>
      <c r="T14">
        <v>1283.1527194824218</v>
      </c>
      <c r="U14">
        <v>1257.7492412109375</v>
      </c>
      <c r="V14">
        <v>1222.5899658203125</v>
      </c>
      <c r="W14">
        <v>1187.4306904296875</v>
      </c>
      <c r="X14">
        <v>1356.780029296875</v>
      </c>
      <c r="Y14">
        <v>1313.4000244140625</v>
      </c>
      <c r="Z14">
        <v>1348.31005859375</v>
      </c>
      <c r="AA14">
        <v>1228.5</v>
      </c>
      <c r="AB14">
        <v>1342.9100341796875</v>
      </c>
      <c r="AC14">
        <v>1220.8699951171875</v>
      </c>
      <c r="AD14">
        <v>0.48787061994609165</v>
      </c>
      <c r="AE14">
        <v>0.42048517520215634</v>
      </c>
      <c r="AF14">
        <v>0.71159029649595684</v>
      </c>
      <c r="AG14">
        <v>0.42857142857142855</v>
      </c>
    </row>
    <row r="15" spans="1:33" x14ac:dyDescent="0.25">
      <c r="A15" t="s">
        <v>42</v>
      </c>
      <c r="B15" s="1">
        <v>45832</v>
      </c>
      <c r="C15">
        <v>1365.68994140625</v>
      </c>
      <c r="D15">
        <v>1371.239990234375</v>
      </c>
      <c r="E15">
        <v>1362.050048828125</v>
      </c>
      <c r="F15">
        <v>1366.77001953125</v>
      </c>
      <c r="G15">
        <v>881481216</v>
      </c>
      <c r="H15">
        <v>22190984.527872</v>
      </c>
      <c r="I15">
        <v>1337.852490234375</v>
      </c>
      <c r="J15">
        <v>1284.0184997558595</v>
      </c>
      <c r="K15">
        <v>67.806150190234121</v>
      </c>
      <c r="L15">
        <v>1345.239990234375</v>
      </c>
      <c r="M15">
        <v>1330.7099609375</v>
      </c>
      <c r="N15">
        <v>1313.030029296875</v>
      </c>
      <c r="O15">
        <v>1349.1451232910156</v>
      </c>
      <c r="P15">
        <v>1342.3200073242188</v>
      </c>
      <c r="Q15">
        <v>1335.4948913574219</v>
      </c>
      <c r="R15">
        <v>1316.7133139648438</v>
      </c>
      <c r="S15">
        <v>1299.8699951171875</v>
      </c>
      <c r="T15">
        <v>1283.0266762695312</v>
      </c>
      <c r="U15">
        <v>1257.5453283691406</v>
      </c>
      <c r="V15">
        <v>1222.4249877929688</v>
      </c>
      <c r="W15">
        <v>1187.3046472167969</v>
      </c>
      <c r="X15">
        <v>1356.780029296875</v>
      </c>
      <c r="Y15">
        <v>1313.4000244140625</v>
      </c>
      <c r="Z15">
        <v>1348.31005859375</v>
      </c>
      <c r="AA15">
        <v>1228.5</v>
      </c>
      <c r="AB15">
        <v>1342.9100341796875</v>
      </c>
      <c r="AC15">
        <v>1220.8699951171875</v>
      </c>
      <c r="AD15">
        <v>0.47978436657681939</v>
      </c>
      <c r="AE15">
        <v>0.44743935309973049</v>
      </c>
      <c r="AF15">
        <v>0.70080862533692723</v>
      </c>
      <c r="AG15">
        <v>0.42857142857142855</v>
      </c>
    </row>
    <row r="16" spans="1:33" x14ac:dyDescent="0.25">
      <c r="A16" t="s">
        <v>42</v>
      </c>
      <c r="B16" s="1">
        <v>45831</v>
      </c>
      <c r="C16">
        <v>1345.239990234375</v>
      </c>
      <c r="D16">
        <v>1358.4300537109375</v>
      </c>
      <c r="E16">
        <v>1338.489990234375</v>
      </c>
      <c r="F16">
        <v>1358.1800537109375</v>
      </c>
      <c r="G16">
        <v>733857600</v>
      </c>
      <c r="H16">
        <v>18205458.300928</v>
      </c>
      <c r="I16">
        <v>1336.5044921875001</v>
      </c>
      <c r="J16">
        <v>1283.3404988606771</v>
      </c>
      <c r="K16">
        <v>65.24678581906312</v>
      </c>
      <c r="L16">
        <v>1345.239990234375</v>
      </c>
      <c r="M16">
        <v>1330.7099609375</v>
      </c>
      <c r="N16">
        <v>1313.030029296875</v>
      </c>
      <c r="O16">
        <v>1341.2285825195313</v>
      </c>
      <c r="P16">
        <v>1335.9150390625</v>
      </c>
      <c r="Q16">
        <v>1330.6014956054687</v>
      </c>
      <c r="R16">
        <v>1308.7967731933593</v>
      </c>
      <c r="S16">
        <v>1293.4650268554688</v>
      </c>
      <c r="T16">
        <v>1278.1332805175782</v>
      </c>
      <c r="U16">
        <v>1249.6287875976564</v>
      </c>
      <c r="V16">
        <v>1216.02001953125</v>
      </c>
      <c r="W16">
        <v>1182.4112514648436</v>
      </c>
      <c r="X16">
        <v>1356.780029296875</v>
      </c>
      <c r="Y16">
        <v>1313.4000244140625</v>
      </c>
      <c r="Z16">
        <v>1348.31005859375</v>
      </c>
      <c r="AA16">
        <v>1228.5</v>
      </c>
      <c r="AB16">
        <v>1342.9100341796875</v>
      </c>
      <c r="AC16">
        <v>1220.8699951171875</v>
      </c>
      <c r="AD16">
        <v>0.40161725067385445</v>
      </c>
      <c r="AE16">
        <v>0.44743935309973049</v>
      </c>
      <c r="AF16">
        <v>0.69002695417789761</v>
      </c>
      <c r="AG16">
        <v>0.41509433962264153</v>
      </c>
    </row>
    <row r="17" spans="1:33" x14ac:dyDescent="0.25">
      <c r="A17" t="s">
        <v>42</v>
      </c>
      <c r="B17" s="1">
        <v>45828</v>
      </c>
      <c r="C17">
        <v>1354.68994140625</v>
      </c>
      <c r="D17">
        <v>1356.780029296875</v>
      </c>
      <c r="E17">
        <v>1347.3599853515625</v>
      </c>
      <c r="F17">
        <v>1349.3499755859375</v>
      </c>
      <c r="G17">
        <v>777803584</v>
      </c>
      <c r="H17">
        <v>20161989.967872001</v>
      </c>
      <c r="I17">
        <v>1335.2209899902343</v>
      </c>
      <c r="J17">
        <v>1282.90283203125</v>
      </c>
      <c r="K17">
        <v>62.393035925221753</v>
      </c>
      <c r="L17">
        <v>1314.050048828125</v>
      </c>
      <c r="M17">
        <v>1330.7099609375</v>
      </c>
      <c r="N17">
        <v>1313.030029296875</v>
      </c>
      <c r="O17">
        <v>1336.6638962402344</v>
      </c>
      <c r="P17">
        <v>1330.4500122070313</v>
      </c>
      <c r="Q17">
        <v>1324.2361281738281</v>
      </c>
      <c r="R17">
        <v>1307.7770581054688</v>
      </c>
      <c r="S17">
        <v>1292.6400146484375</v>
      </c>
      <c r="T17">
        <v>1277.5029711914062</v>
      </c>
      <c r="U17">
        <v>1248.6090725097656</v>
      </c>
      <c r="V17">
        <v>1215.1950073242188</v>
      </c>
      <c r="W17">
        <v>1181.7809421386719</v>
      </c>
      <c r="X17">
        <v>1331.56005859375</v>
      </c>
      <c r="Y17">
        <v>1304.1199951171875</v>
      </c>
      <c r="Z17">
        <v>1348.31005859375</v>
      </c>
      <c r="AA17">
        <v>1228.5</v>
      </c>
      <c r="AB17">
        <v>1342.9100341796875</v>
      </c>
      <c r="AC17">
        <v>1220.8699951171875</v>
      </c>
      <c r="AD17">
        <v>0.55256064690026951</v>
      </c>
      <c r="AE17">
        <v>0.49595687331536387</v>
      </c>
      <c r="AF17">
        <v>0.68194070080862534</v>
      </c>
      <c r="AG17">
        <v>0.42048517520215634</v>
      </c>
    </row>
    <row r="18" spans="1:33" x14ac:dyDescent="0.25">
      <c r="A18" t="s">
        <v>42</v>
      </c>
      <c r="B18" s="1">
        <v>45827</v>
      </c>
      <c r="C18">
        <v>1346.3299560546875</v>
      </c>
      <c r="D18">
        <v>1353.9599609375</v>
      </c>
      <c r="E18">
        <v>1342.0799560546875</v>
      </c>
      <c r="F18">
        <v>1352.0400390625</v>
      </c>
      <c r="G18">
        <v>650645888</v>
      </c>
      <c r="H18">
        <v>16219149.172736</v>
      </c>
      <c r="I18">
        <v>1333.4764892578125</v>
      </c>
      <c r="J18">
        <v>1282.5856648763022</v>
      </c>
      <c r="K18">
        <v>63.876843826746416</v>
      </c>
      <c r="L18">
        <v>1314.050048828125</v>
      </c>
      <c r="M18">
        <v>1330.7099609375</v>
      </c>
      <c r="N18">
        <v>1313.030029296875</v>
      </c>
      <c r="O18">
        <v>1334.9396520996095</v>
      </c>
      <c r="P18">
        <v>1329.0549926757813</v>
      </c>
      <c r="Q18">
        <v>1323.170333251953</v>
      </c>
      <c r="R18">
        <v>1306.0528139648438</v>
      </c>
      <c r="S18">
        <v>1291.2449951171875</v>
      </c>
      <c r="T18">
        <v>1276.4371762695312</v>
      </c>
      <c r="U18">
        <v>1246.8848283691407</v>
      </c>
      <c r="V18">
        <v>1213.7999877929688</v>
      </c>
      <c r="W18">
        <v>1180.7151472167968</v>
      </c>
      <c r="X18">
        <v>1331.56005859375</v>
      </c>
      <c r="Y18">
        <v>1304.1199951171875</v>
      </c>
      <c r="Z18">
        <v>1348.31005859375</v>
      </c>
      <c r="AA18">
        <v>1228.5</v>
      </c>
      <c r="AB18">
        <v>1342.9100341796875</v>
      </c>
      <c r="AC18">
        <v>1220.8699951171875</v>
      </c>
      <c r="AD18">
        <v>0.54716981132075471</v>
      </c>
      <c r="AE18">
        <v>0.47708894878706198</v>
      </c>
      <c r="AF18">
        <v>0.67654986522911054</v>
      </c>
      <c r="AG18">
        <v>0.40700808625336926</v>
      </c>
    </row>
    <row r="19" spans="1:33" x14ac:dyDescent="0.25">
      <c r="A19" t="s">
        <v>42</v>
      </c>
      <c r="B19" s="1">
        <v>45826</v>
      </c>
      <c r="C19">
        <v>1350.1700439453125</v>
      </c>
      <c r="D19">
        <v>1353.989990234375</v>
      </c>
      <c r="E19">
        <v>1341.6400146484375</v>
      </c>
      <c r="F19">
        <v>1346.8299560546875</v>
      </c>
      <c r="G19">
        <v>766311424</v>
      </c>
      <c r="H19">
        <v>18535841.529856</v>
      </c>
      <c r="I19">
        <v>1331.5664855957032</v>
      </c>
      <c r="J19">
        <v>1282.0829976399739</v>
      </c>
      <c r="K19">
        <v>62.262825845887257</v>
      </c>
      <c r="L19">
        <v>1314.050048828125</v>
      </c>
      <c r="M19">
        <v>1330.7099609375</v>
      </c>
      <c r="N19">
        <v>1313.030029296875</v>
      </c>
      <c r="O19">
        <v>1334.9396520996095</v>
      </c>
      <c r="P19">
        <v>1329.0549926757813</v>
      </c>
      <c r="Q19">
        <v>1323.170333251953</v>
      </c>
      <c r="R19">
        <v>1306.0528139648438</v>
      </c>
      <c r="S19">
        <v>1291.2449951171875</v>
      </c>
      <c r="T19">
        <v>1276.4371762695312</v>
      </c>
      <c r="U19">
        <v>1246.8848283691407</v>
      </c>
      <c r="V19">
        <v>1213.7999877929688</v>
      </c>
      <c r="W19">
        <v>1180.7151472167968</v>
      </c>
      <c r="X19">
        <v>1331.56005859375</v>
      </c>
      <c r="Y19">
        <v>1304.1199951171875</v>
      </c>
      <c r="Z19">
        <v>1348.31005859375</v>
      </c>
      <c r="AA19">
        <v>1228.5</v>
      </c>
      <c r="AB19">
        <v>1342.9100341796875</v>
      </c>
      <c r="AC19">
        <v>1220.8699951171875</v>
      </c>
      <c r="AD19">
        <v>0.60916442048517516</v>
      </c>
      <c r="AE19">
        <v>0.48517520215633425</v>
      </c>
      <c r="AF19">
        <v>0.67115902964959573</v>
      </c>
      <c r="AG19">
        <v>0.41239892183288412</v>
      </c>
    </row>
    <row r="20" spans="1:33" x14ac:dyDescent="0.25">
      <c r="A20" t="s">
        <v>42</v>
      </c>
      <c r="B20" s="1">
        <v>45825</v>
      </c>
      <c r="C20">
        <v>1343.699951171875</v>
      </c>
      <c r="D20">
        <v>1353.010009765625</v>
      </c>
      <c r="E20">
        <v>1339.3900146484375</v>
      </c>
      <c r="F20">
        <v>1347.68994140625</v>
      </c>
      <c r="G20">
        <v>762326656</v>
      </c>
      <c r="H20">
        <v>18190138.605567999</v>
      </c>
      <c r="I20">
        <v>1330.377490234375</v>
      </c>
      <c r="J20">
        <v>1281.7013326009114</v>
      </c>
      <c r="K20">
        <v>62.692162192362858</v>
      </c>
      <c r="L20">
        <v>1314.050048828125</v>
      </c>
      <c r="M20">
        <v>1330.7099609375</v>
      </c>
      <c r="N20">
        <v>1313.030029296875</v>
      </c>
      <c r="O20">
        <v>1334.3340241699218</v>
      </c>
      <c r="P20">
        <v>1328.5650024414063</v>
      </c>
      <c r="Q20">
        <v>1322.7959807128907</v>
      </c>
      <c r="R20">
        <v>1305.4471860351562</v>
      </c>
      <c r="S20">
        <v>1290.7550048828125</v>
      </c>
      <c r="T20">
        <v>1276.0628237304688</v>
      </c>
      <c r="U20">
        <v>1246.2792004394532</v>
      </c>
      <c r="V20">
        <v>1213.3099975585938</v>
      </c>
      <c r="W20">
        <v>1180.3407946777343</v>
      </c>
      <c r="X20">
        <v>1331.56005859375</v>
      </c>
      <c r="Y20">
        <v>1304.1199951171875</v>
      </c>
      <c r="Z20">
        <v>1348.31005859375</v>
      </c>
      <c r="AA20">
        <v>1228.5</v>
      </c>
      <c r="AB20">
        <v>1342.9100341796875</v>
      </c>
      <c r="AC20">
        <v>1220.8699951171875</v>
      </c>
      <c r="AD20">
        <v>0.68733153638814015</v>
      </c>
      <c r="AE20">
        <v>0.52021563342318056</v>
      </c>
      <c r="AF20">
        <v>0.67924528301886788</v>
      </c>
      <c r="AG20">
        <v>0.43126684636118601</v>
      </c>
    </row>
    <row r="21" spans="1:33" x14ac:dyDescent="0.25">
      <c r="A21" t="s">
        <v>42</v>
      </c>
      <c r="B21" s="1">
        <v>45824</v>
      </c>
      <c r="C21">
        <v>1314.050048828125</v>
      </c>
      <c r="D21">
        <v>1338.719970703125</v>
      </c>
      <c r="E21">
        <v>1313.4000244140625</v>
      </c>
      <c r="F21">
        <v>1338.1099853515625</v>
      </c>
      <c r="G21">
        <v>778082688</v>
      </c>
      <c r="H21">
        <v>19256450.220031999</v>
      </c>
      <c r="I21">
        <v>1328.7504943847657</v>
      </c>
      <c r="J21">
        <v>1281.3170003255209</v>
      </c>
      <c r="K21">
        <v>59.826704023684741</v>
      </c>
      <c r="L21">
        <v>1314.050048828125</v>
      </c>
      <c r="M21">
        <v>1330.7099609375</v>
      </c>
      <c r="N21">
        <v>1313.030029296875</v>
      </c>
      <c r="O21">
        <v>1325.5027800292969</v>
      </c>
      <c r="P21">
        <v>1321.4199829101563</v>
      </c>
      <c r="Q21">
        <v>1317.3371857910156</v>
      </c>
      <c r="R21">
        <v>1304.2915290527344</v>
      </c>
      <c r="S21">
        <v>1289.8200073242188</v>
      </c>
      <c r="T21">
        <v>1275.3484855957031</v>
      </c>
      <c r="U21">
        <v>1245.1235434570312</v>
      </c>
      <c r="V21">
        <v>1212.375</v>
      </c>
      <c r="W21">
        <v>1179.6264565429688</v>
      </c>
      <c r="X21">
        <v>1331.56005859375</v>
      </c>
      <c r="Y21">
        <v>1304.1199951171875</v>
      </c>
      <c r="Z21">
        <v>1348.31005859375</v>
      </c>
      <c r="AA21">
        <v>1228.5</v>
      </c>
      <c r="AB21">
        <v>1342.9100341796875</v>
      </c>
      <c r="AC21">
        <v>1220.8699951171875</v>
      </c>
      <c r="AD21">
        <v>0.5768194070080862</v>
      </c>
      <c r="AE21">
        <v>0.50134770889487867</v>
      </c>
      <c r="AF21">
        <v>0.64690026954177893</v>
      </c>
      <c r="AG21">
        <v>0.42318059299191374</v>
      </c>
    </row>
    <row r="22" spans="1:33" x14ac:dyDescent="0.25">
      <c r="A22" t="s">
        <v>42</v>
      </c>
      <c r="B22" s="1">
        <v>45821</v>
      </c>
      <c r="C22">
        <v>1313.0799560546875</v>
      </c>
      <c r="D22">
        <v>1321</v>
      </c>
      <c r="E22">
        <v>1304.1199951171875</v>
      </c>
      <c r="F22">
        <v>1315.489990234375</v>
      </c>
      <c r="G22">
        <v>1160322432</v>
      </c>
      <c r="H22">
        <v>25981697.916928001</v>
      </c>
      <c r="I22">
        <v>1326.6594970703125</v>
      </c>
      <c r="J22">
        <v>1281.1980000813803</v>
      </c>
      <c r="K22">
        <v>51.691648600281411</v>
      </c>
      <c r="L22">
        <v>1329.6600341796875</v>
      </c>
      <c r="M22">
        <v>1330.7099609375</v>
      </c>
      <c r="N22">
        <v>1313.030029296875</v>
      </c>
      <c r="O22">
        <v>1333.1783671875</v>
      </c>
      <c r="P22">
        <v>1327.6300048828125</v>
      </c>
      <c r="Q22">
        <v>1322.081642578125</v>
      </c>
      <c r="R22">
        <v>1304.2915290527344</v>
      </c>
      <c r="S22">
        <v>1289.8200073242188</v>
      </c>
      <c r="T22">
        <v>1275.3484855957031</v>
      </c>
      <c r="U22">
        <v>1245.1235434570312</v>
      </c>
      <c r="V22">
        <v>1212.375</v>
      </c>
      <c r="W22">
        <v>1179.6264565429688</v>
      </c>
      <c r="X22">
        <v>1351.1400146484375</v>
      </c>
      <c r="Y22">
        <v>1322.949951171875</v>
      </c>
      <c r="Z22">
        <v>1348.31005859375</v>
      </c>
      <c r="AA22">
        <v>1228.5</v>
      </c>
      <c r="AB22">
        <v>1342.9100341796875</v>
      </c>
      <c r="AC22">
        <v>1220.8699951171875</v>
      </c>
      <c r="AD22">
        <v>0.29110512129380056</v>
      </c>
      <c r="AE22">
        <v>0.35309973045822102</v>
      </c>
      <c r="AF22">
        <v>0.61725067385444743</v>
      </c>
      <c r="AG22">
        <v>0.36388140161725069</v>
      </c>
    </row>
    <row r="23" spans="1:33" x14ac:dyDescent="0.25">
      <c r="A23" t="s">
        <v>42</v>
      </c>
      <c r="B23" s="1">
        <v>45820</v>
      </c>
      <c r="C23">
        <v>1321.25</v>
      </c>
      <c r="D23">
        <v>1326.030029296875</v>
      </c>
      <c r="E23">
        <v>1316.800048828125</v>
      </c>
      <c r="F23">
        <v>1322.989990234375</v>
      </c>
      <c r="G23">
        <v>810940032</v>
      </c>
      <c r="H23">
        <v>18760897.396736</v>
      </c>
      <c r="I23">
        <v>1325.9544982910156</v>
      </c>
      <c r="J23">
        <v>1281.5441670735677</v>
      </c>
      <c r="K23">
        <v>55.128690288373129</v>
      </c>
      <c r="L23">
        <v>1329.6600341796875</v>
      </c>
      <c r="M23">
        <v>1330.7099609375</v>
      </c>
      <c r="N23">
        <v>1313.030029296875</v>
      </c>
      <c r="O23">
        <v>1333.9653095703125</v>
      </c>
      <c r="P23">
        <v>1328.6600341796875</v>
      </c>
      <c r="Q23">
        <v>1323.3547587890625</v>
      </c>
      <c r="R23">
        <v>1304.2915290527344</v>
      </c>
      <c r="S23">
        <v>1289.8200073242188</v>
      </c>
      <c r="T23">
        <v>1275.3484855957031</v>
      </c>
      <c r="U23">
        <v>1245.1235434570312</v>
      </c>
      <c r="V23">
        <v>1212.375</v>
      </c>
      <c r="W23">
        <v>1179.6264565429688</v>
      </c>
      <c r="X23">
        <v>1351.1400146484375</v>
      </c>
      <c r="Y23">
        <v>1322.949951171875</v>
      </c>
      <c r="Z23">
        <v>1348.31005859375</v>
      </c>
      <c r="AA23">
        <v>1228.5</v>
      </c>
      <c r="AB23">
        <v>1342.9100341796875</v>
      </c>
      <c r="AC23">
        <v>1220.8699951171875</v>
      </c>
      <c r="AD23">
        <v>0.38274932614555257</v>
      </c>
      <c r="AE23">
        <v>0.49865229110512127</v>
      </c>
      <c r="AF23">
        <v>0.65498652291105119</v>
      </c>
      <c r="AG23">
        <v>0.40970350404312667</v>
      </c>
    </row>
    <row r="24" spans="1:33" x14ac:dyDescent="0.25">
      <c r="A24" t="s">
        <v>42</v>
      </c>
      <c r="B24" s="1">
        <v>45819</v>
      </c>
      <c r="C24">
        <v>1322.0699462890625</v>
      </c>
      <c r="D24">
        <v>1322.0699462890625</v>
      </c>
      <c r="E24">
        <v>1306.1800537109375</v>
      </c>
      <c r="F24">
        <v>1315.199951171875</v>
      </c>
      <c r="G24">
        <v>537684032</v>
      </c>
      <c r="H24">
        <v>12910171.521024</v>
      </c>
      <c r="I24">
        <v>1325.4649963378906</v>
      </c>
      <c r="J24">
        <v>1281.5968343098959</v>
      </c>
      <c r="K24">
        <v>52.05393108319236</v>
      </c>
      <c r="L24">
        <v>1329.6600341796875</v>
      </c>
      <c r="M24">
        <v>1330.7099609375</v>
      </c>
      <c r="N24">
        <v>1313.030029296875</v>
      </c>
      <c r="O24">
        <v>1333.9653095703125</v>
      </c>
      <c r="P24">
        <v>1328.6600341796875</v>
      </c>
      <c r="Q24">
        <v>1323.3547587890625</v>
      </c>
      <c r="R24">
        <v>1304.2915290527344</v>
      </c>
      <c r="S24">
        <v>1289.8200073242188</v>
      </c>
      <c r="T24">
        <v>1275.3484855957031</v>
      </c>
      <c r="U24">
        <v>1245.1235434570312</v>
      </c>
      <c r="V24">
        <v>1212.375</v>
      </c>
      <c r="W24">
        <v>1179.6264565429688</v>
      </c>
      <c r="X24">
        <v>1351.1400146484375</v>
      </c>
      <c r="Y24">
        <v>1322.949951171875</v>
      </c>
      <c r="Z24">
        <v>1348.31005859375</v>
      </c>
      <c r="AA24">
        <v>1228.5</v>
      </c>
      <c r="AB24">
        <v>1342.9100341796875</v>
      </c>
      <c r="AC24">
        <v>1220.8699951171875</v>
      </c>
      <c r="AD24">
        <v>0.26415094339622641</v>
      </c>
      <c r="AE24">
        <v>0.42587601078167114</v>
      </c>
      <c r="AF24">
        <v>0.59838274932614555</v>
      </c>
      <c r="AG24">
        <v>0.38005390835579517</v>
      </c>
    </row>
    <row r="25" spans="1:33" x14ac:dyDescent="0.25">
      <c r="A25" t="s">
        <v>42</v>
      </c>
      <c r="B25" s="1">
        <v>45818</v>
      </c>
      <c r="C25">
        <v>1307.739990234375</v>
      </c>
      <c r="D25">
        <v>1323.6099853515625</v>
      </c>
      <c r="E25">
        <v>1307.739990234375</v>
      </c>
      <c r="F25">
        <v>1316.22998046875</v>
      </c>
      <c r="G25">
        <v>702702144</v>
      </c>
      <c r="H25">
        <v>17001721.36448</v>
      </c>
      <c r="I25">
        <v>1325.1914978027344</v>
      </c>
      <c r="J25">
        <v>1281.7813354492187</v>
      </c>
      <c r="K25">
        <v>52.495593529230128</v>
      </c>
      <c r="L25">
        <v>1329.6600341796875</v>
      </c>
      <c r="M25">
        <v>1330.7099609375</v>
      </c>
      <c r="N25">
        <v>1313.030029296875</v>
      </c>
      <c r="O25">
        <v>1334.5612053222656</v>
      </c>
      <c r="P25">
        <v>1329.4400024414063</v>
      </c>
      <c r="Q25">
        <v>1324.3187995605469</v>
      </c>
      <c r="R25">
        <v>1304.2915290527344</v>
      </c>
      <c r="S25">
        <v>1289.8200073242188</v>
      </c>
      <c r="T25">
        <v>1275.3484855957031</v>
      </c>
      <c r="U25">
        <v>1245.1235434570312</v>
      </c>
      <c r="V25">
        <v>1212.375</v>
      </c>
      <c r="W25">
        <v>1179.6264565429688</v>
      </c>
      <c r="X25">
        <v>1351.1400146484375</v>
      </c>
      <c r="Y25">
        <v>1322.949951171875</v>
      </c>
      <c r="Z25">
        <v>1348.31005859375</v>
      </c>
      <c r="AA25">
        <v>1228.5</v>
      </c>
      <c r="AB25">
        <v>1342.9100341796875</v>
      </c>
      <c r="AC25">
        <v>1220.8699951171875</v>
      </c>
      <c r="AD25">
        <v>0.18867924528301888</v>
      </c>
      <c r="AE25">
        <v>0.42587601078167114</v>
      </c>
      <c r="AF25">
        <v>0.56603773584905659</v>
      </c>
      <c r="AG25">
        <v>0.36388140161725069</v>
      </c>
    </row>
    <row r="26" spans="1:33" x14ac:dyDescent="0.25">
      <c r="A26" t="s">
        <v>42</v>
      </c>
      <c r="B26" s="1">
        <v>45817</v>
      </c>
      <c r="C26">
        <v>1329.6600341796875</v>
      </c>
      <c r="D26">
        <v>1331.56005859375</v>
      </c>
      <c r="E26">
        <v>1310.5699462890625</v>
      </c>
      <c r="F26">
        <v>1310.5699462890625</v>
      </c>
      <c r="G26">
        <v>717850432</v>
      </c>
      <c r="H26">
        <v>16386652.89728</v>
      </c>
      <c r="I26">
        <v>1324.0515014648438</v>
      </c>
      <c r="J26">
        <v>1282.084336344401</v>
      </c>
      <c r="K26">
        <v>50.345898453214225</v>
      </c>
      <c r="L26">
        <v>1329.6600341796875</v>
      </c>
      <c r="M26">
        <v>1330.7099609375</v>
      </c>
      <c r="N26">
        <v>1313.030029296875</v>
      </c>
      <c r="O26">
        <v>1335.6422485351563</v>
      </c>
      <c r="P26">
        <v>1330.85498046875</v>
      </c>
      <c r="Q26">
        <v>1326.0677124023437</v>
      </c>
      <c r="R26">
        <v>1304.2915290527344</v>
      </c>
      <c r="S26">
        <v>1289.8200073242188</v>
      </c>
      <c r="T26">
        <v>1275.3484855957031</v>
      </c>
      <c r="U26">
        <v>1245.1235434570312</v>
      </c>
      <c r="V26">
        <v>1212.375</v>
      </c>
      <c r="W26">
        <v>1179.6264565429688</v>
      </c>
      <c r="X26">
        <v>1351.1400146484375</v>
      </c>
      <c r="Y26">
        <v>1322.949951171875</v>
      </c>
      <c r="Z26">
        <v>1348.31005859375</v>
      </c>
      <c r="AA26">
        <v>1228.5</v>
      </c>
      <c r="AB26">
        <v>1342.9100341796875</v>
      </c>
      <c r="AC26">
        <v>1220.8699951171875</v>
      </c>
      <c r="AD26">
        <v>0.22102425876010781</v>
      </c>
      <c r="AE26">
        <v>0.40431266846361186</v>
      </c>
      <c r="AF26">
        <v>0.56334231805929924</v>
      </c>
      <c r="AG26">
        <v>0.36657681940700809</v>
      </c>
    </row>
    <row r="27" spans="1:33" x14ac:dyDescent="0.25">
      <c r="A27" t="s">
        <v>42</v>
      </c>
      <c r="B27" s="1">
        <v>45814</v>
      </c>
      <c r="C27">
        <v>1339.1300048828125</v>
      </c>
      <c r="D27">
        <v>1341.780029296875</v>
      </c>
      <c r="E27">
        <v>1329.6700439453125</v>
      </c>
      <c r="F27">
        <v>1329.8900146484375</v>
      </c>
      <c r="G27">
        <v>900453504</v>
      </c>
      <c r="H27">
        <v>20312917.803008001</v>
      </c>
      <c r="I27">
        <v>1322.6860046386719</v>
      </c>
      <c r="J27">
        <v>1282.4505045572917</v>
      </c>
      <c r="K27">
        <v>58.776342368176266</v>
      </c>
      <c r="L27">
        <v>1330.7099609375</v>
      </c>
      <c r="M27">
        <v>1330.7099609375</v>
      </c>
      <c r="N27">
        <v>1313.030029296875</v>
      </c>
      <c r="O27">
        <v>1327.3490434570313</v>
      </c>
      <c r="P27">
        <v>1320</v>
      </c>
      <c r="Q27">
        <v>1312.6509565429687</v>
      </c>
      <c r="R27">
        <v>1304.2915290527344</v>
      </c>
      <c r="S27">
        <v>1289.8200073242188</v>
      </c>
      <c r="T27">
        <v>1275.3484855957031</v>
      </c>
      <c r="U27">
        <v>1245.1235434570312</v>
      </c>
      <c r="V27">
        <v>1212.375</v>
      </c>
      <c r="W27">
        <v>1179.6264565429688</v>
      </c>
      <c r="X27">
        <v>1348.31005859375</v>
      </c>
      <c r="Y27">
        <v>1288.8599853515625</v>
      </c>
      <c r="Z27">
        <v>1348.31005859375</v>
      </c>
      <c r="AA27">
        <v>1228.5</v>
      </c>
      <c r="AB27">
        <v>1342.9100341796875</v>
      </c>
      <c r="AC27">
        <v>1220.8699951171875</v>
      </c>
      <c r="AD27">
        <v>0.32884097035040433</v>
      </c>
      <c r="AE27">
        <v>0.59029649595687328</v>
      </c>
      <c r="AF27">
        <v>0.60916442048517516</v>
      </c>
      <c r="AG27">
        <v>0.39622641509433965</v>
      </c>
    </row>
    <row r="28" spans="1:33" x14ac:dyDescent="0.25">
      <c r="A28" t="s">
        <v>42</v>
      </c>
      <c r="B28" s="1">
        <v>45813</v>
      </c>
      <c r="C28">
        <v>1346.3299560546875</v>
      </c>
      <c r="D28">
        <v>1347.1400146484375</v>
      </c>
      <c r="E28">
        <v>1336.1099853515625</v>
      </c>
      <c r="F28">
        <v>1342.0899658203125</v>
      </c>
      <c r="G28">
        <v>756506304</v>
      </c>
      <c r="H28">
        <v>17315396.583423998</v>
      </c>
      <c r="I28">
        <v>1319.5565063476563</v>
      </c>
      <c r="J28">
        <v>1282.4570048014323</v>
      </c>
      <c r="K28">
        <v>65.175706879265917</v>
      </c>
      <c r="L28">
        <v>1330.7099609375</v>
      </c>
      <c r="M28">
        <v>1330.7099609375</v>
      </c>
      <c r="N28">
        <v>1313.030029296875</v>
      </c>
      <c r="O28">
        <v>1327.3490434570313</v>
      </c>
      <c r="P28">
        <v>1320</v>
      </c>
      <c r="Q28">
        <v>1312.6509565429687</v>
      </c>
      <c r="R28">
        <v>1304.2915290527344</v>
      </c>
      <c r="S28">
        <v>1289.8200073242188</v>
      </c>
      <c r="T28">
        <v>1275.3484855957031</v>
      </c>
      <c r="U28">
        <v>1245.1235434570312</v>
      </c>
      <c r="V28">
        <v>1212.375</v>
      </c>
      <c r="W28">
        <v>1179.6264565429688</v>
      </c>
      <c r="X28">
        <v>1348.31005859375</v>
      </c>
      <c r="Y28">
        <v>1288.8599853515625</v>
      </c>
      <c r="Z28">
        <v>1348.31005859375</v>
      </c>
      <c r="AA28">
        <v>1228.5</v>
      </c>
      <c r="AB28">
        <v>1342.9100341796875</v>
      </c>
      <c r="AC28">
        <v>1220.8699951171875</v>
      </c>
      <c r="AD28">
        <v>0.53908355795148244</v>
      </c>
      <c r="AE28">
        <v>0.76010781671159033</v>
      </c>
      <c r="AF28">
        <v>0.64959568733153639</v>
      </c>
      <c r="AG28">
        <v>0.43396226415094341</v>
      </c>
    </row>
    <row r="29" spans="1:33" x14ac:dyDescent="0.25">
      <c r="A29" t="s">
        <v>42</v>
      </c>
      <c r="B29" s="1">
        <v>45812</v>
      </c>
      <c r="C29">
        <v>1350.52001953125</v>
      </c>
      <c r="D29">
        <v>1351.1400146484375</v>
      </c>
      <c r="E29">
        <v>1341.530029296875</v>
      </c>
      <c r="F29">
        <v>1345.739990234375</v>
      </c>
      <c r="G29">
        <v>952312256</v>
      </c>
      <c r="H29">
        <v>20901865.193472002</v>
      </c>
      <c r="I29">
        <v>1315.9420104980468</v>
      </c>
      <c r="J29">
        <v>1282.1896728515626</v>
      </c>
      <c r="K29">
        <v>67.208588357728303</v>
      </c>
      <c r="L29">
        <v>1330.7099609375</v>
      </c>
      <c r="M29">
        <v>1330.7099609375</v>
      </c>
      <c r="N29">
        <v>1313.030029296875</v>
      </c>
      <c r="O29">
        <v>1327.3490434570313</v>
      </c>
      <c r="P29">
        <v>1320</v>
      </c>
      <c r="Q29">
        <v>1312.6509565429687</v>
      </c>
      <c r="R29">
        <v>1304.2915290527344</v>
      </c>
      <c r="S29">
        <v>1289.8200073242188</v>
      </c>
      <c r="T29">
        <v>1275.3484855957031</v>
      </c>
      <c r="U29">
        <v>1245.1235434570312</v>
      </c>
      <c r="V29">
        <v>1212.375</v>
      </c>
      <c r="W29">
        <v>1179.6264565429688</v>
      </c>
      <c r="X29">
        <v>1348.31005859375</v>
      </c>
      <c r="Y29">
        <v>1288.8599853515625</v>
      </c>
      <c r="Z29">
        <v>1348.31005859375</v>
      </c>
      <c r="AA29">
        <v>1228.5</v>
      </c>
      <c r="AB29">
        <v>1342.9100341796875</v>
      </c>
      <c r="AC29">
        <v>1220.8699951171875</v>
      </c>
      <c r="AD29">
        <v>0.55256064690026951</v>
      </c>
      <c r="AE29">
        <v>0.76819407008086249</v>
      </c>
      <c r="AF29">
        <v>0.64420485175202158</v>
      </c>
      <c r="AG29">
        <v>0.43126684636118601</v>
      </c>
    </row>
    <row r="30" spans="1:33" x14ac:dyDescent="0.25">
      <c r="A30" t="s">
        <v>42</v>
      </c>
      <c r="B30" s="1">
        <v>45811</v>
      </c>
      <c r="C30">
        <v>1341.31005859375</v>
      </c>
      <c r="D30">
        <v>1350.8900146484375</v>
      </c>
      <c r="E30">
        <v>1339.56005859375</v>
      </c>
      <c r="F30">
        <v>1347.25</v>
      </c>
      <c r="G30">
        <v>1034655104</v>
      </c>
      <c r="H30">
        <v>22942683.496447999</v>
      </c>
      <c r="I30">
        <v>1311.1735107421875</v>
      </c>
      <c r="J30">
        <v>1281.731005859375</v>
      </c>
      <c r="K30">
        <v>68.023640670588989</v>
      </c>
      <c r="L30">
        <v>1330.7099609375</v>
      </c>
      <c r="M30">
        <v>1330.7099609375</v>
      </c>
      <c r="N30">
        <v>1313.030029296875</v>
      </c>
      <c r="O30">
        <v>1327.1945434570312</v>
      </c>
      <c r="P30">
        <v>1319.875</v>
      </c>
      <c r="Q30">
        <v>1312.5554565429688</v>
      </c>
      <c r="R30">
        <v>1304.1370290527343</v>
      </c>
      <c r="S30">
        <v>1289.6950073242188</v>
      </c>
      <c r="T30">
        <v>1275.2529855957032</v>
      </c>
      <c r="U30">
        <v>1244.9690434570311</v>
      </c>
      <c r="V30">
        <v>1212.25</v>
      </c>
      <c r="W30">
        <v>1179.5309565429689</v>
      </c>
      <c r="X30">
        <v>1348.31005859375</v>
      </c>
      <c r="Y30">
        <v>1288.8599853515625</v>
      </c>
      <c r="Z30">
        <v>1348.31005859375</v>
      </c>
      <c r="AA30">
        <v>1228.5</v>
      </c>
      <c r="AB30">
        <v>1342.9100341796875</v>
      </c>
      <c r="AC30">
        <v>1220.8699951171875</v>
      </c>
      <c r="AD30">
        <v>0.58490566037735847</v>
      </c>
      <c r="AE30">
        <v>0.75741239892183287</v>
      </c>
      <c r="AF30">
        <v>0.64420485175202158</v>
      </c>
      <c r="AG30">
        <v>0.41239892183288412</v>
      </c>
    </row>
    <row r="31" spans="1:33" x14ac:dyDescent="0.25">
      <c r="A31" t="s">
        <v>42</v>
      </c>
      <c r="B31" s="1">
        <v>45810</v>
      </c>
      <c r="C31">
        <v>1330.7099609375</v>
      </c>
      <c r="D31">
        <v>1336.77001953125</v>
      </c>
      <c r="E31">
        <v>1322.949951171875</v>
      </c>
      <c r="F31">
        <v>1336.300048828125</v>
      </c>
      <c r="G31">
        <v>860225664</v>
      </c>
      <c r="H31">
        <v>18622269.35808</v>
      </c>
      <c r="I31">
        <v>1305.9085083007813</v>
      </c>
      <c r="J31">
        <v>1281.0220052083334</v>
      </c>
      <c r="K31">
        <v>65.180267336819725</v>
      </c>
      <c r="L31">
        <v>1330.7099609375</v>
      </c>
      <c r="M31">
        <v>1330.7099609375</v>
      </c>
      <c r="N31">
        <v>1313.030029296875</v>
      </c>
      <c r="O31">
        <v>1325.6001306152343</v>
      </c>
      <c r="P31">
        <v>1318.5850219726563</v>
      </c>
      <c r="Q31">
        <v>1311.5699133300782</v>
      </c>
      <c r="R31">
        <v>1302.5426162109375</v>
      </c>
      <c r="S31">
        <v>1288.405029296875</v>
      </c>
      <c r="T31">
        <v>1274.2674423828125</v>
      </c>
      <c r="U31">
        <v>1243.3746306152343</v>
      </c>
      <c r="V31">
        <v>1210.9600219726563</v>
      </c>
      <c r="W31">
        <v>1178.5454133300782</v>
      </c>
      <c r="X31">
        <v>1348.31005859375</v>
      </c>
      <c r="Y31">
        <v>1288.8599853515625</v>
      </c>
      <c r="Z31">
        <v>1348.31005859375</v>
      </c>
      <c r="AA31">
        <v>1228.5</v>
      </c>
      <c r="AB31">
        <v>1342.9100341796875</v>
      </c>
      <c r="AC31">
        <v>1220.8699951171875</v>
      </c>
      <c r="AD31">
        <v>0.59838274932614555</v>
      </c>
      <c r="AE31">
        <v>0.6846361185983828</v>
      </c>
      <c r="AF31">
        <v>0.59838274932614555</v>
      </c>
      <c r="AG31">
        <v>0.40970350404312667</v>
      </c>
    </row>
    <row r="32" spans="1:33" x14ac:dyDescent="0.25">
      <c r="A32" t="s">
        <v>42</v>
      </c>
      <c r="B32" s="1">
        <v>45807</v>
      </c>
      <c r="C32">
        <v>1343.3199462890625</v>
      </c>
      <c r="D32">
        <v>1344.3199462890625</v>
      </c>
      <c r="E32">
        <v>1328.739990234375</v>
      </c>
      <c r="F32">
        <v>1332.5999755859375</v>
      </c>
      <c r="G32">
        <v>910315776</v>
      </c>
      <c r="H32">
        <v>20791546.609664001</v>
      </c>
      <c r="I32">
        <v>1301.0960083007813</v>
      </c>
      <c r="J32">
        <v>1280.6155049641927</v>
      </c>
      <c r="K32">
        <v>64.180881431613884</v>
      </c>
      <c r="L32">
        <v>1317.010009765625</v>
      </c>
      <c r="M32">
        <v>1233.969970703125</v>
      </c>
      <c r="N32">
        <v>1313.030029296875</v>
      </c>
      <c r="O32">
        <v>1325.6001306152343</v>
      </c>
      <c r="P32">
        <v>1318.5850219726563</v>
      </c>
      <c r="Q32">
        <v>1311.5699133300782</v>
      </c>
      <c r="R32">
        <v>1243.3746306152343</v>
      </c>
      <c r="S32">
        <v>1210.9600219726563</v>
      </c>
      <c r="T32">
        <v>1178.5454133300782</v>
      </c>
      <c r="U32">
        <v>1243.3746306152343</v>
      </c>
      <c r="V32">
        <v>1210.9600219726563</v>
      </c>
      <c r="W32">
        <v>1178.5454133300782</v>
      </c>
      <c r="X32">
        <v>1331.9300537109375</v>
      </c>
      <c r="Y32">
        <v>1291.6600341796875</v>
      </c>
      <c r="Z32">
        <v>1324.4599609375</v>
      </c>
      <c r="AA32">
        <v>1073.6099853515625</v>
      </c>
      <c r="AB32">
        <v>1342.9100341796875</v>
      </c>
      <c r="AC32">
        <v>1220.8699951171875</v>
      </c>
      <c r="AD32">
        <v>0.52830188679245282</v>
      </c>
      <c r="AE32">
        <v>0.65768194070080865</v>
      </c>
      <c r="AF32">
        <v>0.56064690026954178</v>
      </c>
      <c r="AG32">
        <v>0.3746630727762803</v>
      </c>
    </row>
    <row r="33" spans="1:33" x14ac:dyDescent="0.25">
      <c r="A33" t="s">
        <v>42</v>
      </c>
      <c r="B33" s="1">
        <v>45806</v>
      </c>
      <c r="C33">
        <v>1346.5400390625</v>
      </c>
      <c r="D33">
        <v>1348.31005859375</v>
      </c>
      <c r="E33">
        <v>1335.6199951171875</v>
      </c>
      <c r="F33">
        <v>1341.8599853515625</v>
      </c>
      <c r="G33">
        <v>894845120</v>
      </c>
      <c r="H33">
        <v>20183685.005311999</v>
      </c>
      <c r="I33">
        <v>1295.7810119628907</v>
      </c>
      <c r="J33">
        <v>1280.228338623047</v>
      </c>
      <c r="K33">
        <v>68.767667922210251</v>
      </c>
      <c r="L33">
        <v>1317.010009765625</v>
      </c>
      <c r="M33">
        <v>1233.969970703125</v>
      </c>
      <c r="N33">
        <v>1313.030029296875</v>
      </c>
      <c r="O33">
        <v>1325.6001306152343</v>
      </c>
      <c r="P33">
        <v>1318.5850219726563</v>
      </c>
      <c r="Q33">
        <v>1311.5699133300782</v>
      </c>
      <c r="R33">
        <v>1243.3746306152343</v>
      </c>
      <c r="S33">
        <v>1210.9600219726563</v>
      </c>
      <c r="T33">
        <v>1178.5454133300782</v>
      </c>
      <c r="U33">
        <v>1243.3746306152343</v>
      </c>
      <c r="V33">
        <v>1210.9600219726563</v>
      </c>
      <c r="W33">
        <v>1178.5454133300782</v>
      </c>
      <c r="X33">
        <v>1331.9300537109375</v>
      </c>
      <c r="Y33">
        <v>1291.6600341796875</v>
      </c>
      <c r="Z33">
        <v>1324.4599609375</v>
      </c>
      <c r="AA33">
        <v>1073.6099853515625</v>
      </c>
      <c r="AB33">
        <v>1342.9100341796875</v>
      </c>
      <c r="AC33">
        <v>1220.8699951171875</v>
      </c>
      <c r="AD33">
        <v>0.7439353099730458</v>
      </c>
      <c r="AE33">
        <v>0.80323450134770891</v>
      </c>
      <c r="AF33">
        <v>0.59838274932614555</v>
      </c>
      <c r="AG33">
        <v>0.37735849056603776</v>
      </c>
    </row>
    <row r="34" spans="1:33" x14ac:dyDescent="0.25">
      <c r="A34" t="s">
        <v>42</v>
      </c>
      <c r="B34" s="1">
        <v>45805</v>
      </c>
      <c r="C34">
        <v>1344.0799560546875</v>
      </c>
      <c r="D34">
        <v>1348.050048828125</v>
      </c>
      <c r="E34">
        <v>1337.1800537109375</v>
      </c>
      <c r="F34">
        <v>1341.8699951171875</v>
      </c>
      <c r="G34">
        <v>898547968</v>
      </c>
      <c r="H34">
        <v>20880249.847808</v>
      </c>
      <c r="I34">
        <v>1290.0280151367188</v>
      </c>
      <c r="J34">
        <v>1279.6200052897136</v>
      </c>
      <c r="K34">
        <v>68.77260131937642</v>
      </c>
      <c r="L34">
        <v>1317.010009765625</v>
      </c>
      <c r="M34">
        <v>1233.969970703125</v>
      </c>
      <c r="N34">
        <v>1313.030029296875</v>
      </c>
      <c r="O34">
        <v>1325.4394445800781</v>
      </c>
      <c r="P34">
        <v>1318.4550170898438</v>
      </c>
      <c r="Q34">
        <v>1311.4705895996094</v>
      </c>
      <c r="R34">
        <v>1243.2139445800781</v>
      </c>
      <c r="S34">
        <v>1210.8300170898438</v>
      </c>
      <c r="T34">
        <v>1178.4460895996094</v>
      </c>
      <c r="U34">
        <v>1243.2139445800781</v>
      </c>
      <c r="V34">
        <v>1210.8300170898438</v>
      </c>
      <c r="W34">
        <v>1178.4460895996094</v>
      </c>
      <c r="X34">
        <v>1331.9300537109375</v>
      </c>
      <c r="Y34">
        <v>1291.6600341796875</v>
      </c>
      <c r="Z34">
        <v>1324.4599609375</v>
      </c>
      <c r="AA34">
        <v>1073.6099853515625</v>
      </c>
      <c r="AB34">
        <v>1342.9100341796875</v>
      </c>
      <c r="AC34">
        <v>1220.8699951171875</v>
      </c>
      <c r="AD34">
        <v>0.78975741239892183</v>
      </c>
      <c r="AE34">
        <v>0.81671159029649598</v>
      </c>
      <c r="AF34">
        <v>0.56334231805929924</v>
      </c>
      <c r="AG34">
        <v>0.38005390835579517</v>
      </c>
    </row>
    <row r="35" spans="1:33" x14ac:dyDescent="0.25">
      <c r="A35" t="s">
        <v>42</v>
      </c>
      <c r="B35" s="1">
        <v>45804</v>
      </c>
      <c r="C35">
        <v>1338.0899658203125</v>
      </c>
      <c r="D35">
        <v>1339.8399658203125</v>
      </c>
      <c r="E35">
        <v>1329.5999755859375</v>
      </c>
      <c r="F35">
        <v>1339.81005859375</v>
      </c>
      <c r="G35">
        <v>1052148672</v>
      </c>
      <c r="H35">
        <v>23592718.827520002</v>
      </c>
      <c r="I35">
        <v>1284.3960144042969</v>
      </c>
      <c r="J35">
        <v>1279.0521728515625</v>
      </c>
      <c r="K35">
        <v>68.338553294487198</v>
      </c>
      <c r="L35">
        <v>1317.010009765625</v>
      </c>
      <c r="M35">
        <v>1233.969970703125</v>
      </c>
      <c r="N35">
        <v>1313.030029296875</v>
      </c>
      <c r="O35">
        <v>1320.36561328125</v>
      </c>
      <c r="P35">
        <v>1314.3499755859375</v>
      </c>
      <c r="Q35">
        <v>1308.334337890625</v>
      </c>
      <c r="R35">
        <v>1238.14011328125</v>
      </c>
      <c r="S35">
        <v>1206.7249755859375</v>
      </c>
      <c r="T35">
        <v>1175.309837890625</v>
      </c>
      <c r="U35">
        <v>1240.0374155273437</v>
      </c>
      <c r="V35">
        <v>1208.260009765625</v>
      </c>
      <c r="W35">
        <v>1176.4826040039063</v>
      </c>
      <c r="X35">
        <v>1331.9300537109375</v>
      </c>
      <c r="Y35">
        <v>1291.6600341796875</v>
      </c>
      <c r="Z35">
        <v>1324.4599609375</v>
      </c>
      <c r="AA35">
        <v>1073.6099853515625</v>
      </c>
      <c r="AB35">
        <v>1342.9100341796875</v>
      </c>
      <c r="AC35">
        <v>1220.8699951171875</v>
      </c>
      <c r="AD35">
        <v>0.80592991913746626</v>
      </c>
      <c r="AE35">
        <v>0.81401617250673852</v>
      </c>
      <c r="AF35">
        <v>0.53369272237196763</v>
      </c>
      <c r="AG35">
        <v>0.3746630727762803</v>
      </c>
    </row>
    <row r="36" spans="1:33" x14ac:dyDescent="0.25">
      <c r="A36" t="s">
        <v>42</v>
      </c>
      <c r="B36" s="1">
        <v>45803</v>
      </c>
      <c r="C36">
        <v>1317.010009765625</v>
      </c>
      <c r="D36">
        <v>1332.5999755859375</v>
      </c>
      <c r="E36">
        <v>1288.8599853515625</v>
      </c>
      <c r="F36">
        <v>1332.510009765625</v>
      </c>
      <c r="G36">
        <v>959529536</v>
      </c>
      <c r="H36">
        <v>21343047.254016001</v>
      </c>
      <c r="I36">
        <v>1278.5730102539062</v>
      </c>
      <c r="J36">
        <v>1278.4380045572916</v>
      </c>
      <c r="K36">
        <v>66.820968652111731</v>
      </c>
      <c r="L36">
        <v>1317.010009765625</v>
      </c>
      <c r="M36">
        <v>1233.969970703125</v>
      </c>
      <c r="N36">
        <v>1313.030029296875</v>
      </c>
      <c r="O36">
        <v>1315.8912993164063</v>
      </c>
      <c r="P36">
        <v>1310.72998046875</v>
      </c>
      <c r="Q36">
        <v>1305.5686616210937</v>
      </c>
      <c r="R36">
        <v>1233.6657993164063</v>
      </c>
      <c r="S36">
        <v>1203.10498046875</v>
      </c>
      <c r="T36">
        <v>1172.5441616210937</v>
      </c>
      <c r="U36">
        <v>1240.0374155273437</v>
      </c>
      <c r="V36">
        <v>1208.260009765625</v>
      </c>
      <c r="W36">
        <v>1176.4826040039063</v>
      </c>
      <c r="X36">
        <v>1331.9300537109375</v>
      </c>
      <c r="Y36">
        <v>1291.6600341796875</v>
      </c>
      <c r="Z36">
        <v>1324.4599609375</v>
      </c>
      <c r="AA36">
        <v>1073.6099853515625</v>
      </c>
      <c r="AB36">
        <v>1342.9100341796875</v>
      </c>
      <c r="AC36">
        <v>1220.8699951171875</v>
      </c>
      <c r="AD36">
        <v>0.6253369272237197</v>
      </c>
      <c r="AE36">
        <v>0.76010781671159033</v>
      </c>
      <c r="AF36">
        <v>0.48517520215633425</v>
      </c>
      <c r="AG36">
        <v>0.36388140161725069</v>
      </c>
    </row>
    <row r="37" spans="1:33" x14ac:dyDescent="0.25">
      <c r="A37" t="s">
        <v>42</v>
      </c>
      <c r="B37" s="1">
        <v>45800</v>
      </c>
      <c r="C37">
        <v>1313.9300537109375</v>
      </c>
      <c r="D37">
        <v>1320.0699462890625</v>
      </c>
      <c r="E37">
        <v>1308.6199951171875</v>
      </c>
      <c r="F37">
        <v>1314.4599609375</v>
      </c>
      <c r="G37">
        <v>640779072</v>
      </c>
      <c r="H37">
        <v>15008773.701632001</v>
      </c>
      <c r="I37">
        <v>1272.497509765625</v>
      </c>
      <c r="J37">
        <v>1277.948838297526</v>
      </c>
      <c r="K37">
        <v>62.718094439191603</v>
      </c>
      <c r="L37">
        <v>1293.6099853515625</v>
      </c>
      <c r="M37">
        <v>1233.969970703125</v>
      </c>
      <c r="N37">
        <v>1313.030029296875</v>
      </c>
      <c r="O37">
        <v>1307.3941545410157</v>
      </c>
      <c r="P37">
        <v>1299.8150024414063</v>
      </c>
      <c r="Q37">
        <v>1292.2358503417968</v>
      </c>
      <c r="R37">
        <v>1233.2517875976562</v>
      </c>
      <c r="S37">
        <v>1202.77001953125</v>
      </c>
      <c r="T37">
        <v>1172.2882514648438</v>
      </c>
      <c r="U37">
        <v>1240.0374155273437</v>
      </c>
      <c r="V37">
        <v>1208.260009765625</v>
      </c>
      <c r="W37">
        <v>1176.4826040039063</v>
      </c>
      <c r="X37">
        <v>1316.5400390625</v>
      </c>
      <c r="Y37">
        <v>1267.699951171875</v>
      </c>
      <c r="Z37">
        <v>1324.4599609375</v>
      </c>
      <c r="AA37">
        <v>1073.6099853515625</v>
      </c>
      <c r="AB37">
        <v>1342.9100341796875</v>
      </c>
      <c r="AC37">
        <v>1220.8699951171875</v>
      </c>
      <c r="AD37">
        <v>0.33692722371967654</v>
      </c>
      <c r="AE37">
        <v>0.81671159029649598</v>
      </c>
      <c r="AF37">
        <v>0.40970350404312667</v>
      </c>
      <c r="AG37">
        <v>0.32614555256064692</v>
      </c>
    </row>
    <row r="38" spans="1:33" x14ac:dyDescent="0.25">
      <c r="A38" t="s">
        <v>42</v>
      </c>
      <c r="B38" s="1">
        <v>45799</v>
      </c>
      <c r="C38">
        <v>1319.969970703125</v>
      </c>
      <c r="D38">
        <v>1331.9300537109375</v>
      </c>
      <c r="E38">
        <v>1312.8199462890625</v>
      </c>
      <c r="F38">
        <v>1313.8399658203125</v>
      </c>
      <c r="G38">
        <v>1117972480</v>
      </c>
      <c r="H38">
        <v>25026099.150848001</v>
      </c>
      <c r="I38">
        <v>1266.6310119628906</v>
      </c>
      <c r="J38">
        <v>1277.7838399251302</v>
      </c>
      <c r="K38">
        <v>62.570468014726124</v>
      </c>
      <c r="L38">
        <v>1293.6099853515625</v>
      </c>
      <c r="M38">
        <v>1233.969970703125</v>
      </c>
      <c r="N38">
        <v>1313.030029296875</v>
      </c>
      <c r="O38">
        <v>1307.3941545410157</v>
      </c>
      <c r="P38">
        <v>1299.8150024414063</v>
      </c>
      <c r="Q38">
        <v>1292.2358503417968</v>
      </c>
      <c r="R38">
        <v>1233.2517875976562</v>
      </c>
      <c r="S38">
        <v>1202.77001953125</v>
      </c>
      <c r="T38">
        <v>1172.2882514648438</v>
      </c>
      <c r="U38">
        <v>1240.0374155273437</v>
      </c>
      <c r="V38">
        <v>1208.260009765625</v>
      </c>
      <c r="W38">
        <v>1176.4826040039063</v>
      </c>
      <c r="X38">
        <v>1316.5400390625</v>
      </c>
      <c r="Y38">
        <v>1267.699951171875</v>
      </c>
      <c r="Z38">
        <v>1324.4599609375</v>
      </c>
      <c r="AA38">
        <v>1073.6099853515625</v>
      </c>
      <c r="AB38">
        <v>1342.9100341796875</v>
      </c>
      <c r="AC38">
        <v>1220.8699951171875</v>
      </c>
      <c r="AD38">
        <v>0.30458221024258758</v>
      </c>
      <c r="AE38">
        <v>0.82210242587601079</v>
      </c>
      <c r="AF38">
        <v>0.40161725067385445</v>
      </c>
      <c r="AG38">
        <v>0.31266846361185985</v>
      </c>
    </row>
    <row r="39" spans="1:33" x14ac:dyDescent="0.25">
      <c r="A39" t="s">
        <v>42</v>
      </c>
      <c r="B39" s="1">
        <v>45798</v>
      </c>
      <c r="C39">
        <v>1329.8299560546875</v>
      </c>
      <c r="D39">
        <v>1331.5999755859375</v>
      </c>
      <c r="E39">
        <v>1313.1300048828125</v>
      </c>
      <c r="F39">
        <v>1323.050048828125</v>
      </c>
      <c r="G39">
        <v>989954496</v>
      </c>
      <c r="H39">
        <v>23230687.477759998</v>
      </c>
      <c r="I39">
        <v>1261.2925109863281</v>
      </c>
      <c r="J39">
        <v>1277.4990071614584</v>
      </c>
      <c r="K39">
        <v>66.185564283754132</v>
      </c>
      <c r="L39">
        <v>1293.6099853515625</v>
      </c>
      <c r="M39">
        <v>1233.969970703125</v>
      </c>
      <c r="N39">
        <v>1313.030029296875</v>
      </c>
      <c r="O39">
        <v>1307.1901662597656</v>
      </c>
      <c r="P39">
        <v>1299.6499633789063</v>
      </c>
      <c r="Q39">
        <v>1292.1097604980469</v>
      </c>
      <c r="R39">
        <v>1233.0477993164063</v>
      </c>
      <c r="S39">
        <v>1202.60498046875</v>
      </c>
      <c r="T39">
        <v>1172.1621616210937</v>
      </c>
      <c r="U39">
        <v>1240.0374155273437</v>
      </c>
      <c r="V39">
        <v>1208.260009765625</v>
      </c>
      <c r="W39">
        <v>1176.4826040039063</v>
      </c>
      <c r="X39">
        <v>1316.5400390625</v>
      </c>
      <c r="Y39">
        <v>1267.699951171875</v>
      </c>
      <c r="Z39">
        <v>1324.4599609375</v>
      </c>
      <c r="AA39">
        <v>1073.6099853515625</v>
      </c>
      <c r="AB39">
        <v>1342.9100341796875</v>
      </c>
      <c r="AC39">
        <v>1220.8699951171875</v>
      </c>
      <c r="AD39">
        <v>0.38274932614555257</v>
      </c>
      <c r="AE39">
        <v>0.85444743935309975</v>
      </c>
      <c r="AF39">
        <v>0.40970350404312667</v>
      </c>
      <c r="AG39">
        <v>0.32075471698113206</v>
      </c>
    </row>
    <row r="40" spans="1:33" x14ac:dyDescent="0.25">
      <c r="A40" t="s">
        <v>42</v>
      </c>
      <c r="B40" s="1">
        <v>45797</v>
      </c>
      <c r="C40">
        <v>1298.6199951171875</v>
      </c>
      <c r="D40">
        <v>1316.6700439453125</v>
      </c>
      <c r="E40">
        <v>1298.6199951171875</v>
      </c>
      <c r="F40">
        <v>1315.1500244140625</v>
      </c>
      <c r="G40">
        <v>856903552</v>
      </c>
      <c r="H40">
        <v>20148570.292224001</v>
      </c>
      <c r="I40">
        <v>1256.0960083007813</v>
      </c>
      <c r="J40">
        <v>1276.9978393554688</v>
      </c>
      <c r="K40">
        <v>64.55441851245935</v>
      </c>
      <c r="L40">
        <v>1293.6099853515625</v>
      </c>
      <c r="M40">
        <v>1233.969970703125</v>
      </c>
      <c r="N40">
        <v>1313.030029296875</v>
      </c>
      <c r="O40">
        <v>1297.9634685058593</v>
      </c>
      <c r="P40">
        <v>1292.1849975585938</v>
      </c>
      <c r="Q40">
        <v>1286.4065266113282</v>
      </c>
      <c r="R40">
        <v>1228.6352702636718</v>
      </c>
      <c r="S40">
        <v>1199.0349731445313</v>
      </c>
      <c r="T40">
        <v>1169.4346760253907</v>
      </c>
      <c r="U40">
        <v>1240.0374155273437</v>
      </c>
      <c r="V40">
        <v>1208.260009765625</v>
      </c>
      <c r="W40">
        <v>1176.4826040039063</v>
      </c>
      <c r="X40">
        <v>1316.5400390625</v>
      </c>
      <c r="Y40">
        <v>1267.699951171875</v>
      </c>
      <c r="Z40">
        <v>1324.4599609375</v>
      </c>
      <c r="AA40">
        <v>1073.6099853515625</v>
      </c>
      <c r="AB40">
        <v>1342.9100341796875</v>
      </c>
      <c r="AC40">
        <v>1220.8699951171875</v>
      </c>
      <c r="AD40">
        <v>0.38814016172506738</v>
      </c>
      <c r="AE40">
        <v>0.87601078167115898</v>
      </c>
      <c r="AF40">
        <v>0.42318059299191374</v>
      </c>
      <c r="AG40">
        <v>0.33153638814016173</v>
      </c>
    </row>
    <row r="41" spans="1:33" x14ac:dyDescent="0.25">
      <c r="A41" t="s">
        <v>42</v>
      </c>
      <c r="B41" s="1">
        <v>45796</v>
      </c>
      <c r="C41">
        <v>1293.6099853515625</v>
      </c>
      <c r="D41">
        <v>1306.199951171875</v>
      </c>
      <c r="E41">
        <v>1291.6600341796875</v>
      </c>
      <c r="F41">
        <v>1296.2900390625</v>
      </c>
      <c r="G41">
        <v>828776064</v>
      </c>
      <c r="H41">
        <v>19628094.914560001</v>
      </c>
      <c r="I41">
        <v>1251.2010070800782</v>
      </c>
      <c r="J41">
        <v>1276.5546732584635</v>
      </c>
      <c r="K41">
        <v>60.310199567677046</v>
      </c>
      <c r="L41">
        <v>1293.6099853515625</v>
      </c>
      <c r="M41">
        <v>1233.969970703125</v>
      </c>
      <c r="N41">
        <v>1313.030029296875</v>
      </c>
      <c r="O41">
        <v>1297.8831254882812</v>
      </c>
      <c r="P41">
        <v>1292.1199951171875</v>
      </c>
      <c r="Q41">
        <v>1286.3568647460938</v>
      </c>
      <c r="R41">
        <v>1228.6352702636718</v>
      </c>
      <c r="S41">
        <v>1199.0349731445313</v>
      </c>
      <c r="T41">
        <v>1169.4346760253907</v>
      </c>
      <c r="U41">
        <v>1240.0374155273437</v>
      </c>
      <c r="V41">
        <v>1208.260009765625</v>
      </c>
      <c r="W41">
        <v>1176.4826040039063</v>
      </c>
      <c r="X41">
        <v>1316.5400390625</v>
      </c>
      <c r="Y41">
        <v>1267.699951171875</v>
      </c>
      <c r="Z41">
        <v>1324.4599609375</v>
      </c>
      <c r="AA41">
        <v>1073.6099853515625</v>
      </c>
      <c r="AB41">
        <v>1342.9100341796875</v>
      </c>
      <c r="AC41">
        <v>1220.8699951171875</v>
      </c>
      <c r="AD41">
        <v>0.34501347708894881</v>
      </c>
      <c r="AE41">
        <v>0.83827493261455521</v>
      </c>
      <c r="AF41">
        <v>0.40161725067385445</v>
      </c>
      <c r="AG41">
        <v>0.29919137466307277</v>
      </c>
    </row>
    <row r="42" spans="1:33" x14ac:dyDescent="0.25">
      <c r="A42" t="s">
        <v>42</v>
      </c>
      <c r="B42" s="1">
        <v>45793</v>
      </c>
      <c r="C42">
        <v>1314.25</v>
      </c>
      <c r="D42">
        <v>1316.530029296875</v>
      </c>
      <c r="E42">
        <v>1299.0999755859375</v>
      </c>
      <c r="F42">
        <v>1301.3900146484375</v>
      </c>
      <c r="G42">
        <v>848910208</v>
      </c>
      <c r="H42">
        <v>19244085.411839999</v>
      </c>
      <c r="I42">
        <v>1246.9015075683594</v>
      </c>
      <c r="J42">
        <v>1276.2521728515626</v>
      </c>
      <c r="K42">
        <v>62.179703502887477</v>
      </c>
      <c r="L42">
        <v>1272.6600341796875</v>
      </c>
      <c r="M42">
        <v>1233.969970703125</v>
      </c>
      <c r="N42">
        <v>1313.030029296875</v>
      </c>
      <c r="O42">
        <v>1282.908744140625</v>
      </c>
      <c r="P42">
        <v>1272.52001953125</v>
      </c>
      <c r="Q42">
        <v>1262.131294921875</v>
      </c>
      <c r="R42">
        <v>1228.6352702636718</v>
      </c>
      <c r="S42">
        <v>1199.0349731445313</v>
      </c>
      <c r="T42">
        <v>1169.4346760253907</v>
      </c>
      <c r="U42">
        <v>1240.0374155273437</v>
      </c>
      <c r="V42">
        <v>1208.260009765625</v>
      </c>
      <c r="W42">
        <v>1176.4826040039063</v>
      </c>
      <c r="X42">
        <v>1275.469970703125</v>
      </c>
      <c r="Y42">
        <v>1228.5</v>
      </c>
      <c r="Z42">
        <v>1324.4599609375</v>
      </c>
      <c r="AA42">
        <v>1073.6099853515625</v>
      </c>
      <c r="AB42">
        <v>1342.9100341796875</v>
      </c>
      <c r="AC42">
        <v>1220.8699951171875</v>
      </c>
      <c r="AD42">
        <v>0.57412398921832886</v>
      </c>
      <c r="AE42">
        <v>0.8571428571428571</v>
      </c>
      <c r="AF42">
        <v>0.44474393530997303</v>
      </c>
      <c r="AG42">
        <v>0.32075471698113206</v>
      </c>
    </row>
    <row r="43" spans="1:33" x14ac:dyDescent="0.25">
      <c r="A43" t="s">
        <v>42</v>
      </c>
      <c r="B43" s="1">
        <v>45792</v>
      </c>
      <c r="C43">
        <v>1314.18994140625</v>
      </c>
      <c r="D43">
        <v>1316.5400390625</v>
      </c>
      <c r="E43">
        <v>1301.6099853515625</v>
      </c>
      <c r="F43">
        <v>1313.199951171875</v>
      </c>
      <c r="G43">
        <v>1046611008</v>
      </c>
      <c r="H43">
        <v>24460748.914687999</v>
      </c>
      <c r="I43">
        <v>1243.2215087890625</v>
      </c>
      <c r="J43">
        <v>1275.7743387858072</v>
      </c>
      <c r="K43">
        <v>66.620252597955229</v>
      </c>
      <c r="L43">
        <v>1272.6600341796875</v>
      </c>
      <c r="M43">
        <v>1233.969970703125</v>
      </c>
      <c r="N43">
        <v>1313.030029296875</v>
      </c>
      <c r="O43">
        <v>1282.908744140625</v>
      </c>
      <c r="P43">
        <v>1272.52001953125</v>
      </c>
      <c r="Q43">
        <v>1262.131294921875</v>
      </c>
      <c r="R43">
        <v>1228.6352702636718</v>
      </c>
      <c r="S43">
        <v>1199.0349731445313</v>
      </c>
      <c r="T43">
        <v>1169.4346760253907</v>
      </c>
      <c r="U43">
        <v>1240.0374155273437</v>
      </c>
      <c r="V43">
        <v>1208.260009765625</v>
      </c>
      <c r="W43">
        <v>1176.4826040039063</v>
      </c>
      <c r="X43">
        <v>1275.469970703125</v>
      </c>
      <c r="Y43">
        <v>1228.5</v>
      </c>
      <c r="Z43">
        <v>1324.4599609375</v>
      </c>
      <c r="AA43">
        <v>1073.6099853515625</v>
      </c>
      <c r="AB43">
        <v>1342.9100341796875</v>
      </c>
      <c r="AC43">
        <v>1220.8699951171875</v>
      </c>
      <c r="AD43">
        <v>0.71159029649595684</v>
      </c>
      <c r="AE43">
        <v>0.87601078167115898</v>
      </c>
      <c r="AF43">
        <v>0.47439353099730458</v>
      </c>
      <c r="AG43">
        <v>0.32345013477088946</v>
      </c>
    </row>
    <row r="44" spans="1:33" x14ac:dyDescent="0.25">
      <c r="A44" t="s">
        <v>42</v>
      </c>
      <c r="B44" s="1">
        <v>45791</v>
      </c>
      <c r="C44">
        <v>1295.300048828125</v>
      </c>
      <c r="D44">
        <v>1312.0999755859375</v>
      </c>
      <c r="E44">
        <v>1294.6600341796875</v>
      </c>
      <c r="F44">
        <v>1309.72998046875</v>
      </c>
      <c r="G44">
        <v>915839872</v>
      </c>
      <c r="H44">
        <v>22785611.005952001</v>
      </c>
      <c r="I44">
        <v>1239.6335083007812</v>
      </c>
      <c r="J44">
        <v>1275.1556722005209</v>
      </c>
      <c r="K44">
        <v>65.956952562514033</v>
      </c>
      <c r="L44">
        <v>1272.6600341796875</v>
      </c>
      <c r="M44">
        <v>1233.969970703125</v>
      </c>
      <c r="N44">
        <v>1313.030029296875</v>
      </c>
      <c r="O44">
        <v>1280.1647849121093</v>
      </c>
      <c r="P44">
        <v>1270.2999877929688</v>
      </c>
      <c r="Q44">
        <v>1260.4351906738282</v>
      </c>
      <c r="R44">
        <v>1228.6352702636718</v>
      </c>
      <c r="S44">
        <v>1199.0349731445313</v>
      </c>
      <c r="T44">
        <v>1169.4346760253907</v>
      </c>
      <c r="U44">
        <v>1240.0374155273437</v>
      </c>
      <c r="V44">
        <v>1208.260009765625</v>
      </c>
      <c r="W44">
        <v>1176.4826040039063</v>
      </c>
      <c r="X44">
        <v>1275.469970703125</v>
      </c>
      <c r="Y44">
        <v>1228.5</v>
      </c>
      <c r="Z44">
        <v>1324.4599609375</v>
      </c>
      <c r="AA44">
        <v>1073.6099853515625</v>
      </c>
      <c r="AB44">
        <v>1342.9100341796875</v>
      </c>
      <c r="AC44">
        <v>1220.8699951171875</v>
      </c>
      <c r="AD44">
        <v>0.77358490566037741</v>
      </c>
      <c r="AE44">
        <v>0.86522911051212936</v>
      </c>
      <c r="AF44">
        <v>0.46091644204851751</v>
      </c>
      <c r="AG44">
        <v>0.32345013477088946</v>
      </c>
    </row>
    <row r="45" spans="1:33" x14ac:dyDescent="0.25">
      <c r="A45" t="s">
        <v>42</v>
      </c>
      <c r="B45" s="1">
        <v>45790</v>
      </c>
      <c r="C45">
        <v>1292.75</v>
      </c>
      <c r="D45">
        <v>1294.06005859375</v>
      </c>
      <c r="E45">
        <v>1285.530029296875</v>
      </c>
      <c r="F45">
        <v>1293.4300537109375</v>
      </c>
      <c r="G45">
        <v>883805568</v>
      </c>
      <c r="H45">
        <v>21714616.451072</v>
      </c>
      <c r="I45">
        <v>1235.2700073242188</v>
      </c>
      <c r="J45">
        <v>1274.4993387858074</v>
      </c>
      <c r="K45">
        <v>62.7261828198872</v>
      </c>
      <c r="L45">
        <v>1272.6600341796875</v>
      </c>
      <c r="M45">
        <v>1233.969970703125</v>
      </c>
      <c r="N45">
        <v>1313.030029296875</v>
      </c>
      <c r="O45">
        <v>1269.0161162109375</v>
      </c>
      <c r="P45">
        <v>1261.280029296875</v>
      </c>
      <c r="Q45">
        <v>1253.5439423828125</v>
      </c>
      <c r="R45">
        <v>1228.6352702636718</v>
      </c>
      <c r="S45">
        <v>1199.0349731445313</v>
      </c>
      <c r="T45">
        <v>1169.4346760253907</v>
      </c>
      <c r="U45">
        <v>1240.0374155273437</v>
      </c>
      <c r="V45">
        <v>1208.260009765625</v>
      </c>
      <c r="W45">
        <v>1176.4826040039063</v>
      </c>
      <c r="X45">
        <v>1275.469970703125</v>
      </c>
      <c r="Y45">
        <v>1228.5</v>
      </c>
      <c r="Z45">
        <v>1324.4599609375</v>
      </c>
      <c r="AA45">
        <v>1073.6099853515625</v>
      </c>
      <c r="AB45">
        <v>1342.9100341796875</v>
      </c>
      <c r="AC45">
        <v>1220.8699951171875</v>
      </c>
      <c r="AD45">
        <v>0.80053908355795145</v>
      </c>
      <c r="AE45">
        <v>0.85444743935309975</v>
      </c>
      <c r="AF45">
        <v>0.43126684636118601</v>
      </c>
      <c r="AG45">
        <v>0.29380053908355797</v>
      </c>
    </row>
    <row r="46" spans="1:33" x14ac:dyDescent="0.25">
      <c r="A46" t="s">
        <v>42</v>
      </c>
      <c r="B46" s="1">
        <v>45789</v>
      </c>
      <c r="C46">
        <v>1272.6600341796875</v>
      </c>
      <c r="D46">
        <v>1283.8599853515625</v>
      </c>
      <c r="E46">
        <v>1267.699951171875</v>
      </c>
      <c r="F46">
        <v>1283.260009765625</v>
      </c>
      <c r="G46">
        <v>831857088</v>
      </c>
      <c r="H46">
        <v>19711234.408448</v>
      </c>
      <c r="I46">
        <v>1229.0155029296875</v>
      </c>
      <c r="J46">
        <v>1274.0573384602865</v>
      </c>
      <c r="K46">
        <v>60.557508109439347</v>
      </c>
      <c r="L46">
        <v>1272.6600341796875</v>
      </c>
      <c r="M46">
        <v>1233.969970703125</v>
      </c>
      <c r="N46">
        <v>1313.030029296875</v>
      </c>
      <c r="O46">
        <v>1262.7124709472657</v>
      </c>
      <c r="P46">
        <v>1256.1799926757813</v>
      </c>
      <c r="Q46">
        <v>1249.6475144042968</v>
      </c>
      <c r="R46">
        <v>1228.6352702636718</v>
      </c>
      <c r="S46">
        <v>1199.0349731445313</v>
      </c>
      <c r="T46">
        <v>1169.4346760253907</v>
      </c>
      <c r="U46">
        <v>1240.0374155273437</v>
      </c>
      <c r="V46">
        <v>1208.260009765625</v>
      </c>
      <c r="W46">
        <v>1176.4826040039063</v>
      </c>
      <c r="X46">
        <v>1275.469970703125</v>
      </c>
      <c r="Y46">
        <v>1228.5</v>
      </c>
      <c r="Z46">
        <v>1324.4599609375</v>
      </c>
      <c r="AA46">
        <v>1073.6099853515625</v>
      </c>
      <c r="AB46">
        <v>1342.9100341796875</v>
      </c>
      <c r="AC46">
        <v>1220.8699951171875</v>
      </c>
      <c r="AD46">
        <v>0.71967654986522911</v>
      </c>
      <c r="AE46">
        <v>0.89218328840970351</v>
      </c>
      <c r="AF46">
        <v>0.3719676549865229</v>
      </c>
      <c r="AG46">
        <v>0.2857142857142857</v>
      </c>
    </row>
    <row r="47" spans="1:33" x14ac:dyDescent="0.25">
      <c r="A47" t="s">
        <v>42</v>
      </c>
      <c r="B47" s="1">
        <v>45786</v>
      </c>
      <c r="C47">
        <v>1274.5</v>
      </c>
      <c r="D47">
        <v>1275.469970703125</v>
      </c>
      <c r="E47">
        <v>1264.8699951171875</v>
      </c>
      <c r="F47">
        <v>1267.300048828125</v>
      </c>
      <c r="G47">
        <v>693319936</v>
      </c>
      <c r="H47">
        <v>15849070.002176</v>
      </c>
      <c r="I47">
        <v>1219.5675048828125</v>
      </c>
      <c r="J47">
        <v>1273.8105041503907</v>
      </c>
      <c r="K47">
        <v>56.903616292839502</v>
      </c>
      <c r="L47">
        <v>1233.969970703125</v>
      </c>
      <c r="M47">
        <v>1233.969970703125</v>
      </c>
      <c r="N47">
        <v>1313.030029296875</v>
      </c>
      <c r="O47">
        <v>1255.159060546875</v>
      </c>
      <c r="P47">
        <v>1248.885009765625</v>
      </c>
      <c r="Q47">
        <v>1242.610958984375</v>
      </c>
      <c r="R47">
        <v>1228.6352702636718</v>
      </c>
      <c r="S47">
        <v>1199.0349731445313</v>
      </c>
      <c r="T47">
        <v>1169.4346760253907</v>
      </c>
      <c r="U47">
        <v>1240.0374155273437</v>
      </c>
      <c r="V47">
        <v>1208.260009765625</v>
      </c>
      <c r="W47">
        <v>1176.4826040039063</v>
      </c>
      <c r="X47">
        <v>1234.300048828125</v>
      </c>
      <c r="Y47">
        <v>1222.300048828125</v>
      </c>
      <c r="Z47">
        <v>1324.4599609375</v>
      </c>
      <c r="AA47">
        <v>1073.6099853515625</v>
      </c>
      <c r="AB47">
        <v>1342.9100341796875</v>
      </c>
      <c r="AC47">
        <v>1220.8699951171875</v>
      </c>
      <c r="AD47">
        <v>0.69272237196765496</v>
      </c>
      <c r="AE47">
        <v>0.87601078167115898</v>
      </c>
      <c r="AF47">
        <v>0.33692722371967654</v>
      </c>
      <c r="AG47">
        <v>0.28301886792452829</v>
      </c>
    </row>
    <row r="48" spans="1:33" x14ac:dyDescent="0.25">
      <c r="A48" t="s">
        <v>42</v>
      </c>
      <c r="B48" s="1">
        <v>45785</v>
      </c>
      <c r="C48">
        <v>1255.3399658203125</v>
      </c>
      <c r="D48">
        <v>1271.43994140625</v>
      </c>
      <c r="E48">
        <v>1253.31005859375</v>
      </c>
      <c r="F48">
        <v>1269.800048828125</v>
      </c>
      <c r="G48">
        <v>778669568</v>
      </c>
      <c r="H48">
        <v>18144999.50592</v>
      </c>
      <c r="I48">
        <v>1212.8420043945312</v>
      </c>
      <c r="J48">
        <v>1273.7431701660157</v>
      </c>
      <c r="K48">
        <v>57.68084068619401</v>
      </c>
      <c r="L48">
        <v>1233.969970703125</v>
      </c>
      <c r="M48">
        <v>1233.969970703125</v>
      </c>
      <c r="N48">
        <v>1313.030029296875</v>
      </c>
      <c r="O48">
        <v>1252.6685024414062</v>
      </c>
      <c r="P48">
        <v>1246.8699951171875</v>
      </c>
      <c r="Q48">
        <v>1241.0714877929688</v>
      </c>
      <c r="R48">
        <v>1228.6352702636718</v>
      </c>
      <c r="S48">
        <v>1199.0349731445313</v>
      </c>
      <c r="T48">
        <v>1169.4346760253907</v>
      </c>
      <c r="U48">
        <v>1240.0374155273437</v>
      </c>
      <c r="V48">
        <v>1208.260009765625</v>
      </c>
      <c r="W48">
        <v>1176.4826040039063</v>
      </c>
      <c r="X48">
        <v>1234.300048828125</v>
      </c>
      <c r="Y48">
        <v>1222.300048828125</v>
      </c>
      <c r="Z48">
        <v>1324.4599609375</v>
      </c>
      <c r="AA48">
        <v>1073.6099853515625</v>
      </c>
      <c r="AB48">
        <v>1342.9100341796875</v>
      </c>
      <c r="AC48">
        <v>1220.8699951171875</v>
      </c>
      <c r="AD48">
        <v>0.73854447439353099</v>
      </c>
      <c r="AE48">
        <v>0.84366576819407013</v>
      </c>
      <c r="AF48">
        <v>0.33423180592991913</v>
      </c>
      <c r="AG48">
        <v>0.28032345013477089</v>
      </c>
    </row>
    <row r="49" spans="1:33" x14ac:dyDescent="0.25">
      <c r="A49" t="s">
        <v>42</v>
      </c>
      <c r="B49" s="1">
        <v>45784</v>
      </c>
      <c r="C49">
        <v>1241.0999755859375</v>
      </c>
      <c r="D49">
        <v>1250.7900390625</v>
      </c>
      <c r="E49">
        <v>1240.6700439453125</v>
      </c>
      <c r="F49">
        <v>1250.3699951171875</v>
      </c>
      <c r="G49">
        <v>696032448</v>
      </c>
      <c r="H49">
        <v>15438701.395967999</v>
      </c>
      <c r="I49">
        <v>1209.8855041503907</v>
      </c>
      <c r="J49">
        <v>1273.8331685384114</v>
      </c>
      <c r="K49">
        <v>53.053173653474005</v>
      </c>
      <c r="L49">
        <v>1233.969970703125</v>
      </c>
      <c r="M49">
        <v>1233.969970703125</v>
      </c>
      <c r="N49">
        <v>1313.030029296875</v>
      </c>
      <c r="O49">
        <v>1240.0489907226563</v>
      </c>
      <c r="P49">
        <v>1236.6600341796875</v>
      </c>
      <c r="Q49">
        <v>1233.2710776367187</v>
      </c>
      <c r="R49">
        <v>1228.6352702636718</v>
      </c>
      <c r="S49">
        <v>1199.0349731445313</v>
      </c>
      <c r="T49">
        <v>1169.4346760253907</v>
      </c>
      <c r="U49">
        <v>1240.0374155273437</v>
      </c>
      <c r="V49">
        <v>1208.260009765625</v>
      </c>
      <c r="W49">
        <v>1176.4826040039063</v>
      </c>
      <c r="X49">
        <v>1234.300048828125</v>
      </c>
      <c r="Y49">
        <v>1222.300048828125</v>
      </c>
      <c r="Z49">
        <v>1324.4599609375</v>
      </c>
      <c r="AA49">
        <v>1073.6099853515625</v>
      </c>
      <c r="AB49">
        <v>1342.9100341796875</v>
      </c>
      <c r="AC49">
        <v>1220.8699951171875</v>
      </c>
      <c r="AD49">
        <v>0.63881401617250677</v>
      </c>
      <c r="AE49">
        <v>0.64690026954177893</v>
      </c>
      <c r="AF49">
        <v>0.30997304582210244</v>
      </c>
      <c r="AG49">
        <v>0.26145552560646901</v>
      </c>
    </row>
    <row r="50" spans="1:33" x14ac:dyDescent="0.25">
      <c r="A50" t="s">
        <v>42</v>
      </c>
      <c r="B50" s="1">
        <v>45783</v>
      </c>
      <c r="C50">
        <v>1244.300048828125</v>
      </c>
      <c r="D50">
        <v>1251.02001953125</v>
      </c>
      <c r="E50">
        <v>1240.75</v>
      </c>
      <c r="F50">
        <v>1241.949951171875</v>
      </c>
      <c r="G50">
        <v>722435072</v>
      </c>
      <c r="H50">
        <v>16043565.121536</v>
      </c>
      <c r="I50">
        <v>1208.8590026855468</v>
      </c>
      <c r="J50">
        <v>1274.1850016276042</v>
      </c>
      <c r="K50">
        <v>50.892294977887239</v>
      </c>
      <c r="L50">
        <v>1233.969970703125</v>
      </c>
      <c r="M50">
        <v>1233.969970703125</v>
      </c>
      <c r="N50">
        <v>1313.030029296875</v>
      </c>
      <c r="O50">
        <v>1240.0489907226563</v>
      </c>
      <c r="P50">
        <v>1236.6600341796875</v>
      </c>
      <c r="Q50">
        <v>1233.2710776367187</v>
      </c>
      <c r="R50">
        <v>1228.6352702636718</v>
      </c>
      <c r="S50">
        <v>1199.0349731445313</v>
      </c>
      <c r="T50">
        <v>1169.4346760253907</v>
      </c>
      <c r="U50">
        <v>1240.0374155273437</v>
      </c>
      <c r="V50">
        <v>1208.260009765625</v>
      </c>
      <c r="W50">
        <v>1176.4826040039063</v>
      </c>
      <c r="X50">
        <v>1234.300048828125</v>
      </c>
      <c r="Y50">
        <v>1222.300048828125</v>
      </c>
      <c r="Z50">
        <v>1324.4599609375</v>
      </c>
      <c r="AA50">
        <v>1073.6099853515625</v>
      </c>
      <c r="AB50">
        <v>1342.9100341796875</v>
      </c>
      <c r="AC50">
        <v>1220.8699951171875</v>
      </c>
      <c r="AD50">
        <v>0.70080862533692723</v>
      </c>
      <c r="AE50">
        <v>0.53908355795148244</v>
      </c>
      <c r="AF50">
        <v>0.29649595687331537</v>
      </c>
      <c r="AG50">
        <v>0.26684636118598382</v>
      </c>
    </row>
    <row r="51" spans="1:33" x14ac:dyDescent="0.25">
      <c r="A51" t="s">
        <v>42</v>
      </c>
      <c r="B51" s="1">
        <v>45782</v>
      </c>
      <c r="C51">
        <v>1233.969970703125</v>
      </c>
      <c r="D51">
        <v>1241.510009765625</v>
      </c>
      <c r="E51">
        <v>1228.5</v>
      </c>
      <c r="F51">
        <v>1240.050048828125</v>
      </c>
      <c r="G51">
        <v>561877312</v>
      </c>
      <c r="H51">
        <v>13145775.013888</v>
      </c>
      <c r="I51">
        <v>1212.6530029296875</v>
      </c>
      <c r="J51">
        <v>1274.6460021972657</v>
      </c>
      <c r="K51">
        <v>50.414089358392978</v>
      </c>
      <c r="L51">
        <v>1233.969970703125</v>
      </c>
      <c r="M51">
        <v>1233.969970703125</v>
      </c>
      <c r="N51">
        <v>1313.030029296875</v>
      </c>
      <c r="O51">
        <v>1234.1718046875001</v>
      </c>
      <c r="P51">
        <v>1231.905029296875</v>
      </c>
      <c r="Q51">
        <v>1229.6382539062499</v>
      </c>
      <c r="R51">
        <v>1228.6352702636718</v>
      </c>
      <c r="S51">
        <v>1199.0349731445313</v>
      </c>
      <c r="T51">
        <v>1169.4346760253907</v>
      </c>
      <c r="U51">
        <v>1240.0374155273437</v>
      </c>
      <c r="V51">
        <v>1208.260009765625</v>
      </c>
      <c r="W51">
        <v>1176.4826040039063</v>
      </c>
      <c r="X51">
        <v>1234.300048828125</v>
      </c>
      <c r="Y51">
        <v>1222.300048828125</v>
      </c>
      <c r="Z51">
        <v>1324.4599609375</v>
      </c>
      <c r="AA51">
        <v>1073.6099853515625</v>
      </c>
      <c r="AB51">
        <v>1342.9100341796875</v>
      </c>
      <c r="AC51">
        <v>1220.8699951171875</v>
      </c>
      <c r="AD51">
        <v>0.73045822102425872</v>
      </c>
      <c r="AE51">
        <v>0.50943396226415094</v>
      </c>
      <c r="AF51">
        <v>0.31266846361185985</v>
      </c>
      <c r="AG51">
        <v>0.27223719676549868</v>
      </c>
    </row>
    <row r="52" spans="1:33" x14ac:dyDescent="0.25">
      <c r="A52" t="s">
        <v>42</v>
      </c>
      <c r="B52" s="1">
        <v>45776</v>
      </c>
      <c r="C52">
        <v>1227.25</v>
      </c>
      <c r="D52">
        <v>1229.0999755859375</v>
      </c>
      <c r="E52">
        <v>1222.300048828125</v>
      </c>
      <c r="F52">
        <v>1226.300048828125</v>
      </c>
      <c r="G52">
        <v>561660992</v>
      </c>
      <c r="H52">
        <v>12139445.092351999</v>
      </c>
      <c r="I52">
        <v>1216.5169982910156</v>
      </c>
      <c r="J52">
        <v>1275.0565022786459</v>
      </c>
      <c r="K52">
        <v>46.941899441206736</v>
      </c>
      <c r="L52">
        <v>1234.300048828125</v>
      </c>
      <c r="M52">
        <v>1313.030029296875</v>
      </c>
      <c r="N52">
        <v>1313.030029296875</v>
      </c>
      <c r="O52">
        <v>1197.1237827148439</v>
      </c>
      <c r="P52">
        <v>1185.6400146484375</v>
      </c>
      <c r="Q52">
        <v>1174.1562465820311</v>
      </c>
      <c r="R52">
        <v>1240.0374155273437</v>
      </c>
      <c r="S52">
        <v>1208.260009765625</v>
      </c>
      <c r="T52">
        <v>1176.4826040039063</v>
      </c>
      <c r="U52">
        <v>1240.0374155273437</v>
      </c>
      <c r="V52">
        <v>1208.260009765625</v>
      </c>
      <c r="W52">
        <v>1176.4826040039063</v>
      </c>
      <c r="X52">
        <v>1230.719970703125</v>
      </c>
      <c r="Y52">
        <v>1136.97998046875</v>
      </c>
      <c r="Z52">
        <v>1342.9100341796875</v>
      </c>
      <c r="AA52">
        <v>1298.280029296875</v>
      </c>
      <c r="AB52">
        <v>1342.9100341796875</v>
      </c>
      <c r="AC52">
        <v>1220.8699951171875</v>
      </c>
      <c r="AD52">
        <v>0.8328840970350404</v>
      </c>
      <c r="AE52">
        <v>0.46630727762803237</v>
      </c>
      <c r="AF52">
        <v>0.27223719676549868</v>
      </c>
      <c r="AG52">
        <v>0.26145552560646901</v>
      </c>
    </row>
    <row r="53" spans="1:33" x14ac:dyDescent="0.25">
      <c r="A53" t="s">
        <v>42</v>
      </c>
      <c r="B53" s="1">
        <v>45775</v>
      </c>
      <c r="C53">
        <v>1234.300048828125</v>
      </c>
      <c r="D53">
        <v>1234.300048828125</v>
      </c>
      <c r="E53">
        <v>1222.56005859375</v>
      </c>
      <c r="F53">
        <v>1226.800048828125</v>
      </c>
      <c r="G53">
        <v>576313024</v>
      </c>
      <c r="H53">
        <v>12281001.803776</v>
      </c>
      <c r="I53">
        <v>1220.5449951171875</v>
      </c>
      <c r="J53">
        <v>1275.502001953125</v>
      </c>
      <c r="K53">
        <v>47.053153672594661</v>
      </c>
      <c r="L53">
        <v>1234.300048828125</v>
      </c>
      <c r="M53">
        <v>1313.030029296875</v>
      </c>
      <c r="N53">
        <v>1313.030029296875</v>
      </c>
      <c r="O53">
        <v>1197.1237827148439</v>
      </c>
      <c r="P53">
        <v>1185.6400146484375</v>
      </c>
      <c r="Q53">
        <v>1174.1562465820311</v>
      </c>
      <c r="R53">
        <v>1240.0374155273437</v>
      </c>
      <c r="S53">
        <v>1208.260009765625</v>
      </c>
      <c r="T53">
        <v>1176.4826040039063</v>
      </c>
      <c r="U53">
        <v>1240.0374155273437</v>
      </c>
      <c r="V53">
        <v>1208.260009765625</v>
      </c>
      <c r="W53">
        <v>1176.4826040039063</v>
      </c>
      <c r="X53">
        <v>1230.719970703125</v>
      </c>
      <c r="Y53">
        <v>1136.97998046875</v>
      </c>
      <c r="Z53">
        <v>1342.9100341796875</v>
      </c>
      <c r="AA53">
        <v>1298.280029296875</v>
      </c>
      <c r="AB53">
        <v>1342.9100341796875</v>
      </c>
      <c r="AC53">
        <v>1220.8699951171875</v>
      </c>
      <c r="AD53">
        <v>0.80053908355795145</v>
      </c>
      <c r="AE53">
        <v>0.45013477088948789</v>
      </c>
      <c r="AF53">
        <v>0.27223719676549868</v>
      </c>
      <c r="AG53">
        <v>0.2560646900269542</v>
      </c>
    </row>
    <row r="54" spans="1:33" x14ac:dyDescent="0.25">
      <c r="A54" t="s">
        <v>42</v>
      </c>
      <c r="B54" s="1">
        <v>45772</v>
      </c>
      <c r="C54">
        <v>1227.1600341796875</v>
      </c>
      <c r="D54">
        <v>1230.719970703125</v>
      </c>
      <c r="E54">
        <v>1215.3599853515625</v>
      </c>
      <c r="F54">
        <v>1229.22998046875</v>
      </c>
      <c r="G54">
        <v>787289920</v>
      </c>
      <c r="H54">
        <v>18375986.118655998</v>
      </c>
      <c r="I54">
        <v>1225.0779907226563</v>
      </c>
      <c r="J54">
        <v>1276.1395019531251</v>
      </c>
      <c r="K54">
        <v>47.561844534829163</v>
      </c>
      <c r="L54">
        <v>1220.3800048828125</v>
      </c>
      <c r="M54">
        <v>1313.030029296875</v>
      </c>
      <c r="N54">
        <v>1313.030029296875</v>
      </c>
      <c r="O54">
        <v>1204.4841083984375</v>
      </c>
      <c r="P54">
        <v>1191.594970703125</v>
      </c>
      <c r="Q54">
        <v>1178.7058330078125</v>
      </c>
      <c r="R54">
        <v>1240.0374155273437</v>
      </c>
      <c r="S54">
        <v>1208.260009765625</v>
      </c>
      <c r="T54">
        <v>1176.4826040039063</v>
      </c>
      <c r="U54">
        <v>1240.0374155273437</v>
      </c>
      <c r="V54">
        <v>1208.260009765625</v>
      </c>
      <c r="W54">
        <v>1176.4826040039063</v>
      </c>
      <c r="X54">
        <v>1246.2099609375</v>
      </c>
      <c r="Y54">
        <v>1197.5</v>
      </c>
      <c r="Z54">
        <v>1342.9100341796875</v>
      </c>
      <c r="AA54">
        <v>1298.280029296875</v>
      </c>
      <c r="AB54">
        <v>1342.9100341796875</v>
      </c>
      <c r="AC54">
        <v>1220.8699951171875</v>
      </c>
      <c r="AD54">
        <v>0.7978436657681941</v>
      </c>
      <c r="AE54">
        <v>0.43126684636118601</v>
      </c>
      <c r="AF54">
        <v>0.27223719676549868</v>
      </c>
      <c r="AG54">
        <v>0.24797843665768193</v>
      </c>
    </row>
    <row r="55" spans="1:33" x14ac:dyDescent="0.25">
      <c r="A55" t="s">
        <v>42</v>
      </c>
      <c r="B55" s="1">
        <v>45771</v>
      </c>
      <c r="C55">
        <v>1214.780029296875</v>
      </c>
      <c r="D55">
        <v>1224.5</v>
      </c>
      <c r="E55">
        <v>1210.3699951171875</v>
      </c>
      <c r="F55">
        <v>1223.3499755859375</v>
      </c>
      <c r="G55">
        <v>741425984</v>
      </c>
      <c r="H55">
        <v>16282369.916928001</v>
      </c>
      <c r="I55">
        <v>1229.8069946289063</v>
      </c>
      <c r="J55">
        <v>1276.6461690266926</v>
      </c>
      <c r="K55">
        <v>46.256299944498309</v>
      </c>
      <c r="L55">
        <v>1220.3800048828125</v>
      </c>
      <c r="M55">
        <v>1313.030029296875</v>
      </c>
      <c r="N55">
        <v>1313.030029296875</v>
      </c>
      <c r="O55">
        <v>1204.4841083984375</v>
      </c>
      <c r="P55">
        <v>1191.594970703125</v>
      </c>
      <c r="Q55">
        <v>1178.7058330078125</v>
      </c>
      <c r="R55">
        <v>1240.0374155273437</v>
      </c>
      <c r="S55">
        <v>1208.260009765625</v>
      </c>
      <c r="T55">
        <v>1176.4826040039063</v>
      </c>
      <c r="U55">
        <v>1240.0374155273437</v>
      </c>
      <c r="V55">
        <v>1208.260009765625</v>
      </c>
      <c r="W55">
        <v>1176.4826040039063</v>
      </c>
      <c r="X55">
        <v>1246.2099609375</v>
      </c>
      <c r="Y55">
        <v>1197.5</v>
      </c>
      <c r="Z55">
        <v>1342.9100341796875</v>
      </c>
      <c r="AA55">
        <v>1298.280029296875</v>
      </c>
      <c r="AB55">
        <v>1342.9100341796875</v>
      </c>
      <c r="AC55">
        <v>1220.8699951171875</v>
      </c>
      <c r="AD55">
        <v>0.80592991913746626</v>
      </c>
      <c r="AE55">
        <v>0.39083557951482478</v>
      </c>
      <c r="AF55">
        <v>0.2560646900269542</v>
      </c>
      <c r="AG55">
        <v>0.25067385444743934</v>
      </c>
    </row>
    <row r="56" spans="1:33" x14ac:dyDescent="0.25">
      <c r="A56" t="s">
        <v>42</v>
      </c>
      <c r="B56" s="1">
        <v>45770</v>
      </c>
      <c r="C56">
        <v>1215.6500244140625</v>
      </c>
      <c r="D56">
        <v>1216.280029296875</v>
      </c>
      <c r="E56">
        <v>1202.27001953125</v>
      </c>
      <c r="F56">
        <v>1211</v>
      </c>
      <c r="G56">
        <v>786534080</v>
      </c>
      <c r="H56">
        <v>17150623.350784</v>
      </c>
      <c r="I56">
        <v>1234.9439941406249</v>
      </c>
      <c r="J56">
        <v>1276.9658365885416</v>
      </c>
      <c r="K56">
        <v>43.513509520792603</v>
      </c>
      <c r="L56">
        <v>1220.3800048828125</v>
      </c>
      <c r="M56">
        <v>1313.030029296875</v>
      </c>
      <c r="N56">
        <v>1313.030029296875</v>
      </c>
      <c r="O56">
        <v>1204.4841083984375</v>
      </c>
      <c r="P56">
        <v>1191.594970703125</v>
      </c>
      <c r="Q56">
        <v>1178.7058330078125</v>
      </c>
      <c r="R56">
        <v>1240.0374155273437</v>
      </c>
      <c r="S56">
        <v>1208.260009765625</v>
      </c>
      <c r="T56">
        <v>1176.4826040039063</v>
      </c>
      <c r="U56">
        <v>1240.0374155273437</v>
      </c>
      <c r="V56">
        <v>1208.260009765625</v>
      </c>
      <c r="W56">
        <v>1176.4826040039063</v>
      </c>
      <c r="X56">
        <v>1246.2099609375</v>
      </c>
      <c r="Y56">
        <v>1197.5</v>
      </c>
      <c r="Z56">
        <v>1342.9100341796875</v>
      </c>
      <c r="AA56">
        <v>1298.280029296875</v>
      </c>
      <c r="AB56">
        <v>1342.9100341796875</v>
      </c>
      <c r="AC56">
        <v>1220.8699951171875</v>
      </c>
      <c r="AD56">
        <v>0.70080862533692723</v>
      </c>
      <c r="AE56">
        <v>0.35849056603773582</v>
      </c>
      <c r="AF56">
        <v>0.24258760107816713</v>
      </c>
      <c r="AG56">
        <v>0.23989218328840969</v>
      </c>
    </row>
    <row r="57" spans="1:33" x14ac:dyDescent="0.25">
      <c r="A57" t="s">
        <v>42</v>
      </c>
      <c r="B57" s="1">
        <v>45769</v>
      </c>
      <c r="C57">
        <v>1201.3800048828125</v>
      </c>
      <c r="D57">
        <v>1203.8199462890625</v>
      </c>
      <c r="E57">
        <v>1136.97998046875</v>
      </c>
      <c r="F57">
        <v>1197.1300048828125</v>
      </c>
      <c r="G57">
        <v>1615665408</v>
      </c>
      <c r="H57">
        <v>31777403.961344</v>
      </c>
      <c r="I57">
        <v>1240.9899963378907</v>
      </c>
      <c r="J57">
        <v>1277.5506693522136</v>
      </c>
      <c r="K57">
        <v>40.3381932515546</v>
      </c>
      <c r="L57">
        <v>1220.3800048828125</v>
      </c>
      <c r="M57">
        <v>1313.030029296875</v>
      </c>
      <c r="N57">
        <v>1313.030029296875</v>
      </c>
      <c r="O57">
        <v>1204.4841083984375</v>
      </c>
      <c r="P57">
        <v>1191.594970703125</v>
      </c>
      <c r="Q57">
        <v>1178.7058330078125</v>
      </c>
      <c r="R57">
        <v>1240.0374155273437</v>
      </c>
      <c r="S57">
        <v>1208.260009765625</v>
      </c>
      <c r="T57">
        <v>1176.4826040039063</v>
      </c>
      <c r="U57">
        <v>1240.0374155273437</v>
      </c>
      <c r="V57">
        <v>1208.260009765625</v>
      </c>
      <c r="W57">
        <v>1176.4826040039063</v>
      </c>
      <c r="X57">
        <v>1246.2099609375</v>
      </c>
      <c r="Y57">
        <v>1197.5</v>
      </c>
      <c r="Z57">
        <v>1342.9100341796875</v>
      </c>
      <c r="AA57">
        <v>1298.280029296875</v>
      </c>
      <c r="AB57">
        <v>1342.9100341796875</v>
      </c>
      <c r="AC57">
        <v>1220.8699951171875</v>
      </c>
      <c r="AD57">
        <v>0.22371967654986524</v>
      </c>
      <c r="AE57">
        <v>0.2560646900269542</v>
      </c>
      <c r="AF57">
        <v>0.215633423180593</v>
      </c>
      <c r="AG57">
        <v>0.20215633423180593</v>
      </c>
    </row>
    <row r="58" spans="1:33" x14ac:dyDescent="0.25">
      <c r="A58" t="s">
        <v>42</v>
      </c>
      <c r="B58" s="1">
        <v>45768</v>
      </c>
      <c r="C58">
        <v>1220.3800048828125</v>
      </c>
      <c r="D58">
        <v>1222.77001953125</v>
      </c>
      <c r="E58">
        <v>1201.6300048828125</v>
      </c>
      <c r="F58">
        <v>1207.0699462890625</v>
      </c>
      <c r="G58">
        <v>819132992</v>
      </c>
      <c r="H58">
        <v>17396096.040959999</v>
      </c>
      <c r="I58">
        <v>1247.6494934082032</v>
      </c>
      <c r="J58">
        <v>1278.424336751302</v>
      </c>
      <c r="K58">
        <v>41.905808400114203</v>
      </c>
      <c r="L58">
        <v>1220.3800048828125</v>
      </c>
      <c r="M58">
        <v>1313.030029296875</v>
      </c>
      <c r="N58">
        <v>1313.030029296875</v>
      </c>
      <c r="O58">
        <v>1227.6027558593751</v>
      </c>
      <c r="P58">
        <v>1221.85498046875</v>
      </c>
      <c r="Q58">
        <v>1216.1072050781249</v>
      </c>
      <c r="R58">
        <v>1240.0374155273437</v>
      </c>
      <c r="S58">
        <v>1208.260009765625</v>
      </c>
      <c r="T58">
        <v>1176.4826040039063</v>
      </c>
      <c r="U58">
        <v>1240.0374155273437</v>
      </c>
      <c r="V58">
        <v>1208.260009765625</v>
      </c>
      <c r="W58">
        <v>1176.4826040039063</v>
      </c>
      <c r="X58">
        <v>1246.2099609375</v>
      </c>
      <c r="Y58">
        <v>1197.5</v>
      </c>
      <c r="Z58">
        <v>1342.9100341796875</v>
      </c>
      <c r="AA58">
        <v>1298.280029296875</v>
      </c>
      <c r="AB58">
        <v>1342.9100341796875</v>
      </c>
      <c r="AC58">
        <v>1220.8699951171875</v>
      </c>
      <c r="AD58">
        <v>0.42857142857142855</v>
      </c>
      <c r="AE58">
        <v>0.33962264150943394</v>
      </c>
      <c r="AF58">
        <v>0.24258760107816713</v>
      </c>
      <c r="AG58">
        <v>0.22641509433962265</v>
      </c>
    </row>
    <row r="59" spans="1:33" x14ac:dyDescent="0.25">
      <c r="A59" t="s">
        <v>42</v>
      </c>
      <c r="B59" s="1">
        <v>45765</v>
      </c>
      <c r="C59">
        <v>1228.3699951171875</v>
      </c>
      <c r="D59">
        <v>1234.6700439453125</v>
      </c>
      <c r="E59">
        <v>1217.010009765625</v>
      </c>
      <c r="F59">
        <v>1219.1199951171875</v>
      </c>
      <c r="G59">
        <v>1039406272</v>
      </c>
      <c r="H59">
        <v>20874751.115263999</v>
      </c>
      <c r="I59">
        <v>1253.3899963378906</v>
      </c>
      <c r="J59">
        <v>1279.1250040690104</v>
      </c>
      <c r="K59">
        <v>43.82290719173961</v>
      </c>
      <c r="L59">
        <v>1235.010009765625</v>
      </c>
      <c r="M59">
        <v>1313.030029296875</v>
      </c>
      <c r="N59">
        <v>1313.030029296875</v>
      </c>
      <c r="O59">
        <v>1180.2767702636718</v>
      </c>
      <c r="P59">
        <v>1159.9099731445313</v>
      </c>
      <c r="Q59">
        <v>1139.5431760253907</v>
      </c>
      <c r="R59">
        <v>1240.0374155273437</v>
      </c>
      <c r="S59">
        <v>1208.260009765625</v>
      </c>
      <c r="T59">
        <v>1176.4826040039063</v>
      </c>
      <c r="U59">
        <v>1240.0374155273437</v>
      </c>
      <c r="V59">
        <v>1208.260009765625</v>
      </c>
      <c r="W59">
        <v>1176.4826040039063</v>
      </c>
      <c r="X59">
        <v>1222.5400390625</v>
      </c>
      <c r="Y59">
        <v>1073.6099853515625</v>
      </c>
      <c r="Z59">
        <v>1342.9100341796875</v>
      </c>
      <c r="AA59">
        <v>1298.280029296875</v>
      </c>
      <c r="AB59">
        <v>1342.9100341796875</v>
      </c>
      <c r="AC59">
        <v>1220.8699951171875</v>
      </c>
      <c r="AD59">
        <v>0.59029649595687328</v>
      </c>
      <c r="AE59">
        <v>0.36118598382749328</v>
      </c>
      <c r="AF59">
        <v>0.26145552560646901</v>
      </c>
      <c r="AG59">
        <v>0.21832884097035041</v>
      </c>
    </row>
    <row r="60" spans="1:33" x14ac:dyDescent="0.25">
      <c r="A60" t="s">
        <v>42</v>
      </c>
      <c r="B60" s="1">
        <v>45764</v>
      </c>
      <c r="C60">
        <v>1201.6300048828125</v>
      </c>
      <c r="D60">
        <v>1217.72998046875</v>
      </c>
      <c r="E60">
        <v>1197.5</v>
      </c>
      <c r="F60">
        <v>1217.25</v>
      </c>
      <c r="G60">
        <v>697587584</v>
      </c>
      <c r="H60">
        <v>15731134.562303999</v>
      </c>
      <c r="I60">
        <v>1258.6304992675782</v>
      </c>
      <c r="J60">
        <v>1279.5123372395833</v>
      </c>
      <c r="K60">
        <v>43.450113123519031</v>
      </c>
      <c r="L60">
        <v>1235.010009765625</v>
      </c>
      <c r="M60">
        <v>1313.030029296875</v>
      </c>
      <c r="N60">
        <v>1313.030029296875</v>
      </c>
      <c r="O60">
        <v>1180.2767702636718</v>
      </c>
      <c r="P60">
        <v>1159.9099731445313</v>
      </c>
      <c r="Q60">
        <v>1139.5431760253907</v>
      </c>
      <c r="R60">
        <v>1240.0374155273437</v>
      </c>
      <c r="S60">
        <v>1208.260009765625</v>
      </c>
      <c r="T60">
        <v>1176.4826040039063</v>
      </c>
      <c r="U60">
        <v>1240.0374155273437</v>
      </c>
      <c r="V60">
        <v>1208.260009765625</v>
      </c>
      <c r="W60">
        <v>1176.4826040039063</v>
      </c>
      <c r="X60">
        <v>1222.5400390625</v>
      </c>
      <c r="Y60">
        <v>1073.6099853515625</v>
      </c>
      <c r="Z60">
        <v>1342.9100341796875</v>
      </c>
      <c r="AA60">
        <v>1298.280029296875</v>
      </c>
      <c r="AB60">
        <v>1342.9100341796875</v>
      </c>
      <c r="AC60">
        <v>1220.8699951171875</v>
      </c>
      <c r="AD60">
        <v>0.53369272237196763</v>
      </c>
      <c r="AE60">
        <v>0.2884097035040431</v>
      </c>
      <c r="AF60">
        <v>0.23180592991913745</v>
      </c>
      <c r="AG60">
        <v>0.22371967654986524</v>
      </c>
    </row>
    <row r="61" spans="1:33" x14ac:dyDescent="0.25">
      <c r="A61" t="s">
        <v>42</v>
      </c>
      <c r="B61" s="1">
        <v>45763</v>
      </c>
      <c r="C61">
        <v>1225.2900390625</v>
      </c>
      <c r="D61">
        <v>1233.8399658203125</v>
      </c>
      <c r="E61">
        <v>1204.25</v>
      </c>
      <c r="F61">
        <v>1210.300048828125</v>
      </c>
      <c r="G61">
        <v>762316480</v>
      </c>
      <c r="H61">
        <v>18026132.93056</v>
      </c>
      <c r="I61">
        <v>1263.9994995117188</v>
      </c>
      <c r="J61">
        <v>1279.8278381347657</v>
      </c>
      <c r="K61">
        <v>42.124674015610623</v>
      </c>
      <c r="L61">
        <v>1235.010009765625</v>
      </c>
      <c r="M61">
        <v>1313.030029296875</v>
      </c>
      <c r="N61">
        <v>1313.030029296875</v>
      </c>
      <c r="O61">
        <v>1180.2767702636718</v>
      </c>
      <c r="P61">
        <v>1159.9099731445313</v>
      </c>
      <c r="Q61">
        <v>1139.5431760253907</v>
      </c>
      <c r="R61">
        <v>1240.0374155273437</v>
      </c>
      <c r="S61">
        <v>1208.260009765625</v>
      </c>
      <c r="T61">
        <v>1176.4826040039063</v>
      </c>
      <c r="U61">
        <v>1240.0374155273437</v>
      </c>
      <c r="V61">
        <v>1208.260009765625</v>
      </c>
      <c r="W61">
        <v>1176.4826040039063</v>
      </c>
      <c r="X61">
        <v>1222.5400390625</v>
      </c>
      <c r="Y61">
        <v>1073.6099853515625</v>
      </c>
      <c r="Z61">
        <v>1342.9100341796875</v>
      </c>
      <c r="AA61">
        <v>1298.280029296875</v>
      </c>
      <c r="AB61">
        <v>1342.9100341796875</v>
      </c>
      <c r="AC61">
        <v>1220.8699951171875</v>
      </c>
      <c r="AD61">
        <v>0.75741239892183287</v>
      </c>
      <c r="AE61">
        <v>0.26415094339622641</v>
      </c>
      <c r="AF61">
        <v>0.21293800539083557</v>
      </c>
      <c r="AG61">
        <v>0.20754716981132076</v>
      </c>
    </row>
    <row r="62" spans="1:33" x14ac:dyDescent="0.25">
      <c r="A62" t="s">
        <v>42</v>
      </c>
      <c r="B62" s="1">
        <v>45762</v>
      </c>
      <c r="C62">
        <v>1232.6400146484375</v>
      </c>
      <c r="D62">
        <v>1246.2099609375</v>
      </c>
      <c r="E62">
        <v>1221.75</v>
      </c>
      <c r="F62">
        <v>1227.7900390625</v>
      </c>
      <c r="G62">
        <v>1004326400</v>
      </c>
      <c r="H62">
        <v>22762041.114624001</v>
      </c>
      <c r="I62">
        <v>1270.0329956054688</v>
      </c>
      <c r="J62">
        <v>1280.1406697591146</v>
      </c>
      <c r="K62">
        <v>44.565578104344318</v>
      </c>
      <c r="L62">
        <v>1235.010009765625</v>
      </c>
      <c r="M62">
        <v>1313.030029296875</v>
      </c>
      <c r="N62">
        <v>1313.030029296875</v>
      </c>
      <c r="O62">
        <v>1180.2767702636718</v>
      </c>
      <c r="P62">
        <v>1159.9099731445313</v>
      </c>
      <c r="Q62">
        <v>1139.5431760253907</v>
      </c>
      <c r="R62">
        <v>1240.0374155273437</v>
      </c>
      <c r="S62">
        <v>1208.260009765625</v>
      </c>
      <c r="T62">
        <v>1176.4826040039063</v>
      </c>
      <c r="U62">
        <v>1240.0374155273437</v>
      </c>
      <c r="V62">
        <v>1208.260009765625</v>
      </c>
      <c r="W62">
        <v>1176.4826040039063</v>
      </c>
      <c r="X62">
        <v>1222.5400390625</v>
      </c>
      <c r="Y62">
        <v>1073.6099853515625</v>
      </c>
      <c r="Z62">
        <v>1342.9100341796875</v>
      </c>
      <c r="AA62">
        <v>1298.280029296875</v>
      </c>
      <c r="AB62">
        <v>1342.9100341796875</v>
      </c>
      <c r="AC62">
        <v>1220.8699951171875</v>
      </c>
      <c r="AD62">
        <v>0.81132075471698117</v>
      </c>
      <c r="AE62">
        <v>0.29649595687331537</v>
      </c>
      <c r="AF62">
        <v>0.215633423180593</v>
      </c>
      <c r="AG62">
        <v>0.21293800539083557</v>
      </c>
    </row>
    <row r="63" spans="1:33" x14ac:dyDescent="0.25">
      <c r="A63" t="s">
        <v>42</v>
      </c>
      <c r="B63" s="1">
        <v>45761</v>
      </c>
      <c r="C63">
        <v>1235.010009765625</v>
      </c>
      <c r="D63">
        <v>1242.93994140625</v>
      </c>
      <c r="E63">
        <v>1226.06005859375</v>
      </c>
      <c r="F63">
        <v>1241.43994140625</v>
      </c>
      <c r="G63">
        <v>983147328</v>
      </c>
      <c r="H63">
        <v>22327253.270528</v>
      </c>
      <c r="I63">
        <v>1275.456494140625</v>
      </c>
      <c r="J63">
        <v>1280.2716695149741</v>
      </c>
      <c r="K63">
        <v>46.519017722446421</v>
      </c>
      <c r="L63">
        <v>1235.010009765625</v>
      </c>
      <c r="M63">
        <v>1313.030029296875</v>
      </c>
      <c r="N63">
        <v>1313.030029296875</v>
      </c>
      <c r="O63">
        <v>1178.2558981933594</v>
      </c>
      <c r="P63">
        <v>1158.2749633789063</v>
      </c>
      <c r="Q63">
        <v>1138.2940285644531</v>
      </c>
      <c r="R63">
        <v>1240.0374155273437</v>
      </c>
      <c r="S63">
        <v>1208.260009765625</v>
      </c>
      <c r="T63">
        <v>1176.4826040039063</v>
      </c>
      <c r="U63">
        <v>1240.0374155273437</v>
      </c>
      <c r="V63">
        <v>1208.260009765625</v>
      </c>
      <c r="W63">
        <v>1176.4826040039063</v>
      </c>
      <c r="X63">
        <v>1222.5400390625</v>
      </c>
      <c r="Y63">
        <v>1073.6099853515625</v>
      </c>
      <c r="Z63">
        <v>1342.9100341796875</v>
      </c>
      <c r="AA63">
        <v>1298.280029296875</v>
      </c>
      <c r="AB63">
        <v>1342.9100341796875</v>
      </c>
      <c r="AC63">
        <v>1220.8699951171875</v>
      </c>
      <c r="AD63">
        <v>0.8814016172506739</v>
      </c>
      <c r="AE63">
        <v>0.36657681940700809</v>
      </c>
      <c r="AF63">
        <v>0.26145552560646901</v>
      </c>
      <c r="AG63">
        <v>0.24528301886792453</v>
      </c>
    </row>
    <row r="64" spans="1:33" x14ac:dyDescent="0.25">
      <c r="A64" t="s">
        <v>42</v>
      </c>
      <c r="B64" s="1">
        <v>45758</v>
      </c>
      <c r="C64">
        <v>1185.8599853515625</v>
      </c>
      <c r="D64">
        <v>1222.5400390625</v>
      </c>
      <c r="E64">
        <v>1180.5899658203125</v>
      </c>
      <c r="F64">
        <v>1222.4599609375</v>
      </c>
      <c r="G64">
        <v>1697947904</v>
      </c>
      <c r="H64">
        <v>37326751.268863998</v>
      </c>
      <c r="I64">
        <v>1279.6919982910156</v>
      </c>
      <c r="J64">
        <v>1280.089003499349</v>
      </c>
      <c r="K64">
        <v>43.310655330023742</v>
      </c>
      <c r="L64">
        <v>1173.1400146484375</v>
      </c>
      <c r="M64">
        <v>1313.030029296875</v>
      </c>
      <c r="N64">
        <v>1313.030029296875</v>
      </c>
      <c r="O64">
        <v>1228.6352702636718</v>
      </c>
      <c r="P64">
        <v>1199.0349731445313</v>
      </c>
      <c r="Q64">
        <v>1169.4346760253907</v>
      </c>
      <c r="R64">
        <v>1240.0374155273437</v>
      </c>
      <c r="S64">
        <v>1208.260009765625</v>
      </c>
      <c r="T64">
        <v>1176.4826040039063</v>
      </c>
      <c r="U64">
        <v>1240.0374155273437</v>
      </c>
      <c r="V64">
        <v>1208.260009765625</v>
      </c>
      <c r="W64">
        <v>1176.4826040039063</v>
      </c>
      <c r="X64">
        <v>1324.4599609375</v>
      </c>
      <c r="Y64">
        <v>1158.1700439453125</v>
      </c>
      <c r="Z64">
        <v>1342.9100341796875</v>
      </c>
      <c r="AA64">
        <v>1298.280029296875</v>
      </c>
      <c r="AB64">
        <v>1342.9100341796875</v>
      </c>
      <c r="AC64">
        <v>1220.8699951171875</v>
      </c>
      <c r="AD64">
        <v>0.57951482479784366</v>
      </c>
      <c r="AE64">
        <v>0.27223719676549868</v>
      </c>
      <c r="AF64">
        <v>0.21293800539083557</v>
      </c>
      <c r="AG64">
        <v>0.21832884097035041</v>
      </c>
    </row>
    <row r="65" spans="1:33" x14ac:dyDescent="0.25">
      <c r="A65" t="s">
        <v>42</v>
      </c>
      <c r="B65" s="1">
        <v>45757</v>
      </c>
      <c r="C65">
        <v>1166.0899658203125</v>
      </c>
      <c r="D65">
        <v>1168.4000244140625</v>
      </c>
      <c r="E65">
        <v>1165.8599853515625</v>
      </c>
      <c r="F65">
        <v>1168.3399658203125</v>
      </c>
      <c r="G65">
        <v>280341216</v>
      </c>
      <c r="H65">
        <v>4659426.0992000001</v>
      </c>
      <c r="I65">
        <v>1284.882501220703</v>
      </c>
      <c r="J65">
        <v>1280.4775044759115</v>
      </c>
      <c r="K65">
        <v>32.605710158694357</v>
      </c>
      <c r="L65">
        <v>1173.1400146484375</v>
      </c>
      <c r="M65">
        <v>1313.030029296875</v>
      </c>
      <c r="N65">
        <v>1313.030029296875</v>
      </c>
      <c r="O65">
        <v>1228.6352702636718</v>
      </c>
      <c r="P65">
        <v>1199.0349731445313</v>
      </c>
      <c r="Q65">
        <v>1169.4346760253907</v>
      </c>
      <c r="R65">
        <v>1240.0374155273437</v>
      </c>
      <c r="S65">
        <v>1208.260009765625</v>
      </c>
      <c r="T65">
        <v>1176.4826040039063</v>
      </c>
      <c r="U65">
        <v>1240.0374155273437</v>
      </c>
      <c r="V65">
        <v>1208.260009765625</v>
      </c>
      <c r="W65">
        <v>1176.4826040039063</v>
      </c>
      <c r="X65">
        <v>1324.4599609375</v>
      </c>
      <c r="Y65">
        <v>1158.1700439453125</v>
      </c>
      <c r="Z65">
        <v>1342.9100341796875</v>
      </c>
      <c r="AA65">
        <v>1298.280029296875</v>
      </c>
      <c r="AB65">
        <v>1342.9100341796875</v>
      </c>
      <c r="AC65">
        <v>1220.8699951171875</v>
      </c>
      <c r="AD65">
        <v>0.2587601078167116</v>
      </c>
      <c r="AE65">
        <v>0.1725067385444744</v>
      </c>
      <c r="AF65">
        <v>0.13746630727762804</v>
      </c>
      <c r="AG65">
        <v>0.18598382749326145</v>
      </c>
    </row>
    <row r="66" spans="1:33" x14ac:dyDescent="0.25">
      <c r="A66" t="s">
        <v>42</v>
      </c>
      <c r="B66" s="1">
        <v>45756</v>
      </c>
      <c r="C66">
        <v>1073.6099853515625</v>
      </c>
      <c r="D66">
        <v>1141.3499755859375</v>
      </c>
      <c r="E66">
        <v>1073.6099853515625</v>
      </c>
      <c r="F66">
        <v>1094.300048828125</v>
      </c>
      <c r="G66">
        <v>1518648960</v>
      </c>
      <c r="H66">
        <v>30328513.101824</v>
      </c>
      <c r="I66">
        <v>1293.1860046386719</v>
      </c>
      <c r="J66">
        <v>1281.8555053710938</v>
      </c>
      <c r="K66">
        <v>11.336499330268014</v>
      </c>
      <c r="L66">
        <v>1173.1400146484375</v>
      </c>
      <c r="M66">
        <v>1313.030029296875</v>
      </c>
      <c r="N66">
        <v>1313.030029296875</v>
      </c>
      <c r="O66">
        <v>1228.6352702636718</v>
      </c>
      <c r="P66">
        <v>1199.0349731445313</v>
      </c>
      <c r="Q66">
        <v>1169.4346760253907</v>
      </c>
      <c r="R66">
        <v>1240.0374155273437</v>
      </c>
      <c r="S66">
        <v>1208.260009765625</v>
      </c>
      <c r="T66">
        <v>1176.4826040039063</v>
      </c>
      <c r="U66">
        <v>1240.0374155273437</v>
      </c>
      <c r="V66">
        <v>1208.260009765625</v>
      </c>
      <c r="W66">
        <v>1176.4826040039063</v>
      </c>
      <c r="X66">
        <v>1324.4599609375</v>
      </c>
      <c r="Y66">
        <v>1158.1700439453125</v>
      </c>
      <c r="Z66">
        <v>1342.9100341796875</v>
      </c>
      <c r="AA66">
        <v>1298.280029296875</v>
      </c>
      <c r="AB66">
        <v>1342.9100341796875</v>
      </c>
      <c r="AC66">
        <v>1220.8699951171875</v>
      </c>
      <c r="AD66">
        <v>2.9649595687331536E-2</v>
      </c>
      <c r="AE66">
        <v>2.9649595687331536E-2</v>
      </c>
      <c r="AF66">
        <v>5.6603773584905662E-2</v>
      </c>
      <c r="AG66">
        <v>9.7035040431266845E-2</v>
      </c>
    </row>
    <row r="67" spans="1:33" x14ac:dyDescent="0.25">
      <c r="A67" t="s">
        <v>42</v>
      </c>
      <c r="B67" s="1">
        <v>45755</v>
      </c>
      <c r="C67">
        <v>1173.1400146484375</v>
      </c>
      <c r="D67">
        <v>1174.4000244140625</v>
      </c>
      <c r="E67">
        <v>1130.97998046875</v>
      </c>
      <c r="F67">
        <v>1132.7900390625</v>
      </c>
      <c r="G67">
        <v>1055789504</v>
      </c>
      <c r="H67">
        <v>22841382.666239999</v>
      </c>
      <c r="I67">
        <v>1305.0980041503906</v>
      </c>
      <c r="J67">
        <v>1284.3996704101562</v>
      </c>
      <c r="K67">
        <v>13.373939273314779</v>
      </c>
      <c r="L67">
        <v>1173.1400146484375</v>
      </c>
      <c r="M67">
        <v>1313.030029296875</v>
      </c>
      <c r="N67">
        <v>1313.030029296875</v>
      </c>
      <c r="O67">
        <v>1250.5506083984376</v>
      </c>
      <c r="P67">
        <v>1227.719970703125</v>
      </c>
      <c r="Q67">
        <v>1204.8893330078124</v>
      </c>
      <c r="R67">
        <v>1261.9527536621094</v>
      </c>
      <c r="S67">
        <v>1236.9450073242188</v>
      </c>
      <c r="T67">
        <v>1211.9372609863281</v>
      </c>
      <c r="U67">
        <v>1261.9527536621094</v>
      </c>
      <c r="V67">
        <v>1236.9450073242188</v>
      </c>
      <c r="W67">
        <v>1211.9372609863281</v>
      </c>
      <c r="X67">
        <v>1324.4599609375</v>
      </c>
      <c r="Y67">
        <v>1158.1700439453125</v>
      </c>
      <c r="Z67">
        <v>1342.9100341796875</v>
      </c>
      <c r="AA67">
        <v>1298.280029296875</v>
      </c>
      <c r="AB67">
        <v>1342.9100341796875</v>
      </c>
      <c r="AC67">
        <v>1220.8699951171875</v>
      </c>
      <c r="AD67">
        <v>2.15633423180593E-2</v>
      </c>
      <c r="AE67">
        <v>3.2345013477088951E-2</v>
      </c>
      <c r="AF67">
        <v>5.9299191374663072E-2</v>
      </c>
      <c r="AG67">
        <v>0.1293800539083558</v>
      </c>
    </row>
    <row r="68" spans="1:33" x14ac:dyDescent="0.25">
      <c r="A68" t="s">
        <v>42</v>
      </c>
      <c r="B68" s="1">
        <v>45751</v>
      </c>
      <c r="C68">
        <v>1159.3299560546875</v>
      </c>
      <c r="D68">
        <v>1210.780029296875</v>
      </c>
      <c r="E68">
        <v>1158.1700439453125</v>
      </c>
      <c r="F68">
        <v>1210.6700439453125</v>
      </c>
      <c r="G68">
        <v>1873633920</v>
      </c>
      <c r="H68">
        <v>39539368.263680004</v>
      </c>
      <c r="I68">
        <v>1314.9725036621094</v>
      </c>
      <c r="J68">
        <v>1286.2923360188802</v>
      </c>
      <c r="K68">
        <v>20.192422105533048</v>
      </c>
      <c r="L68">
        <v>1313.510009765625</v>
      </c>
      <c r="M68">
        <v>1313.030029296875</v>
      </c>
      <c r="N68">
        <v>1313.030029296875</v>
      </c>
      <c r="O68">
        <v>1269.6448869628907</v>
      </c>
      <c r="P68">
        <v>1248.3600463867188</v>
      </c>
      <c r="Q68">
        <v>1227.0752058105468</v>
      </c>
      <c r="R68">
        <v>1272.3393579101562</v>
      </c>
      <c r="S68">
        <v>1250.5400390625</v>
      </c>
      <c r="T68">
        <v>1228.7407202148438</v>
      </c>
      <c r="U68">
        <v>1272.3393579101562</v>
      </c>
      <c r="V68">
        <v>1250.5400390625</v>
      </c>
      <c r="W68">
        <v>1228.7407202148438</v>
      </c>
      <c r="X68">
        <v>1338.550048828125</v>
      </c>
      <c r="Y68">
        <v>1315.719970703125</v>
      </c>
      <c r="Z68">
        <v>1342.9100341796875</v>
      </c>
      <c r="AA68">
        <v>1298.280029296875</v>
      </c>
      <c r="AB68">
        <v>1342.9100341796875</v>
      </c>
      <c r="AC68">
        <v>1220.8699951171875</v>
      </c>
      <c r="AD68">
        <v>7.5471698113207544E-2</v>
      </c>
      <c r="AE68">
        <v>7.5471698113207544E-2</v>
      </c>
      <c r="AF68">
        <v>0.13207547169811321</v>
      </c>
      <c r="AG68">
        <v>0.22371967654986524</v>
      </c>
    </row>
    <row r="69" spans="1:33" x14ac:dyDescent="0.25">
      <c r="A69" t="s">
        <v>42</v>
      </c>
      <c r="B69" s="1">
        <v>45750</v>
      </c>
      <c r="C69">
        <v>1272.8699951171875</v>
      </c>
      <c r="D69">
        <v>1277.9000244140625</v>
      </c>
      <c r="E69">
        <v>1229.4100341796875</v>
      </c>
      <c r="F69">
        <v>1229.8399658203125</v>
      </c>
      <c r="G69">
        <v>1716843392</v>
      </c>
      <c r="H69">
        <v>38322290.294784002</v>
      </c>
      <c r="I69">
        <v>1320.74150390625</v>
      </c>
      <c r="J69">
        <v>1287.0243347167968</v>
      </c>
      <c r="K69">
        <v>22.855812010442534</v>
      </c>
      <c r="L69">
        <v>1313.510009765625</v>
      </c>
      <c r="M69">
        <v>1313.030029296875</v>
      </c>
      <c r="N69">
        <v>1313.030029296875</v>
      </c>
      <c r="O69">
        <v>1296.8585632324218</v>
      </c>
      <c r="P69">
        <v>1283.9800415039063</v>
      </c>
      <c r="Q69">
        <v>1271.1015197753907</v>
      </c>
      <c r="R69">
        <v>1299.5530341796875</v>
      </c>
      <c r="S69">
        <v>1286.1600341796875</v>
      </c>
      <c r="T69">
        <v>1272.7670341796875</v>
      </c>
      <c r="U69">
        <v>1296.2907392578124</v>
      </c>
      <c r="V69">
        <v>1281.8900146484375</v>
      </c>
      <c r="W69">
        <v>1267.4892900390626</v>
      </c>
      <c r="X69">
        <v>1338.550048828125</v>
      </c>
      <c r="Y69">
        <v>1315.719970703125</v>
      </c>
      <c r="Z69">
        <v>1342.9100341796875</v>
      </c>
      <c r="AA69">
        <v>1298.280029296875</v>
      </c>
      <c r="AB69">
        <v>1342.9100341796875</v>
      </c>
      <c r="AC69">
        <v>1220.8699951171875</v>
      </c>
      <c r="AD69">
        <v>5.6603773584905662E-2</v>
      </c>
      <c r="AE69">
        <v>7.277628032345014E-2</v>
      </c>
      <c r="AF69">
        <v>0.15633423180592992</v>
      </c>
      <c r="AG69">
        <v>0.25336927223719674</v>
      </c>
    </row>
    <row r="70" spans="1:33" x14ac:dyDescent="0.25">
      <c r="A70" t="s">
        <v>42</v>
      </c>
      <c r="B70" s="1">
        <v>45749</v>
      </c>
      <c r="C70">
        <v>1321.530029296875</v>
      </c>
      <c r="D70">
        <v>1324.4599609375</v>
      </c>
      <c r="E70">
        <v>1316.199951171875</v>
      </c>
      <c r="F70">
        <v>1317.8299560546875</v>
      </c>
      <c r="G70">
        <v>709130112</v>
      </c>
      <c r="H70">
        <v>15718285.312000001</v>
      </c>
      <c r="I70">
        <v>1325.1605041503906</v>
      </c>
      <c r="J70">
        <v>1287.6888346354167</v>
      </c>
      <c r="K70">
        <v>52.203546985485914</v>
      </c>
      <c r="L70">
        <v>1313.510009765625</v>
      </c>
      <c r="M70">
        <v>1313.030029296875</v>
      </c>
      <c r="N70">
        <v>1313.030029296875</v>
      </c>
      <c r="O70">
        <v>1325.1609301757812</v>
      </c>
      <c r="P70">
        <v>1321.0250244140625</v>
      </c>
      <c r="Q70">
        <v>1316.8891186523438</v>
      </c>
      <c r="R70">
        <v>1325.8613723144531</v>
      </c>
      <c r="S70">
        <v>1320.5950317382813</v>
      </c>
      <c r="T70">
        <v>1315.3286911621094</v>
      </c>
      <c r="U70">
        <v>1296.2907392578124</v>
      </c>
      <c r="V70">
        <v>1281.8900146484375</v>
      </c>
      <c r="W70">
        <v>1267.4892900390626</v>
      </c>
      <c r="X70">
        <v>1338.550048828125</v>
      </c>
      <c r="Y70">
        <v>1315.719970703125</v>
      </c>
      <c r="Z70">
        <v>1342.9100341796875</v>
      </c>
      <c r="AA70">
        <v>1298.280029296875</v>
      </c>
      <c r="AB70">
        <v>1342.9100341796875</v>
      </c>
      <c r="AC70">
        <v>1220.8699951171875</v>
      </c>
      <c r="AD70">
        <v>0.39083557951482478</v>
      </c>
      <c r="AE70">
        <v>0.28032345013477089</v>
      </c>
      <c r="AF70">
        <v>0.43396226415094341</v>
      </c>
      <c r="AG70">
        <v>0.45283018867924529</v>
      </c>
    </row>
    <row r="71" spans="1:33" x14ac:dyDescent="0.25">
      <c r="A71" t="s">
        <v>42</v>
      </c>
      <c r="B71" s="1">
        <v>45748</v>
      </c>
      <c r="C71">
        <v>1313.030029296875</v>
      </c>
      <c r="D71">
        <v>1317.4599609375</v>
      </c>
      <c r="E71">
        <v>1308.06005859375</v>
      </c>
      <c r="F71">
        <v>1317.3299560546875</v>
      </c>
      <c r="G71">
        <v>550211840</v>
      </c>
      <c r="H71">
        <v>13586731.630592</v>
      </c>
      <c r="I71">
        <v>1324.5045043945313</v>
      </c>
      <c r="J71">
        <v>1286.8380025227864</v>
      </c>
      <c r="K71">
        <v>51.877501529408761</v>
      </c>
      <c r="L71">
        <v>1313.510009765625</v>
      </c>
      <c r="M71">
        <v>1313.030029296875</v>
      </c>
      <c r="N71">
        <v>1313.030029296875</v>
      </c>
      <c r="O71">
        <v>1325.1609301757812</v>
      </c>
      <c r="P71">
        <v>1321.0250244140625</v>
      </c>
      <c r="Q71">
        <v>1316.8891186523438</v>
      </c>
      <c r="R71">
        <v>1325.8613723144531</v>
      </c>
      <c r="S71">
        <v>1320.5950317382813</v>
      </c>
      <c r="T71">
        <v>1315.3286911621094</v>
      </c>
      <c r="U71">
        <v>1296.2907392578124</v>
      </c>
      <c r="V71">
        <v>1281.8900146484375</v>
      </c>
      <c r="W71">
        <v>1267.4892900390626</v>
      </c>
      <c r="X71">
        <v>1338.550048828125</v>
      </c>
      <c r="Y71">
        <v>1315.719970703125</v>
      </c>
      <c r="Z71">
        <v>1342.9100341796875</v>
      </c>
      <c r="AA71">
        <v>1298.280029296875</v>
      </c>
      <c r="AB71">
        <v>1342.9100341796875</v>
      </c>
      <c r="AC71">
        <v>1220.8699951171875</v>
      </c>
      <c r="AD71">
        <v>0.33423180592991913</v>
      </c>
      <c r="AE71">
        <v>0.26145552560646901</v>
      </c>
      <c r="AF71">
        <v>0.42857142857142855</v>
      </c>
      <c r="AG71">
        <v>0.45283018867924529</v>
      </c>
    </row>
    <row r="72" spans="1:33" x14ac:dyDescent="0.25">
      <c r="A72" t="s">
        <v>42</v>
      </c>
      <c r="B72" s="1">
        <v>45747</v>
      </c>
      <c r="C72">
        <v>1313.510009765625</v>
      </c>
      <c r="D72">
        <v>1314.0899658203125</v>
      </c>
      <c r="E72">
        <v>1303.5</v>
      </c>
      <c r="F72">
        <v>1306.8599853515625</v>
      </c>
      <c r="G72">
        <v>753141504</v>
      </c>
      <c r="H72">
        <v>17545025.290240001</v>
      </c>
      <c r="I72">
        <v>1324.2335083007813</v>
      </c>
      <c r="J72">
        <v>1286.0828369140625</v>
      </c>
      <c r="K72">
        <v>44.518449928130856</v>
      </c>
      <c r="L72">
        <v>1313.510009765625</v>
      </c>
      <c r="M72">
        <v>1306.969970703125</v>
      </c>
      <c r="N72">
        <v>1268.9599609375</v>
      </c>
      <c r="O72">
        <v>1325.1609301757812</v>
      </c>
      <c r="P72">
        <v>1321.0250244140625</v>
      </c>
      <c r="Q72">
        <v>1316.8891186523438</v>
      </c>
      <c r="R72">
        <v>1307.334372314453</v>
      </c>
      <c r="S72">
        <v>1296.3450317382813</v>
      </c>
      <c r="T72">
        <v>1285.3556911621095</v>
      </c>
      <c r="U72">
        <v>1287.5505773925781</v>
      </c>
      <c r="V72">
        <v>1270.4500122070313</v>
      </c>
      <c r="W72">
        <v>1253.3494470214844</v>
      </c>
      <c r="X72">
        <v>1338.550048828125</v>
      </c>
      <c r="Y72">
        <v>1315.719970703125</v>
      </c>
      <c r="Z72">
        <v>1309.969970703125</v>
      </c>
      <c r="AA72">
        <v>1249.780029296875</v>
      </c>
      <c r="AB72">
        <v>1302.219970703125</v>
      </c>
      <c r="AC72">
        <v>1197.989990234375</v>
      </c>
      <c r="AD72">
        <v>0.20543806646525681</v>
      </c>
      <c r="AE72">
        <v>0.22960725075528701</v>
      </c>
      <c r="AF72">
        <v>0.37764350453172207</v>
      </c>
      <c r="AG72">
        <v>0.40181268882175225</v>
      </c>
    </row>
    <row r="73" spans="1:33" x14ac:dyDescent="0.25">
      <c r="A73" t="s">
        <v>42</v>
      </c>
      <c r="B73" s="1">
        <v>45744</v>
      </c>
      <c r="C73">
        <v>1324.4200439453125</v>
      </c>
      <c r="D73">
        <v>1325.3399658203125</v>
      </c>
      <c r="E73">
        <v>1315.719970703125</v>
      </c>
      <c r="F73">
        <v>1317.4599609375</v>
      </c>
      <c r="G73">
        <v>636613248</v>
      </c>
      <c r="H73">
        <v>14341805.965312</v>
      </c>
      <c r="I73">
        <v>1324.3590087890625</v>
      </c>
      <c r="J73">
        <v>1285.5541707356772</v>
      </c>
      <c r="K73">
        <v>51.993165175411818</v>
      </c>
      <c r="L73">
        <v>1322.9000244140625</v>
      </c>
      <c r="M73">
        <v>1306.969970703125</v>
      </c>
      <c r="N73">
        <v>1268.9599609375</v>
      </c>
      <c r="O73">
        <v>1331.7447438964844</v>
      </c>
      <c r="P73">
        <v>1328.6849975585938</v>
      </c>
      <c r="Q73">
        <v>1325.6252512207031</v>
      </c>
      <c r="R73">
        <v>1307.334372314453</v>
      </c>
      <c r="S73">
        <v>1296.3450317382813</v>
      </c>
      <c r="T73">
        <v>1285.3556911621095</v>
      </c>
      <c r="U73">
        <v>1287.5505773925781</v>
      </c>
      <c r="V73">
        <v>1270.4500122070313</v>
      </c>
      <c r="W73">
        <v>1253.3494470214844</v>
      </c>
      <c r="X73">
        <v>1341.6500244140625</v>
      </c>
      <c r="Y73">
        <v>1316.1099853515625</v>
      </c>
      <c r="Z73">
        <v>1309.969970703125</v>
      </c>
      <c r="AA73">
        <v>1249.780029296875</v>
      </c>
      <c r="AB73">
        <v>1302.219970703125</v>
      </c>
      <c r="AC73">
        <v>1197.989990234375</v>
      </c>
      <c r="AD73">
        <v>0.30211480362537763</v>
      </c>
      <c r="AE73">
        <v>0.25679758308157102</v>
      </c>
      <c r="AF73">
        <v>0.41087613293051362</v>
      </c>
      <c r="AG73">
        <v>0.42900302114803623</v>
      </c>
    </row>
    <row r="74" spans="1:33" x14ac:dyDescent="0.25">
      <c r="A74" t="s">
        <v>42</v>
      </c>
      <c r="B74" s="1">
        <v>45743</v>
      </c>
      <c r="C74">
        <v>1325.97998046875</v>
      </c>
      <c r="D74">
        <v>1328.8199462890625</v>
      </c>
      <c r="E74">
        <v>1321.010009765625</v>
      </c>
      <c r="F74">
        <v>1323.81005859375</v>
      </c>
      <c r="G74">
        <v>564278784</v>
      </c>
      <c r="H74">
        <v>12739625.877504</v>
      </c>
      <c r="I74">
        <v>1323.7540100097656</v>
      </c>
      <c r="J74">
        <v>1284.8110046386719</v>
      </c>
      <c r="K74">
        <v>57.349600576414986</v>
      </c>
      <c r="L74">
        <v>1322.9000244140625</v>
      </c>
      <c r="M74">
        <v>1306.969970703125</v>
      </c>
      <c r="N74">
        <v>1268.9599609375</v>
      </c>
      <c r="O74">
        <v>1331.8937294921875</v>
      </c>
      <c r="P74">
        <v>1328.8800048828125</v>
      </c>
      <c r="Q74">
        <v>1325.8662802734375</v>
      </c>
      <c r="R74">
        <v>1307.334372314453</v>
      </c>
      <c r="S74">
        <v>1296.3450317382813</v>
      </c>
      <c r="T74">
        <v>1285.3556911621095</v>
      </c>
      <c r="U74">
        <v>1287.5505773925781</v>
      </c>
      <c r="V74">
        <v>1270.4500122070313</v>
      </c>
      <c r="W74">
        <v>1253.3494470214844</v>
      </c>
      <c r="X74">
        <v>1341.6500244140625</v>
      </c>
      <c r="Y74">
        <v>1316.1099853515625</v>
      </c>
      <c r="Z74">
        <v>1309.969970703125</v>
      </c>
      <c r="AA74">
        <v>1249.780029296875</v>
      </c>
      <c r="AB74">
        <v>1302.219970703125</v>
      </c>
      <c r="AC74">
        <v>1197.989990234375</v>
      </c>
      <c r="AD74">
        <v>0.34138972809667673</v>
      </c>
      <c r="AE74">
        <v>0.26283987915407853</v>
      </c>
      <c r="AF74">
        <v>0.44410876132930516</v>
      </c>
      <c r="AG74">
        <v>0.42598187311178248</v>
      </c>
    </row>
    <row r="75" spans="1:33" x14ac:dyDescent="0.25">
      <c r="A75" t="s">
        <v>42</v>
      </c>
      <c r="B75" s="1">
        <v>45742</v>
      </c>
      <c r="C75">
        <v>1333.3299560546875</v>
      </c>
      <c r="D75">
        <v>1338.550048828125</v>
      </c>
      <c r="E75">
        <v>1323.68994140625</v>
      </c>
      <c r="F75">
        <v>1326.0899658203125</v>
      </c>
      <c r="G75">
        <v>734831104</v>
      </c>
      <c r="H75">
        <v>16584881.995776</v>
      </c>
      <c r="I75">
        <v>1322.9535095214844</v>
      </c>
      <c r="J75">
        <v>1283.9815043131509</v>
      </c>
      <c r="K75">
        <v>59.389415445327089</v>
      </c>
      <c r="L75">
        <v>1322.9000244140625</v>
      </c>
      <c r="M75">
        <v>1306.969970703125</v>
      </c>
      <c r="N75">
        <v>1268.9599609375</v>
      </c>
      <c r="O75">
        <v>1331.8937294921875</v>
      </c>
      <c r="P75">
        <v>1328.8800048828125</v>
      </c>
      <c r="Q75">
        <v>1325.8662802734375</v>
      </c>
      <c r="R75">
        <v>1307.334372314453</v>
      </c>
      <c r="S75">
        <v>1296.3450317382813</v>
      </c>
      <c r="T75">
        <v>1285.3556911621095</v>
      </c>
      <c r="U75">
        <v>1287.5505773925781</v>
      </c>
      <c r="V75">
        <v>1270.4500122070313</v>
      </c>
      <c r="W75">
        <v>1253.3494470214844</v>
      </c>
      <c r="X75">
        <v>1341.6500244140625</v>
      </c>
      <c r="Y75">
        <v>1316.1099853515625</v>
      </c>
      <c r="Z75">
        <v>1309.969970703125</v>
      </c>
      <c r="AA75">
        <v>1249.780029296875</v>
      </c>
      <c r="AB75">
        <v>1302.219970703125</v>
      </c>
      <c r="AC75">
        <v>1197.989990234375</v>
      </c>
      <c r="AD75">
        <v>0.38670694864048338</v>
      </c>
      <c r="AE75">
        <v>0.26283987915407853</v>
      </c>
      <c r="AF75">
        <v>0.46827794561933533</v>
      </c>
      <c r="AG75">
        <v>0.44410876132930516</v>
      </c>
    </row>
    <row r="76" spans="1:33" x14ac:dyDescent="0.25">
      <c r="A76" t="s">
        <v>42</v>
      </c>
      <c r="B76" s="1">
        <v>45741</v>
      </c>
      <c r="C76">
        <v>1335.2900390625</v>
      </c>
      <c r="D76">
        <v>1337.5999755859375</v>
      </c>
      <c r="E76">
        <v>1329.31005859375</v>
      </c>
      <c r="F76">
        <v>1331.9200439453125</v>
      </c>
      <c r="G76">
        <v>825911360</v>
      </c>
      <c r="H76">
        <v>17419955.339264002</v>
      </c>
      <c r="I76">
        <v>1321.7970092773437</v>
      </c>
      <c r="J76">
        <v>1282.8860046386719</v>
      </c>
      <c r="K76">
        <v>64.867931257284695</v>
      </c>
      <c r="L76">
        <v>1322.9000244140625</v>
      </c>
      <c r="M76">
        <v>1306.969970703125</v>
      </c>
      <c r="N76">
        <v>1268.9599609375</v>
      </c>
      <c r="O76">
        <v>1331.8937294921875</v>
      </c>
      <c r="P76">
        <v>1328.8800048828125</v>
      </c>
      <c r="Q76">
        <v>1325.8662802734375</v>
      </c>
      <c r="R76">
        <v>1307.334372314453</v>
      </c>
      <c r="S76">
        <v>1296.3450317382813</v>
      </c>
      <c r="T76">
        <v>1285.3556911621095</v>
      </c>
      <c r="U76">
        <v>1287.5505773925781</v>
      </c>
      <c r="V76">
        <v>1270.4500122070313</v>
      </c>
      <c r="W76">
        <v>1253.3494470214844</v>
      </c>
      <c r="X76">
        <v>1341.6500244140625</v>
      </c>
      <c r="Y76">
        <v>1316.1099853515625</v>
      </c>
      <c r="Z76">
        <v>1309.969970703125</v>
      </c>
      <c r="AA76">
        <v>1249.780029296875</v>
      </c>
      <c r="AB76">
        <v>1302.219970703125</v>
      </c>
      <c r="AC76">
        <v>1197.989990234375</v>
      </c>
      <c r="AD76">
        <v>0.38066465256797583</v>
      </c>
      <c r="AE76">
        <v>0.28700906344410876</v>
      </c>
      <c r="AF76">
        <v>0.49546827794561932</v>
      </c>
      <c r="AG76">
        <v>0.45317220543806647</v>
      </c>
    </row>
    <row r="77" spans="1:33" x14ac:dyDescent="0.25">
      <c r="A77" t="s">
        <v>42</v>
      </c>
      <c r="B77" s="1">
        <v>45740</v>
      </c>
      <c r="C77">
        <v>1322.9000244140625</v>
      </c>
      <c r="D77">
        <v>1330.3800048828125</v>
      </c>
      <c r="E77">
        <v>1316.72998046875</v>
      </c>
      <c r="F77">
        <v>1330.3199462890625</v>
      </c>
      <c r="G77">
        <v>794981632</v>
      </c>
      <c r="H77">
        <v>17155773.956096001</v>
      </c>
      <c r="I77">
        <v>1320.3590087890625</v>
      </c>
      <c r="J77">
        <v>1281.7333374023438</v>
      </c>
      <c r="K77">
        <v>64.022113203212228</v>
      </c>
      <c r="L77">
        <v>1322.9000244140625</v>
      </c>
      <c r="M77">
        <v>1306.969970703125</v>
      </c>
      <c r="N77">
        <v>1268.9599609375</v>
      </c>
      <c r="O77">
        <v>1331.8937294921875</v>
      </c>
      <c r="P77">
        <v>1328.8800048828125</v>
      </c>
      <c r="Q77">
        <v>1325.8662802734375</v>
      </c>
      <c r="R77">
        <v>1307.334372314453</v>
      </c>
      <c r="S77">
        <v>1296.3450317382813</v>
      </c>
      <c r="T77">
        <v>1285.3556911621095</v>
      </c>
      <c r="U77">
        <v>1287.5505773925781</v>
      </c>
      <c r="V77">
        <v>1270.4500122070313</v>
      </c>
      <c r="W77">
        <v>1253.3494470214844</v>
      </c>
      <c r="X77">
        <v>1341.6500244140625</v>
      </c>
      <c r="Y77">
        <v>1316.1099853515625</v>
      </c>
      <c r="Z77">
        <v>1309.969970703125</v>
      </c>
      <c r="AA77">
        <v>1249.780029296875</v>
      </c>
      <c r="AB77">
        <v>1302.219970703125</v>
      </c>
      <c r="AC77">
        <v>1197.989990234375</v>
      </c>
      <c r="AD77">
        <v>0.3595166163141994</v>
      </c>
      <c r="AE77">
        <v>0.26283987915407853</v>
      </c>
      <c r="AF77">
        <v>0.46827794561933533</v>
      </c>
      <c r="AG77">
        <v>0.43202416918429004</v>
      </c>
    </row>
    <row r="78" spans="1:33" x14ac:dyDescent="0.25">
      <c r="A78" t="s">
        <v>42</v>
      </c>
      <c r="B78" s="1">
        <v>45737</v>
      </c>
      <c r="C78">
        <v>1324</v>
      </c>
      <c r="D78">
        <v>1325.219970703125</v>
      </c>
      <c r="E78">
        <v>1320.6700439453125</v>
      </c>
      <c r="F78">
        <v>1321.8800048828125</v>
      </c>
      <c r="G78">
        <v>714329792</v>
      </c>
      <c r="H78">
        <v>15010323.496959999</v>
      </c>
      <c r="I78">
        <v>1319.0710144042969</v>
      </c>
      <c r="J78">
        <v>1280.5196716308594</v>
      </c>
      <c r="K78">
        <v>59.212519812941252</v>
      </c>
      <c r="L78">
        <v>1330.6199951171875</v>
      </c>
      <c r="M78">
        <v>1306.969970703125</v>
      </c>
      <c r="N78">
        <v>1268.9599609375</v>
      </c>
      <c r="O78">
        <v>1332.5998579101563</v>
      </c>
      <c r="P78">
        <v>1329.4150390625</v>
      </c>
      <c r="Q78">
        <v>1326.2302202148437</v>
      </c>
      <c r="R78">
        <v>1307.334372314453</v>
      </c>
      <c r="S78">
        <v>1296.3450317382813</v>
      </c>
      <c r="T78">
        <v>1285.3556911621095</v>
      </c>
      <c r="U78">
        <v>1287.5505773925781</v>
      </c>
      <c r="V78">
        <v>1270.4500122070313</v>
      </c>
      <c r="W78">
        <v>1253.3494470214844</v>
      </c>
      <c r="X78">
        <v>1342.9100341796875</v>
      </c>
      <c r="Y78">
        <v>1315.9200439453125</v>
      </c>
      <c r="Z78">
        <v>1309.969970703125</v>
      </c>
      <c r="AA78">
        <v>1249.780029296875</v>
      </c>
      <c r="AB78">
        <v>1302.219970703125</v>
      </c>
      <c r="AC78">
        <v>1197.989990234375</v>
      </c>
      <c r="AD78">
        <v>0.36253776435045315</v>
      </c>
      <c r="AE78">
        <v>0.30513595166163143</v>
      </c>
      <c r="AF78">
        <v>0.49848942598187312</v>
      </c>
      <c r="AG78">
        <v>0.42598187311178248</v>
      </c>
    </row>
    <row r="79" spans="1:33" x14ac:dyDescent="0.25">
      <c r="A79" t="s">
        <v>42</v>
      </c>
      <c r="B79" s="1">
        <v>45736</v>
      </c>
      <c r="C79">
        <v>1326.800048828125</v>
      </c>
      <c r="D79">
        <v>1332.4100341796875</v>
      </c>
      <c r="E79">
        <v>1316.1099853515625</v>
      </c>
      <c r="F79">
        <v>1323.9300537109375</v>
      </c>
      <c r="G79">
        <v>821245248</v>
      </c>
      <c r="H79">
        <v>17843410.173951998</v>
      </c>
      <c r="I79">
        <v>1317.8145141601563</v>
      </c>
      <c r="J79">
        <v>1279.3995056152344</v>
      </c>
      <c r="K79">
        <v>61.05338746608934</v>
      </c>
      <c r="L79">
        <v>1330.6199951171875</v>
      </c>
      <c r="M79">
        <v>1306.969970703125</v>
      </c>
      <c r="N79">
        <v>1268.9599609375</v>
      </c>
      <c r="O79">
        <v>1332.5998579101563</v>
      </c>
      <c r="P79">
        <v>1329.4150390625</v>
      </c>
      <c r="Q79">
        <v>1326.2302202148437</v>
      </c>
      <c r="R79">
        <v>1307.334372314453</v>
      </c>
      <c r="S79">
        <v>1296.3450317382813</v>
      </c>
      <c r="T79">
        <v>1285.3556911621095</v>
      </c>
      <c r="U79">
        <v>1287.5505773925781</v>
      </c>
      <c r="V79">
        <v>1270.4500122070313</v>
      </c>
      <c r="W79">
        <v>1253.3494470214844</v>
      </c>
      <c r="X79">
        <v>1342.9100341796875</v>
      </c>
      <c r="Y79">
        <v>1315.9200439453125</v>
      </c>
      <c r="Z79">
        <v>1309.969970703125</v>
      </c>
      <c r="AA79">
        <v>1249.780029296875</v>
      </c>
      <c r="AB79">
        <v>1302.219970703125</v>
      </c>
      <c r="AC79">
        <v>1197.989990234375</v>
      </c>
      <c r="AD79">
        <v>0.3202416918429003</v>
      </c>
      <c r="AE79">
        <v>0.30211480362537763</v>
      </c>
      <c r="AF79">
        <v>0.50453172205438068</v>
      </c>
      <c r="AG79">
        <v>0.42598187311178248</v>
      </c>
    </row>
    <row r="80" spans="1:33" x14ac:dyDescent="0.25">
      <c r="A80" t="s">
        <v>42</v>
      </c>
      <c r="B80" s="1">
        <v>45735</v>
      </c>
      <c r="C80">
        <v>1330.4000244140625</v>
      </c>
      <c r="D80">
        <v>1330.699951171875</v>
      </c>
      <c r="E80">
        <v>1320.8499755859375</v>
      </c>
      <c r="F80">
        <v>1324.6300048828125</v>
      </c>
      <c r="G80">
        <v>835603392</v>
      </c>
      <c r="H80">
        <v>20239272.116223998</v>
      </c>
      <c r="I80">
        <v>1316.2670104980468</v>
      </c>
      <c r="J80">
        <v>1278.4340047200521</v>
      </c>
      <c r="K80">
        <v>61.66115788095788</v>
      </c>
      <c r="L80">
        <v>1330.6199951171875</v>
      </c>
      <c r="M80">
        <v>1306.969970703125</v>
      </c>
      <c r="N80">
        <v>1268.9599609375</v>
      </c>
      <c r="O80">
        <v>1332.5998579101563</v>
      </c>
      <c r="P80">
        <v>1329.4150390625</v>
      </c>
      <c r="Q80">
        <v>1326.2302202148437</v>
      </c>
      <c r="R80">
        <v>1307.334372314453</v>
      </c>
      <c r="S80">
        <v>1296.3450317382813</v>
      </c>
      <c r="T80">
        <v>1285.3556911621095</v>
      </c>
      <c r="U80">
        <v>1287.5505773925781</v>
      </c>
      <c r="V80">
        <v>1270.4500122070313</v>
      </c>
      <c r="W80">
        <v>1253.3494470214844</v>
      </c>
      <c r="X80">
        <v>1342.9100341796875</v>
      </c>
      <c r="Y80">
        <v>1315.9200439453125</v>
      </c>
      <c r="Z80">
        <v>1309.969970703125</v>
      </c>
      <c r="AA80">
        <v>1249.780029296875</v>
      </c>
      <c r="AB80">
        <v>1302.219970703125</v>
      </c>
      <c r="AC80">
        <v>1197.989990234375</v>
      </c>
      <c r="AD80">
        <v>0.28700906344410876</v>
      </c>
      <c r="AE80">
        <v>0.31117824773413899</v>
      </c>
      <c r="AF80">
        <v>0.52870090634441091</v>
      </c>
      <c r="AG80">
        <v>0.42900302114803623</v>
      </c>
    </row>
    <row r="81" spans="1:33" x14ac:dyDescent="0.25">
      <c r="A81" t="s">
        <v>42</v>
      </c>
      <c r="B81" s="1">
        <v>45734</v>
      </c>
      <c r="C81">
        <v>1340.1600341796875</v>
      </c>
      <c r="D81">
        <v>1341.6500244140625</v>
      </c>
      <c r="E81">
        <v>1329.1099853515625</v>
      </c>
      <c r="F81">
        <v>1330.969970703125</v>
      </c>
      <c r="G81">
        <v>810146560</v>
      </c>
      <c r="H81">
        <v>17356933.824512001</v>
      </c>
      <c r="I81">
        <v>1314.4635131835937</v>
      </c>
      <c r="J81">
        <v>1277.3855041503907</v>
      </c>
      <c r="K81">
        <v>67.295600372858047</v>
      </c>
      <c r="L81">
        <v>1330.6199951171875</v>
      </c>
      <c r="M81">
        <v>1306.969970703125</v>
      </c>
      <c r="N81">
        <v>1268.9599609375</v>
      </c>
      <c r="O81">
        <v>1332.5998579101563</v>
      </c>
      <c r="P81">
        <v>1329.4150390625</v>
      </c>
      <c r="Q81">
        <v>1326.2302202148437</v>
      </c>
      <c r="R81">
        <v>1307.334372314453</v>
      </c>
      <c r="S81">
        <v>1296.3450317382813</v>
      </c>
      <c r="T81">
        <v>1285.3556911621095</v>
      </c>
      <c r="U81">
        <v>1287.5505773925781</v>
      </c>
      <c r="V81">
        <v>1270.4500122070313</v>
      </c>
      <c r="W81">
        <v>1253.3494470214844</v>
      </c>
      <c r="X81">
        <v>1342.9100341796875</v>
      </c>
      <c r="Y81">
        <v>1315.9200439453125</v>
      </c>
      <c r="Z81">
        <v>1309.969970703125</v>
      </c>
      <c r="AA81">
        <v>1249.780029296875</v>
      </c>
      <c r="AB81">
        <v>1302.219970703125</v>
      </c>
      <c r="AC81">
        <v>1197.989990234375</v>
      </c>
      <c r="AD81">
        <v>0.36858006042296071</v>
      </c>
      <c r="AE81">
        <v>0.34441087613293053</v>
      </c>
      <c r="AF81">
        <v>0.53776435045317217</v>
      </c>
      <c r="AG81">
        <v>0.45015105740181272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C41"/>
  <sheetViews>
    <sheetView workbookViewId="0"/>
  </sheetViews>
  <sheetFormatPr defaultRowHeight="15" x14ac:dyDescent="0.25"/>
  <cols>
    <col min="1" max="1" width="7.28515625" bestFit="1" customWidth="1"/>
    <col min="2" max="2" width="8.28515625" bestFit="1" customWidth="1"/>
    <col min="3" max="3" width="15.7109375" bestFit="1" customWidth="1"/>
  </cols>
  <sheetData>
    <row r="1" spans="1:3" x14ac:dyDescent="0.25">
      <c r="A1" t="s">
        <v>56</v>
      </c>
      <c r="B1" t="s">
        <v>24</v>
      </c>
      <c r="C1" t="s">
        <v>115</v>
      </c>
    </row>
    <row r="2" spans="1:3" x14ac:dyDescent="0.25">
      <c r="A2" t="s">
        <v>114</v>
      </c>
      <c r="B2" t="s">
        <v>116</v>
      </c>
      <c r="C2">
        <v>2016.5548810240002</v>
      </c>
    </row>
    <row r="3" spans="1:3" x14ac:dyDescent="0.25">
      <c r="A3" t="s">
        <v>114</v>
      </c>
      <c r="B3" t="s">
        <v>117</v>
      </c>
      <c r="C3">
        <v>1011.6202903040003</v>
      </c>
    </row>
    <row r="4" spans="1:3" x14ac:dyDescent="0.25">
      <c r="A4" t="s">
        <v>114</v>
      </c>
      <c r="B4" t="s">
        <v>118</v>
      </c>
      <c r="C4">
        <v>687.80239257599987</v>
      </c>
    </row>
    <row r="5" spans="1:3" x14ac:dyDescent="0.25">
      <c r="A5" t="s">
        <v>114</v>
      </c>
      <c r="B5" t="s">
        <v>119</v>
      </c>
      <c r="C5">
        <v>642.48181555199994</v>
      </c>
    </row>
    <row r="6" spans="1:3" x14ac:dyDescent="0.25">
      <c r="A6" t="s">
        <v>114</v>
      </c>
      <c r="B6" t="s">
        <v>120</v>
      </c>
      <c r="C6">
        <v>509.34732390400001</v>
      </c>
    </row>
    <row r="7" spans="1:3" x14ac:dyDescent="0.25">
      <c r="A7" t="s">
        <v>114</v>
      </c>
      <c r="B7" t="s">
        <v>121</v>
      </c>
      <c r="C7">
        <v>414.77258444800009</v>
      </c>
    </row>
    <row r="8" spans="1:3" x14ac:dyDescent="0.25">
      <c r="A8" t="s">
        <v>114</v>
      </c>
      <c r="B8" t="s">
        <v>122</v>
      </c>
      <c r="C8">
        <v>373.30258038400001</v>
      </c>
    </row>
    <row r="9" spans="1:3" x14ac:dyDescent="0.25">
      <c r="A9" t="s">
        <v>114</v>
      </c>
      <c r="B9" t="s">
        <v>123</v>
      </c>
      <c r="C9">
        <v>314.55198822400001</v>
      </c>
    </row>
    <row r="10" spans="1:3" x14ac:dyDescent="0.25">
      <c r="A10" t="s">
        <v>114</v>
      </c>
      <c r="B10" t="s">
        <v>124</v>
      </c>
      <c r="C10">
        <v>232.17551539199997</v>
      </c>
    </row>
    <row r="11" spans="1:3" x14ac:dyDescent="0.25">
      <c r="A11" t="s">
        <v>114</v>
      </c>
      <c r="B11" t="s">
        <v>125</v>
      </c>
      <c r="C11">
        <v>228.16325427200002</v>
      </c>
    </row>
    <row r="12" spans="1:3" x14ac:dyDescent="0.25">
      <c r="A12" t="s">
        <v>114</v>
      </c>
      <c r="B12" t="s">
        <v>126</v>
      </c>
      <c r="C12">
        <v>-69.961605251999998</v>
      </c>
    </row>
    <row r="13" spans="1:3" x14ac:dyDescent="0.25">
      <c r="A13" t="s">
        <v>114</v>
      </c>
      <c r="B13" t="s">
        <v>127</v>
      </c>
      <c r="C13">
        <v>-85.021683359999997</v>
      </c>
    </row>
    <row r="14" spans="1:3" x14ac:dyDescent="0.25">
      <c r="A14" t="s">
        <v>114</v>
      </c>
      <c r="B14" t="s">
        <v>128</v>
      </c>
      <c r="C14">
        <v>-86.158137535999998</v>
      </c>
    </row>
    <row r="15" spans="1:3" x14ac:dyDescent="0.25">
      <c r="A15" t="s">
        <v>114</v>
      </c>
      <c r="B15" t="s">
        <v>129</v>
      </c>
      <c r="C15">
        <v>-91.371326720000013</v>
      </c>
    </row>
    <row r="16" spans="1:3" x14ac:dyDescent="0.25">
      <c r="A16" t="s">
        <v>114</v>
      </c>
      <c r="B16" t="s">
        <v>130</v>
      </c>
      <c r="C16">
        <v>-100.09094899199999</v>
      </c>
    </row>
    <row r="17" spans="1:3" x14ac:dyDescent="0.25">
      <c r="A17" t="s">
        <v>114</v>
      </c>
      <c r="B17" t="s">
        <v>131</v>
      </c>
      <c r="C17">
        <v>-114.46602214400001</v>
      </c>
    </row>
    <row r="18" spans="1:3" x14ac:dyDescent="0.25">
      <c r="A18" t="s">
        <v>114</v>
      </c>
      <c r="B18" t="s">
        <v>132</v>
      </c>
      <c r="C18">
        <v>-118.72484505599999</v>
      </c>
    </row>
    <row r="19" spans="1:3" x14ac:dyDescent="0.25">
      <c r="A19" t="s">
        <v>114</v>
      </c>
      <c r="B19" t="s">
        <v>133</v>
      </c>
      <c r="C19">
        <v>-144.658890496</v>
      </c>
    </row>
    <row r="20" spans="1:3" x14ac:dyDescent="0.25">
      <c r="A20" t="s">
        <v>114</v>
      </c>
      <c r="B20" t="s">
        <v>134</v>
      </c>
      <c r="C20">
        <v>-147.90516531199998</v>
      </c>
    </row>
    <row r="21" spans="1:3" x14ac:dyDescent="0.25">
      <c r="A21" t="s">
        <v>114</v>
      </c>
      <c r="B21" t="s">
        <v>135</v>
      </c>
      <c r="C21">
        <v>-391.54107084800006</v>
      </c>
    </row>
    <row r="22" spans="1:3" x14ac:dyDescent="0.25">
      <c r="A22" t="s">
        <v>113</v>
      </c>
      <c r="B22" t="s">
        <v>120</v>
      </c>
      <c r="C22">
        <v>263.63992268800001</v>
      </c>
    </row>
    <row r="23" spans="1:3" x14ac:dyDescent="0.25">
      <c r="A23" t="s">
        <v>113</v>
      </c>
      <c r="B23" t="s">
        <v>136</v>
      </c>
      <c r="C23">
        <v>148.99587875200001</v>
      </c>
    </row>
    <row r="24" spans="1:3" x14ac:dyDescent="0.25">
      <c r="A24" t="s">
        <v>113</v>
      </c>
      <c r="B24" t="s">
        <v>119</v>
      </c>
      <c r="C24">
        <v>125.92604159999999</v>
      </c>
    </row>
    <row r="25" spans="1:3" x14ac:dyDescent="0.25">
      <c r="A25" t="s">
        <v>113</v>
      </c>
      <c r="B25" t="s">
        <v>137</v>
      </c>
      <c r="C25">
        <v>110.603713304</v>
      </c>
    </row>
    <row r="26" spans="1:3" x14ac:dyDescent="0.25">
      <c r="A26" t="s">
        <v>113</v>
      </c>
      <c r="B26" t="s">
        <v>138</v>
      </c>
      <c r="C26">
        <v>110.51711027200002</v>
      </c>
    </row>
    <row r="27" spans="1:3" x14ac:dyDescent="0.25">
      <c r="A27" t="s">
        <v>113</v>
      </c>
      <c r="B27" t="s">
        <v>118</v>
      </c>
      <c r="C27">
        <v>108.31111987200001</v>
      </c>
    </row>
    <row r="28" spans="1:3" x14ac:dyDescent="0.25">
      <c r="A28" t="s">
        <v>113</v>
      </c>
      <c r="B28" t="s">
        <v>139</v>
      </c>
      <c r="C28">
        <v>103.477143552</v>
      </c>
    </row>
    <row r="29" spans="1:3" x14ac:dyDescent="0.25">
      <c r="A29" t="s">
        <v>113</v>
      </c>
      <c r="B29" t="s">
        <v>140</v>
      </c>
      <c r="C29">
        <v>86.232901631999994</v>
      </c>
    </row>
    <row r="30" spans="1:3" x14ac:dyDescent="0.25">
      <c r="A30" t="s">
        <v>113</v>
      </c>
      <c r="B30" t="s">
        <v>141</v>
      </c>
      <c r="C30">
        <v>84.059857407999999</v>
      </c>
    </row>
    <row r="31" spans="1:3" x14ac:dyDescent="0.25">
      <c r="A31" t="s">
        <v>113</v>
      </c>
      <c r="B31" t="s">
        <v>142</v>
      </c>
      <c r="C31">
        <v>77.349126999999996</v>
      </c>
    </row>
    <row r="32" spans="1:3" x14ac:dyDescent="0.25">
      <c r="A32" t="s">
        <v>113</v>
      </c>
      <c r="B32" t="s">
        <v>143</v>
      </c>
      <c r="C32">
        <v>-9.2569153440000012</v>
      </c>
    </row>
    <row r="33" spans="1:3" x14ac:dyDescent="0.25">
      <c r="A33" t="s">
        <v>113</v>
      </c>
      <c r="B33" t="s">
        <v>144</v>
      </c>
      <c r="C33">
        <v>-10.046960464</v>
      </c>
    </row>
    <row r="34" spans="1:3" x14ac:dyDescent="0.25">
      <c r="A34" t="s">
        <v>113</v>
      </c>
      <c r="B34" t="s">
        <v>145</v>
      </c>
      <c r="C34">
        <v>-10.728563968000003</v>
      </c>
    </row>
    <row r="35" spans="1:3" x14ac:dyDescent="0.25">
      <c r="A35" t="s">
        <v>113</v>
      </c>
      <c r="B35" t="s">
        <v>146</v>
      </c>
      <c r="C35">
        <v>-14.757830512</v>
      </c>
    </row>
    <row r="36" spans="1:3" x14ac:dyDescent="0.25">
      <c r="A36" t="s">
        <v>113</v>
      </c>
      <c r="B36" t="s">
        <v>147</v>
      </c>
      <c r="C36">
        <v>-18.594053840000004</v>
      </c>
    </row>
    <row r="37" spans="1:3" x14ac:dyDescent="0.25">
      <c r="A37" t="s">
        <v>113</v>
      </c>
      <c r="B37" t="s">
        <v>135</v>
      </c>
      <c r="C37">
        <v>-19.315004703999975</v>
      </c>
    </row>
    <row r="38" spans="1:3" x14ac:dyDescent="0.25">
      <c r="A38" t="s">
        <v>113</v>
      </c>
      <c r="B38" t="s">
        <v>148</v>
      </c>
      <c r="C38">
        <v>-27.037789016000001</v>
      </c>
    </row>
    <row r="39" spans="1:3" x14ac:dyDescent="0.25">
      <c r="A39" t="s">
        <v>113</v>
      </c>
      <c r="B39" t="s">
        <v>149</v>
      </c>
      <c r="C39">
        <v>-30.128939968000005</v>
      </c>
    </row>
    <row r="40" spans="1:3" x14ac:dyDescent="0.25">
      <c r="A40" t="s">
        <v>113</v>
      </c>
      <c r="B40" t="s">
        <v>150</v>
      </c>
      <c r="C40">
        <v>-40.602740288000007</v>
      </c>
    </row>
    <row r="41" spans="1:3" x14ac:dyDescent="0.25">
      <c r="A41" t="s">
        <v>113</v>
      </c>
      <c r="B41" t="s">
        <v>151</v>
      </c>
      <c r="C41">
        <v>-92.718644623999992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E11"/>
  <sheetViews>
    <sheetView workbookViewId="0"/>
  </sheetViews>
  <sheetFormatPr defaultRowHeight="15" x14ac:dyDescent="0.25"/>
  <cols>
    <col min="1" max="1" width="14.85546875" bestFit="1" customWidth="1"/>
    <col min="2" max="2" width="7.28515625" bestFit="1" customWidth="1"/>
    <col min="3" max="3" width="12.42578125" bestFit="1" customWidth="1"/>
    <col min="4" max="4" width="12.7109375" bestFit="1" customWidth="1"/>
    <col min="5" max="5" width="12.140625" bestFit="1" customWidth="1"/>
  </cols>
  <sheetData>
    <row r="1" spans="1:5" x14ac:dyDescent="0.25">
      <c r="A1" t="s">
        <v>50</v>
      </c>
      <c r="B1" t="s">
        <v>56</v>
      </c>
      <c r="C1" t="s">
        <v>110</v>
      </c>
      <c r="D1" t="s">
        <v>111</v>
      </c>
      <c r="E1" t="s">
        <v>112</v>
      </c>
    </row>
    <row r="2" spans="1:5" x14ac:dyDescent="0.25">
      <c r="A2" s="1">
        <v>45849</v>
      </c>
      <c r="B2" t="s">
        <v>113</v>
      </c>
      <c r="C2">
        <v>988.80205619200001</v>
      </c>
      <c r="D2">
        <v>-501.38162790400003</v>
      </c>
      <c r="E2">
        <v>487.42042828799998</v>
      </c>
    </row>
    <row r="3" spans="1:5" x14ac:dyDescent="0.25">
      <c r="A3" s="1">
        <v>45849</v>
      </c>
      <c r="B3" t="s">
        <v>114</v>
      </c>
      <c r="C3">
        <v>4182.9157744639997</v>
      </c>
      <c r="D3">
        <v>-3010.9451141119998</v>
      </c>
      <c r="E3">
        <v>1171.9706603520001</v>
      </c>
    </row>
    <row r="4" spans="1:5" x14ac:dyDescent="0.25">
      <c r="A4" s="1">
        <v>45848</v>
      </c>
      <c r="B4" t="s">
        <v>113</v>
      </c>
      <c r="C4">
        <v>694.335373312</v>
      </c>
      <c r="D4">
        <v>-422.33584025599998</v>
      </c>
      <c r="E4">
        <v>271.99953305600002</v>
      </c>
    </row>
    <row r="5" spans="1:5" x14ac:dyDescent="0.25">
      <c r="A5" s="1">
        <v>45848</v>
      </c>
      <c r="B5" t="s">
        <v>114</v>
      </c>
      <c r="C5">
        <v>4465.0739404800006</v>
      </c>
      <c r="D5">
        <v>-3483.49919232</v>
      </c>
      <c r="E5">
        <v>981.57474816000001</v>
      </c>
    </row>
    <row r="6" spans="1:5" x14ac:dyDescent="0.25">
      <c r="A6" s="1">
        <v>45847</v>
      </c>
      <c r="B6" t="s">
        <v>113</v>
      </c>
      <c r="C6">
        <v>900.84389683200004</v>
      </c>
      <c r="D6">
        <v>-627.63460198400003</v>
      </c>
      <c r="E6">
        <v>273.20929484800001</v>
      </c>
    </row>
    <row r="7" spans="1:5" x14ac:dyDescent="0.25">
      <c r="A7" s="1">
        <v>45847</v>
      </c>
      <c r="B7" t="s">
        <v>114</v>
      </c>
      <c r="C7">
        <v>5627.7369610239994</v>
      </c>
      <c r="D7">
        <v>-3686.4036864</v>
      </c>
      <c r="E7">
        <v>1941.3332746239996</v>
      </c>
    </row>
    <row r="8" spans="1:5" x14ac:dyDescent="0.25">
      <c r="A8" s="1">
        <v>45846</v>
      </c>
      <c r="B8" t="s">
        <v>113</v>
      </c>
      <c r="C8">
        <v>706.99968102399998</v>
      </c>
      <c r="D8">
        <v>-350.534631424</v>
      </c>
      <c r="E8">
        <v>356.46504959999999</v>
      </c>
    </row>
    <row r="9" spans="1:5" x14ac:dyDescent="0.25">
      <c r="A9" s="1">
        <v>45846</v>
      </c>
      <c r="B9" t="s">
        <v>114</v>
      </c>
      <c r="C9">
        <v>4995.527073792</v>
      </c>
      <c r="D9">
        <v>-3494.149251072</v>
      </c>
      <c r="E9">
        <v>1501.3778227199998</v>
      </c>
    </row>
    <row r="10" spans="1:5" x14ac:dyDescent="0.25">
      <c r="A10" s="1">
        <v>45845</v>
      </c>
      <c r="B10" t="s">
        <v>114</v>
      </c>
      <c r="C10">
        <v>4142.437388288</v>
      </c>
      <c r="D10">
        <v>-2881.0322247680001</v>
      </c>
      <c r="E10">
        <v>1261.4051635200001</v>
      </c>
    </row>
    <row r="11" spans="1:5" x14ac:dyDescent="0.25">
      <c r="A11" s="1">
        <v>45845</v>
      </c>
      <c r="B11" t="s">
        <v>113</v>
      </c>
      <c r="C11">
        <v>514.65990963199999</v>
      </c>
      <c r="D11">
        <v>-390.17227878400001</v>
      </c>
      <c r="E11">
        <v>124.48763084799998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topLeftCell="E1" workbookViewId="0">
      <selection activeCell="B30" sqref="B30:B35"/>
    </sheetView>
  </sheetViews>
  <sheetFormatPr defaultRowHeight="15" x14ac:dyDescent="0.25"/>
  <cols>
    <col min="1" max="1" width="13.85546875" bestFit="1" customWidth="1"/>
    <col min="2" max="2" width="11.140625" bestFit="1" customWidth="1"/>
    <col min="3" max="6" width="81.140625" bestFit="1" customWidth="1"/>
    <col min="7" max="7" width="17.42578125" bestFit="1" customWidth="1"/>
    <col min="8" max="8" width="13.85546875" bestFit="1" customWidth="1"/>
    <col min="9" max="9" width="9.28515625" bestFit="1" customWidth="1"/>
    <col min="10" max="10" width="50.42578125" bestFit="1" customWidth="1"/>
  </cols>
  <sheetData>
    <row r="1" spans="1:10" x14ac:dyDescent="0.25">
      <c r="A1" t="s">
        <v>0</v>
      </c>
      <c r="B1" t="s">
        <v>1</v>
      </c>
      <c r="C1" t="s">
        <v>2</v>
      </c>
      <c r="D1" t="s">
        <v>3</v>
      </c>
      <c r="E1" t="s">
        <v>4</v>
      </c>
      <c r="F1" t="s">
        <v>5</v>
      </c>
      <c r="G1" t="s">
        <v>6</v>
      </c>
      <c r="H1" t="s">
        <v>7</v>
      </c>
      <c r="I1" t="s">
        <v>8</v>
      </c>
      <c r="J1" t="s">
        <v>86</v>
      </c>
    </row>
    <row r="2" spans="1:10" x14ac:dyDescent="0.25">
      <c r="A2" t="s">
        <v>9</v>
      </c>
      <c r="B2" t="s">
        <v>10</v>
      </c>
      <c r="C2" t="s">
        <v>209</v>
      </c>
      <c r="D2" t="s">
        <v>240</v>
      </c>
      <c r="E2" t="s">
        <v>210</v>
      </c>
      <c r="F2" t="s">
        <v>211</v>
      </c>
      <c r="G2" s="1">
        <v>45854.480555555558</v>
      </c>
      <c r="H2">
        <v>53</v>
      </c>
      <c r="I2" t="s">
        <v>12</v>
      </c>
      <c r="J2" t="s">
        <v>87</v>
      </c>
    </row>
    <row r="3" spans="1:10" x14ac:dyDescent="0.25">
      <c r="A3" t="s">
        <v>9</v>
      </c>
      <c r="B3" t="s">
        <v>10</v>
      </c>
      <c r="C3" t="s">
        <v>191</v>
      </c>
      <c r="D3" t="s">
        <v>241</v>
      </c>
      <c r="E3" t="s">
        <v>192</v>
      </c>
      <c r="F3" t="s">
        <v>193</v>
      </c>
      <c r="G3" s="1">
        <v>45854.459722222222</v>
      </c>
      <c r="H3">
        <v>55</v>
      </c>
      <c r="I3" t="s">
        <v>12</v>
      </c>
      <c r="J3" t="s">
        <v>87</v>
      </c>
    </row>
    <row r="4" spans="1:10" x14ac:dyDescent="0.25">
      <c r="A4" t="s">
        <v>9</v>
      </c>
      <c r="B4" t="s">
        <v>10</v>
      </c>
      <c r="C4" t="s">
        <v>242</v>
      </c>
      <c r="D4" t="s">
        <v>243</v>
      </c>
      <c r="E4" t="s">
        <v>244</v>
      </c>
      <c r="F4" t="s">
        <v>245</v>
      </c>
      <c r="G4" s="1">
        <v>45854.356249999997</v>
      </c>
      <c r="H4">
        <v>50</v>
      </c>
      <c r="I4" t="s">
        <v>12</v>
      </c>
      <c r="J4" t="s">
        <v>87</v>
      </c>
    </row>
    <row r="5" spans="1:10" x14ac:dyDescent="0.25">
      <c r="A5" t="s">
        <v>9</v>
      </c>
      <c r="B5" t="s">
        <v>10</v>
      </c>
      <c r="C5" t="s">
        <v>246</v>
      </c>
      <c r="D5" t="s">
        <v>247</v>
      </c>
      <c r="E5" t="s">
        <v>248</v>
      </c>
      <c r="F5" t="s">
        <v>249</v>
      </c>
      <c r="G5" s="1">
        <v>45853.708333333336</v>
      </c>
      <c r="H5">
        <v>56</v>
      </c>
      <c r="I5" t="s">
        <v>11</v>
      </c>
      <c r="J5" t="s">
        <v>250</v>
      </c>
    </row>
    <row r="6" spans="1:10" x14ac:dyDescent="0.25">
      <c r="A6" t="s">
        <v>9</v>
      </c>
      <c r="B6" t="s">
        <v>13</v>
      </c>
      <c r="C6" t="s">
        <v>212</v>
      </c>
      <c r="D6" t="s">
        <v>251</v>
      </c>
      <c r="E6" t="s">
        <v>213</v>
      </c>
      <c r="F6" t="s">
        <v>214</v>
      </c>
      <c r="G6" s="1">
        <v>45854.546527777777</v>
      </c>
      <c r="H6">
        <v>44</v>
      </c>
      <c r="I6" t="s">
        <v>11</v>
      </c>
      <c r="J6" t="s">
        <v>87</v>
      </c>
    </row>
    <row r="7" spans="1:10" x14ac:dyDescent="0.25">
      <c r="A7" t="s">
        <v>9</v>
      </c>
      <c r="B7" t="s">
        <v>13</v>
      </c>
      <c r="C7" t="s">
        <v>252</v>
      </c>
      <c r="D7" t="s">
        <v>253</v>
      </c>
      <c r="E7" t="s">
        <v>254</v>
      </c>
      <c r="F7" t="s">
        <v>255</v>
      </c>
      <c r="G7" s="1">
        <v>45854.536111111112</v>
      </c>
      <c r="H7">
        <v>57</v>
      </c>
      <c r="I7" t="s">
        <v>12</v>
      </c>
      <c r="J7" t="s">
        <v>256</v>
      </c>
    </row>
    <row r="8" spans="1:10" x14ac:dyDescent="0.25">
      <c r="A8" t="s">
        <v>9</v>
      </c>
      <c r="B8" t="s">
        <v>13</v>
      </c>
      <c r="C8" t="s">
        <v>257</v>
      </c>
      <c r="D8" t="s">
        <v>258</v>
      </c>
      <c r="E8" t="s">
        <v>259</v>
      </c>
      <c r="F8" t="s">
        <v>260</v>
      </c>
      <c r="G8" s="1">
        <v>45854.427083333336</v>
      </c>
      <c r="H8">
        <v>51</v>
      </c>
      <c r="I8" t="s">
        <v>11</v>
      </c>
      <c r="J8" t="s">
        <v>250</v>
      </c>
    </row>
    <row r="9" spans="1:10" x14ac:dyDescent="0.25">
      <c r="A9" t="s">
        <v>9</v>
      </c>
      <c r="B9" t="s">
        <v>13</v>
      </c>
      <c r="C9" t="s">
        <v>261</v>
      </c>
      <c r="D9" t="s">
        <v>262</v>
      </c>
      <c r="E9" t="s">
        <v>263</v>
      </c>
      <c r="F9" t="s">
        <v>264</v>
      </c>
      <c r="G9" s="1">
        <v>45852.332638888889</v>
      </c>
      <c r="H9">
        <v>47</v>
      </c>
      <c r="I9" t="s">
        <v>12</v>
      </c>
      <c r="J9" t="s">
        <v>265</v>
      </c>
    </row>
    <row r="10" spans="1:10" x14ac:dyDescent="0.25">
      <c r="A10" t="s">
        <v>9</v>
      </c>
      <c r="B10" t="s">
        <v>13</v>
      </c>
      <c r="C10" t="s">
        <v>195</v>
      </c>
      <c r="D10" t="s">
        <v>266</v>
      </c>
      <c r="E10" t="s">
        <v>196</v>
      </c>
      <c r="F10" t="s">
        <v>197</v>
      </c>
      <c r="G10" s="1">
        <v>45854.007638888892</v>
      </c>
      <c r="H10">
        <v>45</v>
      </c>
      <c r="I10" t="s">
        <v>11</v>
      </c>
      <c r="J10" t="s">
        <v>94</v>
      </c>
    </row>
    <row r="11" spans="1:10" x14ac:dyDescent="0.25">
      <c r="A11" t="s">
        <v>9</v>
      </c>
      <c r="B11" t="s">
        <v>13</v>
      </c>
      <c r="C11" t="s">
        <v>267</v>
      </c>
      <c r="D11" t="s">
        <v>268</v>
      </c>
      <c r="E11" t="s">
        <v>269</v>
      </c>
      <c r="F11" t="s">
        <v>270</v>
      </c>
      <c r="G11" s="1">
        <v>45854.002083333333</v>
      </c>
      <c r="H11">
        <v>46</v>
      </c>
      <c r="I11" t="s">
        <v>12</v>
      </c>
      <c r="J11" t="s">
        <v>94</v>
      </c>
    </row>
    <row r="12" spans="1:10" x14ac:dyDescent="0.25">
      <c r="A12" t="s">
        <v>9</v>
      </c>
      <c r="B12" t="s">
        <v>13</v>
      </c>
      <c r="C12" t="s">
        <v>271</v>
      </c>
      <c r="D12" t="s">
        <v>272</v>
      </c>
      <c r="E12" t="s">
        <v>273</v>
      </c>
      <c r="F12" t="s">
        <v>274</v>
      </c>
      <c r="G12" s="1">
        <v>45854.001388888886</v>
      </c>
      <c r="H12">
        <v>59</v>
      </c>
      <c r="I12" t="s">
        <v>12</v>
      </c>
      <c r="J12" t="s">
        <v>94</v>
      </c>
    </row>
    <row r="13" spans="1:10" x14ac:dyDescent="0.25">
      <c r="A13" t="s">
        <v>9</v>
      </c>
      <c r="B13" t="s">
        <v>13</v>
      </c>
      <c r="C13" t="s">
        <v>88</v>
      </c>
      <c r="D13" t="s">
        <v>275</v>
      </c>
      <c r="E13" t="s">
        <v>89</v>
      </c>
      <c r="F13" t="s">
        <v>90</v>
      </c>
      <c r="G13" s="1">
        <v>45852.005555555559</v>
      </c>
      <c r="H13">
        <v>56</v>
      </c>
      <c r="I13" t="s">
        <v>12</v>
      </c>
      <c r="J13" t="s">
        <v>91</v>
      </c>
    </row>
    <row r="14" spans="1:10" x14ac:dyDescent="0.25">
      <c r="A14" t="s">
        <v>9</v>
      </c>
      <c r="B14" t="s">
        <v>215</v>
      </c>
      <c r="C14" t="s">
        <v>216</v>
      </c>
      <c r="D14" t="s">
        <v>276</v>
      </c>
      <c r="E14" t="s">
        <v>217</v>
      </c>
      <c r="F14" t="s">
        <v>218</v>
      </c>
      <c r="G14" s="1">
        <v>45854.604861111111</v>
      </c>
      <c r="H14">
        <v>55</v>
      </c>
      <c r="I14" t="s">
        <v>11</v>
      </c>
      <c r="J14" t="s">
        <v>94</v>
      </c>
    </row>
    <row r="15" spans="1:10" x14ac:dyDescent="0.25">
      <c r="A15" t="s">
        <v>9</v>
      </c>
      <c r="B15" t="s">
        <v>215</v>
      </c>
      <c r="C15" t="s">
        <v>277</v>
      </c>
      <c r="D15" t="s">
        <v>278</v>
      </c>
      <c r="E15" t="s">
        <v>279</v>
      </c>
      <c r="F15" t="s">
        <v>280</v>
      </c>
      <c r="G15" s="1">
        <v>45854.473611111112</v>
      </c>
      <c r="H15">
        <v>52</v>
      </c>
      <c r="I15" t="s">
        <v>12</v>
      </c>
      <c r="J15" t="s">
        <v>94</v>
      </c>
    </row>
    <row r="16" spans="1:10" x14ac:dyDescent="0.25">
      <c r="A16" t="s">
        <v>9</v>
      </c>
      <c r="B16" t="s">
        <v>215</v>
      </c>
      <c r="C16" t="s">
        <v>281</v>
      </c>
      <c r="D16" t="s">
        <v>282</v>
      </c>
      <c r="E16" t="s">
        <v>283</v>
      </c>
      <c r="F16" t="s">
        <v>284</v>
      </c>
      <c r="G16" s="1">
        <v>45854.472916666666</v>
      </c>
      <c r="H16">
        <v>53</v>
      </c>
      <c r="I16" t="s">
        <v>12</v>
      </c>
      <c r="J16" t="s">
        <v>94</v>
      </c>
    </row>
    <row r="17" spans="1:10" x14ac:dyDescent="0.25">
      <c r="A17" t="s">
        <v>9</v>
      </c>
      <c r="B17" t="s">
        <v>215</v>
      </c>
      <c r="C17" t="s">
        <v>285</v>
      </c>
      <c r="D17" t="s">
        <v>286</v>
      </c>
      <c r="E17" t="s">
        <v>287</v>
      </c>
      <c r="F17" t="s">
        <v>288</v>
      </c>
      <c r="G17" s="1">
        <v>45854.410416666666</v>
      </c>
      <c r="H17">
        <v>52</v>
      </c>
      <c r="I17" t="s">
        <v>12</v>
      </c>
      <c r="J17" t="s">
        <v>194</v>
      </c>
    </row>
    <row r="18" spans="1:10" x14ac:dyDescent="0.25">
      <c r="A18" t="s">
        <v>9</v>
      </c>
      <c r="B18" t="s">
        <v>215</v>
      </c>
      <c r="C18" t="s">
        <v>219</v>
      </c>
      <c r="D18" t="s">
        <v>289</v>
      </c>
      <c r="E18" t="s">
        <v>220</v>
      </c>
      <c r="F18" t="s">
        <v>221</v>
      </c>
      <c r="G18" s="1">
        <v>45854.484027777777</v>
      </c>
      <c r="H18">
        <v>47</v>
      </c>
      <c r="I18" t="s">
        <v>11</v>
      </c>
      <c r="J18" t="s">
        <v>92</v>
      </c>
    </row>
    <row r="19" spans="1:10" x14ac:dyDescent="0.25">
      <c r="A19" t="s">
        <v>9</v>
      </c>
      <c r="B19" t="s">
        <v>215</v>
      </c>
      <c r="C19" t="s">
        <v>290</v>
      </c>
      <c r="D19" t="s">
        <v>291</v>
      </c>
      <c r="E19" t="s">
        <v>292</v>
      </c>
      <c r="F19" t="s">
        <v>293</v>
      </c>
      <c r="G19" s="1">
        <v>45854.375</v>
      </c>
      <c r="H19">
        <v>44</v>
      </c>
      <c r="I19" t="s">
        <v>12</v>
      </c>
      <c r="J19" t="s">
        <v>92</v>
      </c>
    </row>
    <row r="20" spans="1:10" x14ac:dyDescent="0.25">
      <c r="A20" t="s">
        <v>9</v>
      </c>
      <c r="B20" t="s">
        <v>215</v>
      </c>
      <c r="C20" t="s">
        <v>294</v>
      </c>
      <c r="D20" t="s">
        <v>295</v>
      </c>
      <c r="E20" t="s">
        <v>296</v>
      </c>
      <c r="F20" t="s">
        <v>297</v>
      </c>
      <c r="G20" s="1">
        <v>45852.580555555556</v>
      </c>
      <c r="H20">
        <v>48</v>
      </c>
      <c r="I20" t="s">
        <v>14</v>
      </c>
      <c r="J20" t="s">
        <v>92</v>
      </c>
    </row>
    <row r="21" spans="1:10" x14ac:dyDescent="0.25">
      <c r="A21" t="s">
        <v>9</v>
      </c>
      <c r="B21" t="s">
        <v>215</v>
      </c>
      <c r="C21" t="s">
        <v>298</v>
      </c>
      <c r="D21" t="s">
        <v>299</v>
      </c>
      <c r="E21" t="s">
        <v>300</v>
      </c>
      <c r="F21" t="s">
        <v>301</v>
      </c>
      <c r="G21" s="1">
        <v>45852.444444444445</v>
      </c>
      <c r="H21">
        <v>58</v>
      </c>
      <c r="I21" t="s">
        <v>12</v>
      </c>
      <c r="J21" t="s">
        <v>92</v>
      </c>
    </row>
    <row r="22" spans="1:10" x14ac:dyDescent="0.25">
      <c r="A22" t="s">
        <v>16</v>
      </c>
      <c r="B22" t="s">
        <v>10</v>
      </c>
      <c r="C22" t="s">
        <v>222</v>
      </c>
      <c r="D22" t="s">
        <v>302</v>
      </c>
      <c r="E22" t="s">
        <v>223</v>
      </c>
      <c r="F22" t="s">
        <v>224</v>
      </c>
      <c r="G22" s="1">
        <v>45854.518738425926</v>
      </c>
      <c r="H22">
        <v>56</v>
      </c>
      <c r="I22" t="s">
        <v>11</v>
      </c>
      <c r="J22" t="s">
        <v>303</v>
      </c>
    </row>
    <row r="23" spans="1:10" x14ac:dyDescent="0.25">
      <c r="A23" t="s">
        <v>16</v>
      </c>
      <c r="B23" t="s">
        <v>10</v>
      </c>
      <c r="C23" t="s">
        <v>198</v>
      </c>
      <c r="D23" t="s">
        <v>304</v>
      </c>
      <c r="E23" t="s">
        <v>199</v>
      </c>
      <c r="F23" t="s">
        <v>200</v>
      </c>
      <c r="G23" s="1">
        <v>45854.373611111114</v>
      </c>
      <c r="H23">
        <v>47</v>
      </c>
      <c r="I23" t="s">
        <v>14</v>
      </c>
      <c r="J23" t="s">
        <v>303</v>
      </c>
    </row>
    <row r="24" spans="1:10" x14ac:dyDescent="0.25">
      <c r="A24" t="s">
        <v>16</v>
      </c>
      <c r="B24" t="s">
        <v>10</v>
      </c>
      <c r="C24" t="s">
        <v>305</v>
      </c>
      <c r="D24" t="s">
        <v>306</v>
      </c>
      <c r="E24" t="s">
        <v>307</v>
      </c>
      <c r="F24" t="s">
        <v>308</v>
      </c>
      <c r="G24" s="1">
        <v>45854.328530092593</v>
      </c>
      <c r="H24">
        <v>47</v>
      </c>
      <c r="I24" t="s">
        <v>11</v>
      </c>
      <c r="J24" t="s">
        <v>309</v>
      </c>
    </row>
    <row r="25" spans="1:10" x14ac:dyDescent="0.25">
      <c r="A25" t="s">
        <v>16</v>
      </c>
      <c r="B25" t="s">
        <v>10</v>
      </c>
      <c r="C25" t="s">
        <v>310</v>
      </c>
      <c r="D25" t="s">
        <v>311</v>
      </c>
      <c r="E25" t="s">
        <v>312</v>
      </c>
      <c r="F25" t="s">
        <v>313</v>
      </c>
      <c r="G25" s="1">
        <v>45854.326990740738</v>
      </c>
      <c r="H25">
        <v>48</v>
      </c>
      <c r="I25" t="s">
        <v>11</v>
      </c>
      <c r="J25" t="s">
        <v>314</v>
      </c>
    </row>
    <row r="26" spans="1:10" x14ac:dyDescent="0.25">
      <c r="A26" t="s">
        <v>16</v>
      </c>
      <c r="B26" t="s">
        <v>10</v>
      </c>
      <c r="C26" t="s">
        <v>201</v>
      </c>
      <c r="D26" t="s">
        <v>315</v>
      </c>
      <c r="E26" t="s">
        <v>202</v>
      </c>
      <c r="F26" t="s">
        <v>203</v>
      </c>
      <c r="G26" s="1">
        <v>45854.325833333336</v>
      </c>
      <c r="H26">
        <v>50</v>
      </c>
      <c r="I26" t="s">
        <v>14</v>
      </c>
      <c r="J26" t="s">
        <v>316</v>
      </c>
    </row>
    <row r="27" spans="1:10" x14ac:dyDescent="0.25">
      <c r="A27" t="s">
        <v>16</v>
      </c>
      <c r="B27" t="s">
        <v>10</v>
      </c>
      <c r="C27" t="s">
        <v>95</v>
      </c>
      <c r="D27" t="s">
        <v>317</v>
      </c>
      <c r="E27" t="s">
        <v>96</v>
      </c>
      <c r="F27" t="s">
        <v>97</v>
      </c>
      <c r="G27" s="1">
        <v>45853.323888888888</v>
      </c>
      <c r="H27">
        <v>44</v>
      </c>
      <c r="I27" t="s">
        <v>11</v>
      </c>
      <c r="J27" t="s">
        <v>98</v>
      </c>
    </row>
    <row r="28" spans="1:10" x14ac:dyDescent="0.25">
      <c r="A28" t="s">
        <v>16</v>
      </c>
      <c r="B28" t="s">
        <v>10</v>
      </c>
      <c r="C28" t="s">
        <v>17</v>
      </c>
      <c r="D28" t="s">
        <v>318</v>
      </c>
      <c r="E28" t="s">
        <v>18</v>
      </c>
      <c r="F28" t="s">
        <v>19</v>
      </c>
      <c r="G28" s="1">
        <v>45850.426469907405</v>
      </c>
      <c r="H28">
        <v>52</v>
      </c>
      <c r="I28" t="s">
        <v>11</v>
      </c>
      <c r="J28" t="s">
        <v>103</v>
      </c>
    </row>
    <row r="29" spans="1:10" x14ac:dyDescent="0.25">
      <c r="A29" t="s">
        <v>16</v>
      </c>
      <c r="B29" t="s">
        <v>10</v>
      </c>
      <c r="C29" t="s">
        <v>20</v>
      </c>
      <c r="D29" t="s">
        <v>319</v>
      </c>
      <c r="E29" t="s">
        <v>21</v>
      </c>
      <c r="F29" t="s">
        <v>22</v>
      </c>
      <c r="G29" s="1">
        <v>45850.316446759258</v>
      </c>
      <c r="H29">
        <v>40</v>
      </c>
      <c r="I29" t="s">
        <v>14</v>
      </c>
      <c r="J29" t="s">
        <v>98</v>
      </c>
    </row>
    <row r="30" spans="1:10" x14ac:dyDescent="0.25">
      <c r="A30" t="s">
        <v>16</v>
      </c>
      <c r="B30" t="s">
        <v>13</v>
      </c>
      <c r="C30" t="s">
        <v>225</v>
      </c>
      <c r="D30" t="s">
        <v>320</v>
      </c>
      <c r="E30" t="s">
        <v>226</v>
      </c>
      <c r="F30" t="s">
        <v>227</v>
      </c>
      <c r="G30" s="1">
        <v>45854.543749999997</v>
      </c>
      <c r="H30">
        <v>51</v>
      </c>
      <c r="I30" t="s">
        <v>11</v>
      </c>
      <c r="J30" t="s">
        <v>321</v>
      </c>
    </row>
    <row r="31" spans="1:10" x14ac:dyDescent="0.25">
      <c r="A31" t="s">
        <v>16</v>
      </c>
      <c r="B31" t="s">
        <v>13</v>
      </c>
      <c r="C31" t="s">
        <v>322</v>
      </c>
      <c r="D31" t="s">
        <v>323</v>
      </c>
      <c r="E31" t="s">
        <v>324</v>
      </c>
      <c r="F31" t="s">
        <v>325</v>
      </c>
      <c r="G31" s="1">
        <v>45854.500694444447</v>
      </c>
      <c r="H31">
        <v>52</v>
      </c>
      <c r="I31" t="s">
        <v>14</v>
      </c>
      <c r="J31" t="s">
        <v>194</v>
      </c>
    </row>
    <row r="32" spans="1:10" x14ac:dyDescent="0.25">
      <c r="A32" t="s">
        <v>16</v>
      </c>
      <c r="B32" t="s">
        <v>13</v>
      </c>
      <c r="C32" t="s">
        <v>100</v>
      </c>
      <c r="D32" t="s">
        <v>326</v>
      </c>
      <c r="E32" t="s">
        <v>101</v>
      </c>
      <c r="F32" t="s">
        <v>102</v>
      </c>
      <c r="G32" s="1">
        <v>45851.847222222219</v>
      </c>
      <c r="H32">
        <v>55</v>
      </c>
      <c r="I32" t="s">
        <v>14</v>
      </c>
      <c r="J32" t="s">
        <v>87</v>
      </c>
    </row>
    <row r="33" spans="1:10" x14ac:dyDescent="0.25">
      <c r="A33" t="s">
        <v>16</v>
      </c>
      <c r="B33" t="s">
        <v>13</v>
      </c>
      <c r="C33" t="s">
        <v>327</v>
      </c>
      <c r="D33" t="s">
        <v>328</v>
      </c>
      <c r="E33" t="s">
        <v>329</v>
      </c>
      <c r="F33" t="s">
        <v>330</v>
      </c>
      <c r="G33" s="1">
        <v>45852.875694444447</v>
      </c>
      <c r="H33">
        <v>54</v>
      </c>
      <c r="I33" t="s">
        <v>12</v>
      </c>
      <c r="J33" t="s">
        <v>331</v>
      </c>
    </row>
    <row r="34" spans="1:10" x14ac:dyDescent="0.25">
      <c r="A34" t="s">
        <v>16</v>
      </c>
      <c r="B34" t="s">
        <v>13</v>
      </c>
      <c r="C34" t="s">
        <v>332</v>
      </c>
      <c r="D34" t="s">
        <v>333</v>
      </c>
      <c r="E34" t="s">
        <v>334</v>
      </c>
      <c r="F34" t="s">
        <v>335</v>
      </c>
      <c r="G34" s="1">
        <v>45852.624305555553</v>
      </c>
      <c r="H34">
        <v>60</v>
      </c>
      <c r="I34" t="s">
        <v>11</v>
      </c>
      <c r="J34" t="s">
        <v>336</v>
      </c>
    </row>
    <row r="35" spans="1:10" x14ac:dyDescent="0.25">
      <c r="A35" t="s">
        <v>16</v>
      </c>
      <c r="B35" t="s">
        <v>13</v>
      </c>
      <c r="C35" t="s">
        <v>337</v>
      </c>
      <c r="D35" t="s">
        <v>338</v>
      </c>
      <c r="E35" t="s">
        <v>339</v>
      </c>
      <c r="F35" t="s">
        <v>340</v>
      </c>
      <c r="G35" s="1">
        <v>45853.310416666667</v>
      </c>
      <c r="H35">
        <v>56</v>
      </c>
      <c r="I35" t="s">
        <v>11</v>
      </c>
      <c r="J35" t="s">
        <v>341</v>
      </c>
    </row>
    <row r="36" spans="1:10" x14ac:dyDescent="0.25">
      <c r="A36" t="s">
        <v>16</v>
      </c>
      <c r="B36" t="s">
        <v>215</v>
      </c>
      <c r="C36" t="s">
        <v>228</v>
      </c>
      <c r="D36" t="s">
        <v>342</v>
      </c>
      <c r="E36" t="s">
        <v>229</v>
      </c>
      <c r="F36" t="s">
        <v>230</v>
      </c>
      <c r="G36" s="1">
        <v>45854.270833333336</v>
      </c>
      <c r="H36">
        <v>47</v>
      </c>
      <c r="I36" t="s">
        <v>14</v>
      </c>
      <c r="J36" t="s">
        <v>316</v>
      </c>
    </row>
    <row r="37" spans="1:10" x14ac:dyDescent="0.25">
      <c r="A37" t="s">
        <v>16</v>
      </c>
      <c r="B37" t="s">
        <v>215</v>
      </c>
      <c r="C37" t="s">
        <v>343</v>
      </c>
      <c r="D37" t="s">
        <v>344</v>
      </c>
      <c r="E37" t="s">
        <v>345</v>
      </c>
      <c r="F37" t="s">
        <v>346</v>
      </c>
      <c r="G37" s="1">
        <v>45853.631944444445</v>
      </c>
      <c r="H37">
        <v>48</v>
      </c>
      <c r="I37" t="s">
        <v>11</v>
      </c>
      <c r="J37" t="s">
        <v>94</v>
      </c>
    </row>
    <row r="38" spans="1:10" x14ac:dyDescent="0.25">
      <c r="A38" t="s">
        <v>16</v>
      </c>
      <c r="B38" t="s">
        <v>215</v>
      </c>
      <c r="C38" t="s">
        <v>347</v>
      </c>
      <c r="D38" t="s">
        <v>348</v>
      </c>
      <c r="E38" t="s">
        <v>349</v>
      </c>
      <c r="F38" t="s">
        <v>350</v>
      </c>
      <c r="G38" s="1">
        <v>45850.959027777775</v>
      </c>
      <c r="H38">
        <v>50</v>
      </c>
      <c r="I38" t="s">
        <v>11</v>
      </c>
      <c r="J38" t="s">
        <v>99</v>
      </c>
    </row>
    <row r="39" spans="1:10" x14ac:dyDescent="0.25">
      <c r="A39" t="s">
        <v>16</v>
      </c>
      <c r="B39" t="s">
        <v>215</v>
      </c>
      <c r="C39" t="s">
        <v>351</v>
      </c>
      <c r="D39" t="s">
        <v>352</v>
      </c>
      <c r="E39" t="s">
        <v>353</v>
      </c>
      <c r="F39" t="s">
        <v>354</v>
      </c>
      <c r="G39" s="1">
        <v>45850.319444444445</v>
      </c>
      <c r="H39">
        <v>40</v>
      </c>
      <c r="I39" t="s">
        <v>14</v>
      </c>
      <c r="J39" t="s">
        <v>98</v>
      </c>
    </row>
    <row r="40" spans="1:10" x14ac:dyDescent="0.25">
      <c r="A40" t="s">
        <v>16</v>
      </c>
      <c r="B40" t="s">
        <v>215</v>
      </c>
      <c r="C40" t="s">
        <v>355</v>
      </c>
      <c r="D40" t="s">
        <v>356</v>
      </c>
      <c r="E40" t="s">
        <v>357</v>
      </c>
      <c r="F40" t="s">
        <v>358</v>
      </c>
      <c r="G40" s="1">
        <v>45849.990277777775</v>
      </c>
      <c r="H40">
        <v>55</v>
      </c>
      <c r="I40" t="s">
        <v>14</v>
      </c>
      <c r="J40" t="s">
        <v>87</v>
      </c>
    </row>
    <row r="41" spans="1:10" x14ac:dyDescent="0.25">
      <c r="A41" t="s">
        <v>16</v>
      </c>
      <c r="B41" t="s">
        <v>215</v>
      </c>
      <c r="C41" t="s">
        <v>359</v>
      </c>
      <c r="D41" t="s">
        <v>360</v>
      </c>
      <c r="E41" t="s">
        <v>361</v>
      </c>
      <c r="F41" t="s">
        <v>362</v>
      </c>
      <c r="G41" s="1">
        <v>45849.591666666667</v>
      </c>
      <c r="H41">
        <v>46</v>
      </c>
      <c r="I41" t="s">
        <v>14</v>
      </c>
      <c r="J41" t="s">
        <v>363</v>
      </c>
    </row>
    <row r="42" spans="1:10" x14ac:dyDescent="0.25">
      <c r="A42" t="s">
        <v>23</v>
      </c>
      <c r="B42" t="s">
        <v>10</v>
      </c>
      <c r="C42" t="s">
        <v>231</v>
      </c>
      <c r="D42" t="s">
        <v>364</v>
      </c>
      <c r="E42" t="s">
        <v>232</v>
      </c>
      <c r="F42" t="s">
        <v>233</v>
      </c>
      <c r="G42" s="1">
        <v>45854.543946759259</v>
      </c>
      <c r="H42">
        <v>51</v>
      </c>
      <c r="I42" t="s">
        <v>12</v>
      </c>
      <c r="J42" t="s">
        <v>365</v>
      </c>
    </row>
    <row r="43" spans="1:10" x14ac:dyDescent="0.25">
      <c r="A43" t="s">
        <v>23</v>
      </c>
      <c r="B43" t="s">
        <v>10</v>
      </c>
      <c r="C43" t="s">
        <v>366</v>
      </c>
      <c r="D43" t="s">
        <v>367</v>
      </c>
      <c r="E43" t="s">
        <v>368</v>
      </c>
      <c r="F43" t="s">
        <v>369</v>
      </c>
      <c r="G43" s="1">
        <v>45854.515277777777</v>
      </c>
      <c r="H43">
        <v>50</v>
      </c>
      <c r="I43" t="s">
        <v>12</v>
      </c>
      <c r="J43" t="s">
        <v>87</v>
      </c>
    </row>
    <row r="44" spans="1:10" x14ac:dyDescent="0.25">
      <c r="A44" t="s">
        <v>23</v>
      </c>
      <c r="B44" t="s">
        <v>10</v>
      </c>
      <c r="C44" t="s">
        <v>204</v>
      </c>
      <c r="D44" t="s">
        <v>370</v>
      </c>
      <c r="E44" t="s">
        <v>205</v>
      </c>
      <c r="F44" t="s">
        <v>206</v>
      </c>
      <c r="G44" s="1">
        <v>45854.458124999997</v>
      </c>
      <c r="H44">
        <v>52</v>
      </c>
      <c r="I44" t="s">
        <v>14</v>
      </c>
      <c r="J44" t="s">
        <v>207</v>
      </c>
    </row>
    <row r="45" spans="1:10" x14ac:dyDescent="0.25">
      <c r="A45" t="s">
        <v>23</v>
      </c>
      <c r="B45" t="s">
        <v>10</v>
      </c>
      <c r="C45" t="s">
        <v>371</v>
      </c>
      <c r="D45" t="s">
        <v>372</v>
      </c>
      <c r="E45" t="s">
        <v>373</v>
      </c>
      <c r="F45" t="s">
        <v>374</v>
      </c>
      <c r="G45" s="1">
        <v>45854.453645833331</v>
      </c>
      <c r="H45">
        <v>46</v>
      </c>
      <c r="I45" t="s">
        <v>12</v>
      </c>
      <c r="J45" t="s">
        <v>375</v>
      </c>
    </row>
    <row r="46" spans="1:10" x14ac:dyDescent="0.25">
      <c r="A46" t="s">
        <v>23</v>
      </c>
      <c r="B46" t="s">
        <v>10</v>
      </c>
      <c r="C46" t="s">
        <v>376</v>
      </c>
      <c r="D46" t="s">
        <v>377</v>
      </c>
      <c r="E46" t="s">
        <v>378</v>
      </c>
      <c r="F46" t="s">
        <v>379</v>
      </c>
      <c r="G46" s="1">
        <v>45854.338194444441</v>
      </c>
      <c r="H46">
        <v>45</v>
      </c>
      <c r="I46" t="s">
        <v>12</v>
      </c>
      <c r="J46" t="s">
        <v>380</v>
      </c>
    </row>
    <row r="47" spans="1:10" x14ac:dyDescent="0.25">
      <c r="A47" t="s">
        <v>23</v>
      </c>
      <c r="B47" t="s">
        <v>10</v>
      </c>
      <c r="C47" t="s">
        <v>381</v>
      </c>
      <c r="D47" t="s">
        <v>382</v>
      </c>
      <c r="E47" t="s">
        <v>383</v>
      </c>
      <c r="F47" t="s">
        <v>384</v>
      </c>
      <c r="G47" s="1">
        <v>45853.904733796298</v>
      </c>
      <c r="H47">
        <v>50</v>
      </c>
      <c r="I47" t="s">
        <v>14</v>
      </c>
      <c r="J47" t="s">
        <v>385</v>
      </c>
    </row>
    <row r="48" spans="1:10" x14ac:dyDescent="0.25">
      <c r="A48" t="s">
        <v>23</v>
      </c>
      <c r="B48" t="s">
        <v>10</v>
      </c>
      <c r="C48" t="s">
        <v>386</v>
      </c>
      <c r="D48" t="s">
        <v>387</v>
      </c>
      <c r="E48" t="s">
        <v>388</v>
      </c>
      <c r="F48" t="s">
        <v>389</v>
      </c>
      <c r="G48" s="1">
        <v>45853.615925925929</v>
      </c>
      <c r="H48">
        <v>47</v>
      </c>
      <c r="I48" t="s">
        <v>12</v>
      </c>
      <c r="J48" t="s">
        <v>94</v>
      </c>
    </row>
    <row r="49" spans="1:10" x14ac:dyDescent="0.25">
      <c r="A49" t="s">
        <v>23</v>
      </c>
      <c r="B49" t="s">
        <v>10</v>
      </c>
      <c r="C49" t="s">
        <v>390</v>
      </c>
      <c r="D49" t="s">
        <v>391</v>
      </c>
      <c r="E49" t="s">
        <v>392</v>
      </c>
      <c r="F49" t="s">
        <v>393</v>
      </c>
      <c r="G49" s="1">
        <v>45853.543055555558</v>
      </c>
      <c r="H49">
        <v>55</v>
      </c>
      <c r="I49" t="s">
        <v>12</v>
      </c>
      <c r="J49" t="s">
        <v>394</v>
      </c>
    </row>
    <row r="50" spans="1:10" x14ac:dyDescent="0.25">
      <c r="A50" t="s">
        <v>23</v>
      </c>
      <c r="B50" t="s">
        <v>13</v>
      </c>
      <c r="C50" t="s">
        <v>234</v>
      </c>
      <c r="D50" t="s">
        <v>395</v>
      </c>
      <c r="E50" t="s">
        <v>235</v>
      </c>
      <c r="F50" t="s">
        <v>236</v>
      </c>
      <c r="G50" s="1">
        <v>45854.47152777778</v>
      </c>
      <c r="H50">
        <v>52</v>
      </c>
      <c r="I50" t="s">
        <v>12</v>
      </c>
      <c r="J50" t="s">
        <v>365</v>
      </c>
    </row>
    <row r="51" spans="1:10" x14ac:dyDescent="0.25">
      <c r="A51" t="s">
        <v>23</v>
      </c>
      <c r="B51" t="s">
        <v>13</v>
      </c>
      <c r="C51" t="s">
        <v>396</v>
      </c>
      <c r="D51" t="s">
        <v>397</v>
      </c>
      <c r="E51" t="s">
        <v>398</v>
      </c>
      <c r="F51" t="s">
        <v>399</v>
      </c>
      <c r="G51" s="1">
        <v>45854.446527777778</v>
      </c>
      <c r="H51">
        <v>52</v>
      </c>
      <c r="I51" t="s">
        <v>12</v>
      </c>
      <c r="J51" t="s">
        <v>208</v>
      </c>
    </row>
    <row r="52" spans="1:10" x14ac:dyDescent="0.25">
      <c r="A52" t="s">
        <v>23</v>
      </c>
      <c r="B52" t="s">
        <v>13</v>
      </c>
      <c r="C52" t="s">
        <v>400</v>
      </c>
      <c r="D52" t="s">
        <v>401</v>
      </c>
      <c r="E52" t="s">
        <v>402</v>
      </c>
      <c r="F52" t="s">
        <v>403</v>
      </c>
      <c r="G52" s="1">
        <v>45854.000694444447</v>
      </c>
      <c r="H52">
        <v>57</v>
      </c>
      <c r="I52" t="s">
        <v>12</v>
      </c>
      <c r="J52" t="s">
        <v>404</v>
      </c>
    </row>
    <row r="53" spans="1:10" x14ac:dyDescent="0.25">
      <c r="A53" t="s">
        <v>23</v>
      </c>
      <c r="B53" t="s">
        <v>13</v>
      </c>
      <c r="C53" t="s">
        <v>104</v>
      </c>
      <c r="D53" t="s">
        <v>405</v>
      </c>
      <c r="E53" t="s">
        <v>105</v>
      </c>
      <c r="F53" t="s">
        <v>106</v>
      </c>
      <c r="G53" s="1">
        <v>45852.004861111112</v>
      </c>
      <c r="H53">
        <v>44</v>
      </c>
      <c r="I53" t="s">
        <v>14</v>
      </c>
      <c r="J53" t="s">
        <v>406</v>
      </c>
    </row>
    <row r="54" spans="1:10" x14ac:dyDescent="0.25">
      <c r="A54" t="s">
        <v>23</v>
      </c>
      <c r="B54" t="s">
        <v>13</v>
      </c>
      <c r="C54" t="s">
        <v>407</v>
      </c>
      <c r="D54" t="s">
        <v>408</v>
      </c>
      <c r="E54" t="s">
        <v>409</v>
      </c>
      <c r="F54" t="s">
        <v>410</v>
      </c>
      <c r="G54" s="1">
        <v>45852.769444444442</v>
      </c>
      <c r="H54">
        <v>54</v>
      </c>
      <c r="I54" t="s">
        <v>12</v>
      </c>
      <c r="J54" t="s">
        <v>411</v>
      </c>
    </row>
    <row r="55" spans="1:10" x14ac:dyDescent="0.25">
      <c r="A55" t="s">
        <v>23</v>
      </c>
      <c r="B55" t="s">
        <v>13</v>
      </c>
      <c r="C55" t="s">
        <v>107</v>
      </c>
      <c r="D55" t="s">
        <v>412</v>
      </c>
      <c r="E55" t="s">
        <v>108</v>
      </c>
      <c r="F55" t="s">
        <v>109</v>
      </c>
      <c r="G55" s="1">
        <v>45852.593055555553</v>
      </c>
      <c r="H55">
        <v>47</v>
      </c>
      <c r="I55" t="s">
        <v>11</v>
      </c>
      <c r="J55" t="s">
        <v>103</v>
      </c>
    </row>
    <row r="56" spans="1:10" x14ac:dyDescent="0.25">
      <c r="A56" t="s">
        <v>23</v>
      </c>
      <c r="B56" t="s">
        <v>215</v>
      </c>
      <c r="C56" t="s">
        <v>237</v>
      </c>
      <c r="D56" t="s">
        <v>413</v>
      </c>
      <c r="E56" t="s">
        <v>238</v>
      </c>
      <c r="F56" t="s">
        <v>239</v>
      </c>
      <c r="G56" s="1">
        <v>45854.527777777781</v>
      </c>
      <c r="H56">
        <v>58</v>
      </c>
      <c r="I56" t="s">
        <v>12</v>
      </c>
      <c r="J56" t="s">
        <v>414</v>
      </c>
    </row>
    <row r="57" spans="1:10" x14ac:dyDescent="0.25">
      <c r="A57" t="s">
        <v>23</v>
      </c>
      <c r="B57" t="s">
        <v>215</v>
      </c>
      <c r="C57" t="s">
        <v>415</v>
      </c>
      <c r="D57" t="s">
        <v>416</v>
      </c>
      <c r="E57" t="s">
        <v>417</v>
      </c>
      <c r="F57" t="s">
        <v>418</v>
      </c>
      <c r="G57" s="1">
        <v>45854.438888888886</v>
      </c>
      <c r="H57">
        <v>51</v>
      </c>
      <c r="I57" t="s">
        <v>12</v>
      </c>
      <c r="J57" t="s">
        <v>87</v>
      </c>
    </row>
    <row r="58" spans="1:10" x14ac:dyDescent="0.25">
      <c r="A58" t="s">
        <v>23</v>
      </c>
      <c r="B58" t="s">
        <v>215</v>
      </c>
      <c r="C58" t="s">
        <v>419</v>
      </c>
      <c r="D58" t="s">
        <v>420</v>
      </c>
      <c r="E58" t="s">
        <v>421</v>
      </c>
      <c r="F58" t="s">
        <v>422</v>
      </c>
      <c r="G58" s="1">
        <v>45853.447916666664</v>
      </c>
      <c r="H58">
        <v>56</v>
      </c>
      <c r="I58" t="s">
        <v>12</v>
      </c>
      <c r="J58" t="s">
        <v>207</v>
      </c>
    </row>
    <row r="59" spans="1:10" x14ac:dyDescent="0.25">
      <c r="A59" t="s">
        <v>23</v>
      </c>
      <c r="B59" t="s">
        <v>215</v>
      </c>
      <c r="C59" t="s">
        <v>423</v>
      </c>
      <c r="D59" t="s">
        <v>424</v>
      </c>
      <c r="E59" t="s">
        <v>425</v>
      </c>
      <c r="F59" t="s">
        <v>426</v>
      </c>
      <c r="G59" s="1">
        <v>45853.408333333333</v>
      </c>
      <c r="H59">
        <v>50</v>
      </c>
      <c r="I59" t="s">
        <v>12</v>
      </c>
      <c r="J59" t="s">
        <v>87</v>
      </c>
    </row>
    <row r="60" spans="1:10" x14ac:dyDescent="0.25">
      <c r="A60" t="s">
        <v>23</v>
      </c>
      <c r="B60" t="s">
        <v>215</v>
      </c>
      <c r="C60" t="s">
        <v>427</v>
      </c>
      <c r="D60" t="s">
        <v>428</v>
      </c>
      <c r="E60" t="s">
        <v>429</v>
      </c>
      <c r="F60" t="s">
        <v>430</v>
      </c>
      <c r="G60" s="1">
        <v>45845.770833333336</v>
      </c>
      <c r="H60">
        <v>55</v>
      </c>
      <c r="I60" t="s">
        <v>12</v>
      </c>
      <c r="J60" t="s">
        <v>431</v>
      </c>
    </row>
    <row r="61" spans="1:10" x14ac:dyDescent="0.25">
      <c r="A61" t="s">
        <v>23</v>
      </c>
      <c r="B61" t="s">
        <v>215</v>
      </c>
      <c r="C61" t="s">
        <v>432</v>
      </c>
      <c r="D61" t="s">
        <v>433</v>
      </c>
      <c r="E61" t="s">
        <v>434</v>
      </c>
      <c r="F61" t="s">
        <v>435</v>
      </c>
      <c r="G61" s="1">
        <v>45845.408333333333</v>
      </c>
      <c r="H61">
        <v>58</v>
      </c>
      <c r="I61" t="s">
        <v>12</v>
      </c>
      <c r="J61" t="s">
        <v>93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workbookViewId="0">
      <selection activeCell="D14" sqref="D14"/>
    </sheetView>
  </sheetViews>
  <sheetFormatPr defaultRowHeight="15" x14ac:dyDescent="0.25"/>
  <cols>
    <col min="1" max="1" width="12.5703125" bestFit="1" customWidth="1"/>
    <col min="2" max="2" width="8.42578125" bestFit="1" customWidth="1"/>
    <col min="3" max="3" width="81.140625" bestFit="1" customWidth="1"/>
  </cols>
  <sheetData>
    <row r="1" spans="1:3" x14ac:dyDescent="0.25">
      <c r="A1" t="s">
        <v>56</v>
      </c>
      <c r="B1" t="s">
        <v>75</v>
      </c>
      <c r="C1" t="s">
        <v>76</v>
      </c>
    </row>
    <row r="2" spans="1:3" x14ac:dyDescent="0.25">
      <c r="A2" t="s">
        <v>58</v>
      </c>
      <c r="B2" t="s">
        <v>77</v>
      </c>
      <c r="C2" t="s">
        <v>78</v>
      </c>
    </row>
    <row r="3" spans="1:3" x14ac:dyDescent="0.25">
      <c r="A3" t="s">
        <v>69</v>
      </c>
      <c r="B3" t="s">
        <v>77</v>
      </c>
      <c r="C3" t="s">
        <v>79</v>
      </c>
    </row>
    <row r="4" spans="1:3" x14ac:dyDescent="0.25">
      <c r="A4" t="s">
        <v>66</v>
      </c>
      <c r="B4" t="s">
        <v>77</v>
      </c>
      <c r="C4" t="s">
        <v>80</v>
      </c>
    </row>
    <row r="5" spans="1:3" x14ac:dyDescent="0.25">
      <c r="A5" t="s">
        <v>81</v>
      </c>
      <c r="B5" t="s">
        <v>82</v>
      </c>
      <c r="C5" t="s">
        <v>83</v>
      </c>
    </row>
    <row r="6" spans="1:3" x14ac:dyDescent="0.25">
      <c r="A6" t="s">
        <v>84</v>
      </c>
      <c r="B6" t="s">
        <v>82</v>
      </c>
      <c r="C6" t="s">
        <v>85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3"/>
  <sheetViews>
    <sheetView workbookViewId="0">
      <selection activeCell="B21" sqref="B21"/>
    </sheetView>
  </sheetViews>
  <sheetFormatPr defaultRowHeight="23.25" customHeight="1" x14ac:dyDescent="0.25"/>
  <cols>
    <col min="1" max="1" width="9.5703125" bestFit="1" customWidth="1"/>
    <col min="2" max="2" width="80.5703125" bestFit="1" customWidth="1"/>
  </cols>
  <sheetData>
    <row r="1" spans="1:2" ht="15" x14ac:dyDescent="0.25">
      <c r="A1" t="s">
        <v>24</v>
      </c>
      <c r="B1" t="s">
        <v>25</v>
      </c>
    </row>
    <row r="2" spans="1:2" ht="15" x14ac:dyDescent="0.25">
      <c r="A2" t="s">
        <v>26</v>
      </c>
      <c r="B2" t="s">
        <v>27</v>
      </c>
    </row>
    <row r="3" spans="1:2" ht="15" x14ac:dyDescent="0.25">
      <c r="A3" t="s">
        <v>28</v>
      </c>
      <c r="B3" t="s">
        <v>29</v>
      </c>
    </row>
    <row r="4" spans="1:2" ht="15" x14ac:dyDescent="0.25">
      <c r="A4" t="s">
        <v>30</v>
      </c>
      <c r="B4" t="s">
        <v>31</v>
      </c>
    </row>
    <row r="5" spans="1:2" ht="15" x14ac:dyDescent="0.25">
      <c r="A5" t="s">
        <v>32</v>
      </c>
      <c r="B5" t="s">
        <v>33</v>
      </c>
    </row>
    <row r="6" spans="1:2" ht="15" x14ac:dyDescent="0.25">
      <c r="A6" t="s">
        <v>34</v>
      </c>
      <c r="B6" t="s">
        <v>35</v>
      </c>
    </row>
    <row r="7" spans="1:2" ht="15" x14ac:dyDescent="0.25">
      <c r="A7" t="s">
        <v>36</v>
      </c>
      <c r="B7" t="s">
        <v>37</v>
      </c>
    </row>
    <row r="8" spans="1:2" ht="15" x14ac:dyDescent="0.25">
      <c r="A8" t="s">
        <v>38</v>
      </c>
      <c r="B8" t="s">
        <v>39</v>
      </c>
    </row>
    <row r="9" spans="1:2" ht="15" x14ac:dyDescent="0.25">
      <c r="A9" t="s">
        <v>40</v>
      </c>
      <c r="B9" t="s">
        <v>41</v>
      </c>
    </row>
    <row r="10" spans="1:2" ht="15" x14ac:dyDescent="0.25">
      <c r="A10" t="s">
        <v>42</v>
      </c>
      <c r="B10" t="s">
        <v>43</v>
      </c>
    </row>
    <row r="11" spans="1:2" ht="15" x14ac:dyDescent="0.25">
      <c r="A11" t="s">
        <v>44</v>
      </c>
      <c r="B11" t="s">
        <v>45</v>
      </c>
    </row>
    <row r="12" spans="1:2" ht="15" x14ac:dyDescent="0.25">
      <c r="A12" t="s">
        <v>46</v>
      </c>
      <c r="B12" t="s">
        <v>47</v>
      </c>
    </row>
    <row r="13" spans="1:2" ht="15" x14ac:dyDescent="0.25">
      <c r="A13" t="s">
        <v>48</v>
      </c>
      <c r="B13" t="s">
        <v>49</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report</vt:lpstr>
      <vt:lpstr>page 1</vt:lpstr>
      <vt:lpstr>weekly_history_data</vt:lpstr>
      <vt:lpstr>weekly_vn_index</vt:lpstr>
      <vt:lpstr>weekly_nntd_stock</vt:lpstr>
      <vt:lpstr>weekly_nntd_history</vt:lpstr>
      <vt:lpstr>weekly_news</vt:lpstr>
      <vt:lpstr>weekly_comments</vt:lpstr>
      <vt:lpstr>chart_link</vt:lpstr>
      <vt:lpstr>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2025-07-16T08:23:40Z</cp:lastPrinted>
  <dcterms:created xsi:type="dcterms:W3CDTF">2015-06-05T18:17:20Z</dcterms:created>
  <dcterms:modified xsi:type="dcterms:W3CDTF">2025-07-16T14:14:56Z</dcterms:modified>
</cp:coreProperties>
</file>