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autoCompressPictures="0" defaultThemeVersion="166925"/>
  <mc:AlternateContent xmlns:mc="http://schemas.openxmlformats.org/markup-compatibility/2006">
    <mc:Choice Requires="x15">
      <x15ac:absPath xmlns:x15ac="http://schemas.microsoft.com/office/spreadsheetml/2010/11/ac" url="D:\t2m-project\t2m-pycode\cts-report-data\"/>
    </mc:Choice>
  </mc:AlternateContent>
  <xr:revisionPtr revIDLastSave="0" documentId="13_ncr:1_{91AC2F02-9962-4AD6-A16D-76C6C00E69AC}" xr6:coauthVersionLast="47" xr6:coauthVersionMax="47" xr10:uidLastSave="{00000000-0000-0000-0000-000000000000}"/>
  <bookViews>
    <workbookView xWindow="-120" yWindow="-120" windowWidth="38640" windowHeight="15720" xr2:uid="{5F2A1BE3-730F-48AF-B493-C188A8753964}"/>
  </bookViews>
  <sheets>
    <sheet name="8h30" sheetId="10" r:id="rId1"/>
    <sheet name="8h45" sheetId="2" r:id="rId2"/>
    <sheet name="9h" sheetId="3" r:id="rId3"/>
    <sheet name="11h30" sheetId="4" r:id="rId4"/>
    <sheet name="14h" sheetId="5" r:id="rId5"/>
    <sheet name="15h" sheetId="6" r:id="rId6"/>
  </sheets>
  <externalReferences>
    <externalReference r:id="rId7"/>
  </externalReferences>
  <definedNames>
    <definedName name="_xlnm.Print_Area" localSheetId="3">'11h30'!$A$1:$O$52</definedName>
    <definedName name="_xlnm.Print_Area" localSheetId="4">'14h'!$A$1:$M$23</definedName>
    <definedName name="_xlnm.Print_Area" localSheetId="5">'15h'!$A$1:$P$84</definedName>
    <definedName name="_xlnm.Print_Area" localSheetId="0">'8h30'!$A$1:$M$43</definedName>
    <definedName name="_xlnm.Print_Area" localSheetId="1">'8h45'!$A$1:$I$41</definedName>
    <definedName name="_xlnm.Print_Area" localSheetId="2">'9h'!$A$1:$M$64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4" l="1"/>
  <c r="L14" i="4"/>
  <c r="B15" i="6"/>
  <c r="G15" i="6"/>
  <c r="L15" i="6"/>
  <c r="L16" i="6"/>
  <c r="D25" i="6"/>
  <c r="B25" i="6"/>
  <c r="B24" i="6"/>
  <c r="D24" i="6"/>
  <c r="B18" i="10"/>
  <c r="L11" i="4"/>
  <c r="H50" i="3"/>
  <c r="H51" i="3"/>
  <c r="H52" i="3"/>
  <c r="H53" i="3"/>
  <c r="H54" i="3"/>
  <c r="H49" i="3"/>
  <c r="H34" i="3"/>
  <c r="O34" i="3" s="1"/>
  <c r="H35" i="3"/>
  <c r="O35" i="3" s="1"/>
  <c r="H36" i="3"/>
  <c r="O36" i="3" s="1"/>
  <c r="H37" i="3"/>
  <c r="O37" i="3" s="1"/>
  <c r="H38" i="3"/>
  <c r="O38" i="3" s="1"/>
  <c r="H39" i="3"/>
  <c r="O39" i="3" s="1"/>
  <c r="H40" i="3"/>
  <c r="O40" i="3" s="1"/>
  <c r="H41" i="3"/>
  <c r="O41" i="3" s="1"/>
  <c r="H42" i="3"/>
  <c r="O42" i="3" s="1"/>
  <c r="H43" i="3"/>
  <c r="O43" i="3" s="1"/>
  <c r="H44" i="3"/>
  <c r="O44" i="3" s="1"/>
  <c r="H33" i="3"/>
  <c r="O33" i="3" s="1"/>
  <c r="H11" i="5"/>
  <c r="B36" i="2"/>
  <c r="G48" i="3"/>
  <c r="G32" i="3"/>
  <c r="G6" i="6"/>
  <c r="H15" i="2"/>
  <c r="G15" i="2"/>
  <c r="H14" i="2"/>
  <c r="G14" i="2"/>
  <c r="L16" i="4"/>
  <c r="L13" i="4"/>
  <c r="L12" i="4"/>
  <c r="E20" i="2"/>
  <c r="J37" i="10"/>
  <c r="D35" i="6"/>
  <c r="D34" i="6"/>
  <c r="D46" i="6"/>
  <c r="D45" i="6"/>
  <c r="I69" i="6"/>
  <c r="J69" i="6"/>
  <c r="K69" i="6"/>
  <c r="L69" i="6"/>
  <c r="M69" i="6"/>
  <c r="N69" i="6"/>
  <c r="I70" i="6"/>
  <c r="J70" i="6"/>
  <c r="K70" i="6"/>
  <c r="L70" i="6"/>
  <c r="M70" i="6"/>
  <c r="N70" i="6"/>
  <c r="I71" i="6"/>
  <c r="J71" i="6"/>
  <c r="K71" i="6"/>
  <c r="L71" i="6"/>
  <c r="M71" i="6"/>
  <c r="N71" i="6"/>
  <c r="I72" i="6"/>
  <c r="J72" i="6"/>
  <c r="K72" i="6"/>
  <c r="L72" i="6"/>
  <c r="M72" i="6"/>
  <c r="N72" i="6"/>
  <c r="I73" i="6"/>
  <c r="J73" i="6"/>
  <c r="K73" i="6"/>
  <c r="L73" i="6"/>
  <c r="M73" i="6"/>
  <c r="N73" i="6"/>
  <c r="I74" i="6"/>
  <c r="J74" i="6"/>
  <c r="K74" i="6"/>
  <c r="L74" i="6"/>
  <c r="M74" i="6"/>
  <c r="N74" i="6"/>
  <c r="I75" i="6"/>
  <c r="J75" i="6"/>
  <c r="K75" i="6"/>
  <c r="L75" i="6"/>
  <c r="M75" i="6"/>
  <c r="N75" i="6"/>
  <c r="I76" i="6"/>
  <c r="J76" i="6"/>
  <c r="K76" i="6"/>
  <c r="L76" i="6"/>
  <c r="M76" i="6"/>
  <c r="N76" i="6"/>
  <c r="I77" i="6"/>
  <c r="J77" i="6"/>
  <c r="K77" i="6"/>
  <c r="L77" i="6"/>
  <c r="M77" i="6"/>
  <c r="N77" i="6"/>
  <c r="B69" i="6"/>
  <c r="C69" i="6"/>
  <c r="D69" i="6"/>
  <c r="E69" i="6"/>
  <c r="F69" i="6"/>
  <c r="G69" i="6"/>
  <c r="B70" i="6"/>
  <c r="C70" i="6"/>
  <c r="D70" i="6"/>
  <c r="E70" i="6"/>
  <c r="F70" i="6"/>
  <c r="G70" i="6"/>
  <c r="B71" i="6"/>
  <c r="C71" i="6"/>
  <c r="D71" i="6"/>
  <c r="E71" i="6"/>
  <c r="F71" i="6"/>
  <c r="G71" i="6"/>
  <c r="B72" i="6"/>
  <c r="C72" i="6"/>
  <c r="D72" i="6"/>
  <c r="E72" i="6"/>
  <c r="F72" i="6"/>
  <c r="G72" i="6"/>
  <c r="B73" i="6"/>
  <c r="C73" i="6"/>
  <c r="D73" i="6"/>
  <c r="E73" i="6"/>
  <c r="F73" i="6"/>
  <c r="G73" i="6"/>
  <c r="B74" i="6"/>
  <c r="C74" i="6"/>
  <c r="D74" i="6"/>
  <c r="E74" i="6"/>
  <c r="F74" i="6"/>
  <c r="G74" i="6"/>
  <c r="B75" i="6"/>
  <c r="C75" i="6"/>
  <c r="D75" i="6"/>
  <c r="E75" i="6"/>
  <c r="F75" i="6"/>
  <c r="G75" i="6"/>
  <c r="B76" i="6"/>
  <c r="C76" i="6"/>
  <c r="D76" i="6"/>
  <c r="E76" i="6"/>
  <c r="F76" i="6"/>
  <c r="G76" i="6"/>
  <c r="B77" i="6"/>
  <c r="C77" i="6"/>
  <c r="D77" i="6"/>
  <c r="E77" i="6"/>
  <c r="F77" i="6"/>
  <c r="G77" i="6"/>
  <c r="N68" i="6"/>
  <c r="M68" i="6"/>
  <c r="L68" i="6"/>
  <c r="K68" i="6"/>
  <c r="J68" i="6"/>
  <c r="I68" i="6"/>
  <c r="G68" i="6"/>
  <c r="F68" i="6"/>
  <c r="E68" i="6"/>
  <c r="D68" i="6"/>
  <c r="C68" i="6"/>
  <c r="B68" i="6"/>
  <c r="N36" i="4"/>
  <c r="M36" i="4"/>
  <c r="L36" i="4"/>
  <c r="K36" i="4"/>
  <c r="J36" i="4"/>
  <c r="I36" i="4"/>
  <c r="G36" i="4"/>
  <c r="F36" i="4"/>
  <c r="E36" i="4"/>
  <c r="D36" i="4"/>
  <c r="C36" i="4"/>
  <c r="B36" i="4"/>
  <c r="N18" i="6"/>
  <c r="N17" i="6"/>
  <c r="M16" i="6"/>
  <c r="I18" i="6"/>
  <c r="I17" i="6"/>
  <c r="H16" i="6"/>
  <c r="G16" i="6"/>
  <c r="D18" i="6"/>
  <c r="D17" i="6"/>
  <c r="C16" i="6"/>
  <c r="B16" i="6"/>
  <c r="F6" i="5"/>
  <c r="M37" i="4"/>
  <c r="M38" i="4"/>
  <c r="M39" i="4"/>
  <c r="M40" i="4"/>
  <c r="M41" i="4"/>
  <c r="M42" i="4"/>
  <c r="M43" i="4"/>
  <c r="M44" i="4"/>
  <c r="M45" i="4"/>
  <c r="F37" i="4"/>
  <c r="F38" i="4"/>
  <c r="F39" i="4"/>
  <c r="F40" i="4"/>
  <c r="F41" i="4"/>
  <c r="F42" i="4"/>
  <c r="F43" i="4"/>
  <c r="F44" i="4"/>
  <c r="F45" i="4"/>
  <c r="I37" i="4"/>
  <c r="J37" i="4"/>
  <c r="K37" i="4"/>
  <c r="L37" i="4"/>
  <c r="N37" i="4"/>
  <c r="I38" i="4"/>
  <c r="J38" i="4"/>
  <c r="K38" i="4"/>
  <c r="L38" i="4"/>
  <c r="N38" i="4"/>
  <c r="I39" i="4"/>
  <c r="J39" i="4"/>
  <c r="K39" i="4"/>
  <c r="L39" i="4"/>
  <c r="N39" i="4"/>
  <c r="I40" i="4"/>
  <c r="J40" i="4"/>
  <c r="K40" i="4"/>
  <c r="L40" i="4"/>
  <c r="N40" i="4"/>
  <c r="I41" i="4"/>
  <c r="J41" i="4"/>
  <c r="K41" i="4"/>
  <c r="L41" i="4"/>
  <c r="N41" i="4"/>
  <c r="I42" i="4"/>
  <c r="J42" i="4"/>
  <c r="K42" i="4"/>
  <c r="L42" i="4"/>
  <c r="N42" i="4"/>
  <c r="I43" i="4"/>
  <c r="J43" i="4"/>
  <c r="K43" i="4"/>
  <c r="L43" i="4"/>
  <c r="N43" i="4"/>
  <c r="I44" i="4"/>
  <c r="J44" i="4"/>
  <c r="K44" i="4"/>
  <c r="L44" i="4"/>
  <c r="N44" i="4"/>
  <c r="I45" i="4"/>
  <c r="J45" i="4"/>
  <c r="K45" i="4"/>
  <c r="L45" i="4"/>
  <c r="N45" i="4"/>
  <c r="B37" i="4"/>
  <c r="C37" i="4"/>
  <c r="D37" i="4"/>
  <c r="E37" i="4"/>
  <c r="G37" i="4"/>
  <c r="B38" i="4"/>
  <c r="C38" i="4"/>
  <c r="D38" i="4"/>
  <c r="E38" i="4"/>
  <c r="G38" i="4"/>
  <c r="B39" i="4"/>
  <c r="C39" i="4"/>
  <c r="D39" i="4"/>
  <c r="E39" i="4"/>
  <c r="G39" i="4"/>
  <c r="B40" i="4"/>
  <c r="C40" i="4"/>
  <c r="D40" i="4"/>
  <c r="E40" i="4"/>
  <c r="G40" i="4"/>
  <c r="B41" i="4"/>
  <c r="C41" i="4"/>
  <c r="D41" i="4"/>
  <c r="E41" i="4"/>
  <c r="G41" i="4"/>
  <c r="B42" i="4"/>
  <c r="C42" i="4"/>
  <c r="D42" i="4"/>
  <c r="E42" i="4"/>
  <c r="G42" i="4"/>
  <c r="B43" i="4"/>
  <c r="C43" i="4"/>
  <c r="D43" i="4"/>
  <c r="E43" i="4"/>
  <c r="G43" i="4"/>
  <c r="B44" i="4"/>
  <c r="C44" i="4"/>
  <c r="D44" i="4"/>
  <c r="E44" i="4"/>
  <c r="G44" i="4"/>
  <c r="B45" i="4"/>
  <c r="C45" i="4"/>
  <c r="D45" i="4"/>
  <c r="E45" i="4"/>
  <c r="G45" i="4"/>
  <c r="L25" i="4"/>
  <c r="L24" i="4"/>
  <c r="J25" i="4"/>
  <c r="J24" i="4"/>
  <c r="L17" i="4"/>
  <c r="G6" i="4"/>
  <c r="F6" i="3"/>
  <c r="E6" i="2"/>
  <c r="F6" i="10"/>
  <c r="C22" i="2"/>
  <c r="C21" i="2"/>
  <c r="C20" i="2"/>
  <c r="C19" i="2"/>
  <c r="C18" i="2"/>
  <c r="C17" i="2"/>
  <c r="C15" i="2"/>
  <c r="C14" i="2"/>
  <c r="C13" i="2"/>
  <c r="K15" i="10"/>
  <c r="L15" i="10"/>
  <c r="J15" i="10"/>
  <c r="G15" i="10"/>
  <c r="H15" i="10"/>
  <c r="F15" i="10"/>
  <c r="C15" i="10"/>
  <c r="D15" i="10"/>
  <c r="B15" i="10"/>
  <c r="L24" i="10"/>
  <c r="K24" i="10"/>
  <c r="J24" i="10"/>
  <c r="K22" i="10"/>
  <c r="J22" i="10"/>
  <c r="J21" i="10"/>
  <c r="G24" i="10"/>
  <c r="H24" i="10"/>
  <c r="F24" i="10"/>
  <c r="G22" i="10"/>
  <c r="F22" i="10"/>
  <c r="F21" i="10"/>
  <c r="C24" i="10"/>
  <c r="D24" i="10"/>
  <c r="B24" i="10"/>
  <c r="C22" i="10"/>
  <c r="B22" i="10"/>
  <c r="B21" i="10"/>
  <c r="K13" i="10"/>
  <c r="J13" i="10"/>
  <c r="J12" i="10"/>
  <c r="G13" i="10"/>
  <c r="F13" i="10"/>
  <c r="F12" i="10"/>
  <c r="C13" i="10"/>
  <c r="B13" i="10"/>
  <c r="B12" i="10"/>
  <c r="J18" i="5"/>
  <c r="F18" i="5"/>
  <c r="B18" i="5"/>
  <c r="J17" i="5"/>
  <c r="F17" i="5"/>
  <c r="B17" i="5"/>
  <c r="J15" i="5"/>
  <c r="F15" i="5"/>
  <c r="B15" i="5"/>
  <c r="J14" i="5"/>
  <c r="F14" i="5"/>
  <c r="B14" i="5"/>
  <c r="B11" i="5"/>
  <c r="H12" i="5"/>
  <c r="B11" i="3"/>
  <c r="B33" i="2"/>
  <c r="H31" i="10"/>
  <c r="J38" i="10"/>
  <c r="F38" i="10"/>
  <c r="B38" i="10"/>
  <c r="J35" i="10"/>
  <c r="F35" i="10"/>
  <c r="B35" i="10"/>
  <c r="F37" i="10"/>
  <c r="B37" i="10"/>
  <c r="J34" i="10"/>
  <c r="F34" i="10"/>
  <c r="B34" i="10"/>
  <c r="H32" i="10"/>
  <c r="B31" i="10"/>
  <c r="J27" i="10"/>
  <c r="F27" i="10"/>
  <c r="B27" i="10"/>
  <c r="J18" i="10"/>
  <c r="F18" i="10"/>
  <c r="F14" i="2" l="1"/>
  <c r="D36" i="6"/>
  <c r="D47" i="6"/>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futureMetadata>
  <valueMetadata count="1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valueMetadata>
</metadata>
</file>

<file path=xl/sharedStrings.xml><?xml version="1.0" encoding="utf-8"?>
<sst xmlns="http://schemas.openxmlformats.org/spreadsheetml/2006/main" count="380" uniqueCount="197">
  <si>
    <t>BẢN TIN CHÀO BUỔI SÁNG</t>
  </si>
  <si>
    <t>Thực hiện</t>
  </si>
  <si>
    <t>Team TVĐT 01</t>
  </si>
  <si>
    <t>Bộ phận TVĐT, Phòng MG&amp;TVĐT TSC</t>
  </si>
  <si>
    <t>Phiên giao dịch</t>
  </si>
  <si>
    <t>Loại báo cáo</t>
  </si>
  <si>
    <t>Bản tin ngày</t>
  </si>
  <si>
    <t>VNINDEX</t>
  </si>
  <si>
    <t>Hiệu suất</t>
  </si>
  <si>
    <t>1 Tuần</t>
  </si>
  <si>
    <t>1 Tháng</t>
  </si>
  <si>
    <t>3 Tháng</t>
  </si>
  <si>
    <t>Tin tức nổi bật</t>
  </si>
  <si>
    <t>DOW JONES</t>
  </si>
  <si>
    <t>BTC (Bitcoin)</t>
  </si>
  <si>
    <t>GOLD</t>
  </si>
  <si>
    <t>WTI (Crude Oil)</t>
  </si>
  <si>
    <t>DXY (Dollar Index)</t>
  </si>
  <si>
    <t>Thống kê Chỉ số</t>
  </si>
  <si>
    <t>Lãi suất huy động tăng, ngân hàng lập kỷ lục về tiền gửi</t>
  </si>
  <si>
    <t>CEO: Khởi công phân khu Grand Oceania tại Vân Đồn</t>
  </si>
  <si>
    <t>Kết thúc năm 2024, vị trí dẫn đầu về lượng tiền mặt trên sàn chứng khoán đã có sự thay đổi lớn khi Vingroup vượt qua PV Gas với con số kỷ lục 48.000 tỷ đồng.</t>
  </si>
  <si>
    <t>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t>
  </si>
  <si>
    <t>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t>
  </si>
  <si>
    <t>Sức hấp dẫn của cổ phiếu ngành bán lẻ</t>
  </si>
  <si>
    <t>Tỷ lệ trái phiếu trả chậm sẽ ổn định dần trong năm 2025</t>
  </si>
  <si>
    <t>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t>
  </si>
  <si>
    <t>TAL: Taseco Land bán tòa nhà văn phòng tại dự án Landmark 55 cho đối tác Singapore</t>
  </si>
  <si>
    <t>Dự án có tổng diện tích quy hoạch 23.600 m2, trong đó diện tích xây dựng dự án là 9.440 m2. Quy mô xây dựng bao gồm tòa tháp Khách sạn 55 tầng (B3-CC2-B) và tòa tháp Văn phòng 37 tầng (B3-CC2-A).</t>
  </si>
  <si>
    <t>BẢN TIN CHIẾN LƯỢC GIAO DỊCH PHÁI SINH</t>
  </si>
  <si>
    <t>OI</t>
  </si>
  <si>
    <t>Volume</t>
  </si>
  <si>
    <t>Basis</t>
  </si>
  <si>
    <t>Giá hiện tại</t>
  </si>
  <si>
    <t>Giá mở cửa tháng</t>
  </si>
  <si>
    <t>Giá mở cửa tuần</t>
  </si>
  <si>
    <t>Giá cao nhất tuần</t>
  </si>
  <si>
    <t>Giá thấp nhất tuần</t>
  </si>
  <si>
    <t>Giá cân bằng tuần</t>
  </si>
  <si>
    <t>Mã chỉ số</t>
  </si>
  <si>
    <t>VN30F2501</t>
  </si>
  <si>
    <t>Dữ liệu Giá/Khối lượng</t>
  </si>
  <si>
    <t>Dữ liệu Giao dịch Khối ngoại/Tự doanh</t>
  </si>
  <si>
    <t>Luỹ kế kỳ hạn</t>
  </si>
  <si>
    <t>Khối ngoại (net)</t>
  </si>
  <si>
    <t>Tự doanh (net)</t>
  </si>
  <si>
    <t>Biểu đồ Giao dịch Khối ngoại/Tự doanh</t>
  </si>
  <si>
    <t>Phiên Giao dịch</t>
  </si>
  <si>
    <t>Chiến lược Giao dịch_Hệ thống Tự động</t>
  </si>
  <si>
    <t>Tín hiệu BOT có thể xuất hiện vào phiên sáng 10/2 
-Bot duy trì tín hiệu tăng giá khi giao dịch trên ngưỡng 1340+- và  đảo chiều giảm điểm khi thủng ngưỡng 1340+-.
-Tín hiệu SHORT xác nhận khi giảm dưới ngưỡng 1337.</t>
  </si>
  <si>
    <t>Chiến lược giao dịch_Chuyên gia</t>
  </si>
  <si>
    <t>Biểu đồ kỹ thuật VN30F1M (khung thời gian M15)</t>
  </si>
  <si>
    <t>Thống kê dữ liệu giao dịch</t>
  </si>
  <si>
    <t>Đánh giá</t>
  </si>
  <si>
    <t>Chiến lược Giao dịch</t>
  </si>
  <si>
    <t>Thông báo miễn trừ trách nhiệm</t>
  </si>
  <si>
    <t>Chiến lược Thị trường</t>
  </si>
  <si>
    <t>Chiến lược MUA Cổ phiếu</t>
  </si>
  <si>
    <t>HNG</t>
  </si>
  <si>
    <t>MUA mới</t>
  </si>
  <si>
    <t>Gia tăng</t>
  </si>
  <si>
    <t>~8.52</t>
  </si>
  <si>
    <t>&gt;9.02</t>
  </si>
  <si>
    <t>Chiến lược BÁN Cổ phiếu</t>
  </si>
  <si>
    <t>Danh mục mẫu</t>
  </si>
  <si>
    <t>Mã</t>
  </si>
  <si>
    <t>Ngành</t>
  </si>
  <si>
    <t>Tỷ trọng</t>
  </si>
  <si>
    <t>Lãi/lỗ</t>
  </si>
  <si>
    <t>Ngày MUA</t>
  </si>
  <si>
    <t>Giá MUA</t>
  </si>
  <si>
    <t>SBT</t>
  </si>
  <si>
    <t>Thực phẩm</t>
  </si>
  <si>
    <t>LPB</t>
  </si>
  <si>
    <t>Ngân hàng</t>
  </si>
  <si>
    <t>SHS</t>
  </si>
  <si>
    <t>Chứng khoán</t>
  </si>
  <si>
    <t>CTG</t>
  </si>
  <si>
    <t>VPB</t>
  </si>
  <si>
    <t>Thuỷ sản</t>
  </si>
  <si>
    <t>VHC</t>
  </si>
  <si>
    <t>C4G</t>
  </si>
  <si>
    <t>Xây dựng</t>
  </si>
  <si>
    <t>Hạ tỷ trọng</t>
  </si>
  <si>
    <t>Chốt lời</t>
  </si>
  <si>
    <t>Danh mục mẫu - Hệ thống giao dịch tự động</t>
  </si>
  <si>
    <t>Danh mục mẫu - Chuyên gia lựa chọn</t>
  </si>
  <si>
    <t>Vui lòng quét mã QR để Mở tài khoản 
và Đồng hành cùng chúng tôi</t>
  </si>
  <si>
    <t>BẢN TIN CẬP NHẬT TIN TỨC THỊ TRƯỜNG</t>
  </si>
  <si>
    <t>Tin tức cập nhật</t>
  </si>
  <si>
    <t>Thống kê Giao dịch Thị trường</t>
  </si>
  <si>
    <t>Giá trị GD (tỷ)</t>
  </si>
  <si>
    <t>Khối lượng GD (cp)</t>
  </si>
  <si>
    <t>VN30</t>
  </si>
  <si>
    <t>VN30F1M</t>
  </si>
  <si>
    <t>Khối lượng GD (hđ)</t>
  </si>
  <si>
    <t>Chỉ số Thanh khoản</t>
  </si>
  <si>
    <t>Chỉ số Tâm lý</t>
  </si>
  <si>
    <t>Thống kê Dòng tiền thị trường</t>
  </si>
  <si>
    <t>Giá trị MUA (tỷ)</t>
  </si>
  <si>
    <t>Giá trị BÁN (tỷ)</t>
  </si>
  <si>
    <t>Tổng giá trị GD (net,tỷ)</t>
  </si>
  <si>
    <t>Lịch sử GD (net) 20 phiên gần nhất</t>
  </si>
  <si>
    <t>Top 10 Cổ phiếu dòng tiền vào</t>
  </si>
  <si>
    <t>Top 10 Cổ phiếu dòng tiền ra</t>
  </si>
  <si>
    <t>BẢN TIN CHIẾN LƯỢC GIAO DỊCH CỔ PHIẾU</t>
  </si>
  <si>
    <t>Thống kê dòng tiền Cổ phiếu*</t>
  </si>
  <si>
    <t>Thống kê dòng tiền Nhóm ngành*</t>
  </si>
  <si>
    <t>Thống kê dòng tiền Cổ phiếu**</t>
  </si>
  <si>
    <t>BẢN TIN TỔNG KẾT PHIÊN GIAO DỊCH</t>
  </si>
  <si>
    <t>BẢN TIN CẬP NHẬT GIAO DỊCH THỊ TRƯỜNG</t>
  </si>
  <si>
    <t>Giá mở cửa</t>
  </si>
  <si>
    <t>Tổng Khối lượng</t>
  </si>
  <si>
    <t>Tổng Giá trị GD (tỷ)</t>
  </si>
  <si>
    <t>Nội dung bản tin này do Công ty cổ phần chứng khoán Công thương (Vietinbank Securities) cung cấp, chỉ mang tính chất tham khảo.  Mặc dù mọi thông tin đều được thu thập từ những nguồn, tờ báo đáng tin cậy, nhưng Vietinbank Securities không đảm bảo được tuyệt đối được độ chính xác của thông tin hay bất kỳ vấn đề nào liên quan đến việc sử dụng bản tin này. 
Các ý kiến tổng hợp, dự báo chỉ thể hiện quan điểm của tác giả tại thời điểm phát hành, báo cáo chỉ nhằm mục đích cung cấp thông tin tham khảo chứ không mang tính chất mời chào, mua bán, nắm giữ bất cứ cổ phiếu nào. Báo cáo này là tài sản của Công ty cổ phần chứng khoán Công thương (Vietinbank Securities). 
Không ai được phép sao chép, tái sản xuất, phát hành cũng như phân phối báo cáo này vì bất cứ mục đích cá nhân hay thương mại nào nếu không có sự đồng ý của Vietinbank Securities.</t>
  </si>
  <si>
    <t>Thống kê tâm lý thị trường*</t>
  </si>
  <si>
    <t>Thống kê chỉ số</t>
  </si>
  <si>
    <t>DXY</t>
  </si>
  <si>
    <t>Hiện tại</t>
  </si>
  <si>
    <t>Thay đổi (%)</t>
  </si>
  <si>
    <t>1 tuần</t>
  </si>
  <si>
    <t>1 tháng</t>
  </si>
  <si>
    <t>DOWJONES</t>
  </si>
  <si>
    <t>BTC</t>
  </si>
  <si>
    <t>WTI</t>
  </si>
  <si>
    <t>Biểu đồ</t>
  </si>
  <si>
    <t>6 Tin tức phụ</t>
  </si>
  <si>
    <t>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t>
  </si>
  <si>
    <t>3 tháng</t>
  </si>
  <si>
    <t>Thay đổi (điểm)</t>
  </si>
  <si>
    <t>Chiến lược giao dịch tuần 10-14/02/2025</t>
  </si>
  <si>
    <t>Vùng fibo618 (biên độ tháng 11)/960+- hiện tại là vùng kháng cự quan trọng nhất của tuần giao dịch 14-18/11. Kịch bản LONG sẽ diễn ra khi giá vượt ngưỡng 960.
Vùng fibo618-fibo382 (biên độ tuần liền trước)/940+-/960+- là vùng SWING quan trọng trong kịch bản hồi phục của thị trường. Ưu tiên vị thế LONG (swing) trong trường hợp chỉ số được giao dịch trên ngưỡng 940+-.
Kịch bản SHORT diễn ra khi chỉ số được giao dịch dưới ngưỡng 940. Vị thế SHORT được ưu tiên trong kịch bản này.</t>
  </si>
  <si>
    <t>Chiến lược giao dịch phiên ngày 10/02/2025</t>
  </si>
  <si>
    <t>Xu hướng, kháng cự và hỗ trợ: Kết thúc phiên 28/10, giá đã xác nhận thoát khỏi kênh giảm giá từ tháng 10. 
Vùng hỗ trợ gần nhất là 20-21 - đáy của tuần giao dịch liền trước.
Vùng kháng cự gần nhất là 25(+-0.5) - là vùng đỉnh của tuần giao dịch thứ 2/thứ 3 của tháng 10. Vùng kháng cự cao hơn là 29.5-30 là vùng đáy của năm 2021 đã bị phá vỡ trước đó.
Chỉ báo: RSI và CCI đã thoát khỏi kênh xu hướng giảm và tạo phân kỳ dương ngắn hạn, hàm ý rằng xu hướng giảm giá đã suy yếu và có thể xuất hiện đảo chiều hồi phục.
Tỷ trọng cân bằng (cổ phiếu/NAV) 70%
(* tỷ trọng cổ phiếu trong danh mục có thể tham khảo danh mục mẫu)</t>
  </si>
  <si>
    <t>Cổ phiếu</t>
  </si>
  <si>
    <t>Vốn hoá</t>
  </si>
  <si>
    <t>Thanh khoản</t>
  </si>
  <si>
    <t>Thay đổi</t>
  </si>
  <si>
    <t>-Nhóm nước ngoài mở 1760 hợp đồng long, lũy kế nắm giữ 5710 hợp đồng long kỳ hạn F2501.
-Nhóm Tự doanh tiếp tục đóng 3592 hợp đồng short, lũy kế nắm giữ 9100 hợp đồng short. 
=&gt; Việc nhóm Tự doanh đóng các hợp đồng short trước phiên 10/02 cho thấy khả năng thị trường sẽ không còn diễn biến tiêu cực cho tới phiên đáo hạn.sadas</t>
  </si>
  <si>
    <t>Khối lượng GDNN</t>
  </si>
  <si>
    <t>Giá trị GDNN (tỷ)</t>
  </si>
  <si>
    <t>Giá cao nhất</t>
  </si>
  <si>
    <t>Giá thấp nhất</t>
  </si>
  <si>
    <t>Cập nhật Chỉ số VNINDEX*</t>
  </si>
  <si>
    <t>Biến động Giá cổ phiếu*</t>
  </si>
  <si>
    <t>Thống kê cấu trúc sóng Thị trường*</t>
  </si>
  <si>
    <t>Thống kê dòng tiền Khối ngoại*</t>
  </si>
  <si>
    <t>Thống kê dòng tiền Tự doanh**</t>
  </si>
  <si>
    <t>Thống kê dòng tiền Nhóm Hiệu suất*</t>
  </si>
  <si>
    <t>Thống kê dòng tiền Nhóm Vốn hoá*</t>
  </si>
  <si>
    <t>(** Dữ liệu Tự doanh tổng hợp sau phiên giao dịch)</t>
  </si>
  <si>
    <t>Đơn vị: tỷ đồng</t>
  </si>
  <si>
    <t>Chiến lược giao dịch tuần từ 17-21/02/2025</t>
  </si>
  <si>
    <t>Chiến lược giao dịch phiên ngày 17/02/2025</t>
  </si>
  <si>
    <t>VCI</t>
  </si>
  <si>
    <t>MUA gia tăng</t>
  </si>
  <si>
    <t>DPM</t>
  </si>
  <si>
    <t>36-36.5</t>
  </si>
  <si>
    <t>&gt;37.5</t>
  </si>
  <si>
    <t>BÁN 30%-50%</t>
  </si>
  <si>
    <t>FPT</t>
  </si>
  <si>
    <t>MWG</t>
  </si>
  <si>
    <t>BÁN 70%-100%</t>
  </si>
  <si>
    <t>&lt;56</t>
  </si>
  <si>
    <t>Công nghiệp</t>
  </si>
  <si>
    <t>GEX</t>
  </si>
  <si>
    <t>DBC</t>
  </si>
  <si>
    <t>CII</t>
  </si>
  <si>
    <t>Biểu đồ kỹ thuật VN30F1M (khung thời gian H1)</t>
  </si>
  <si>
    <t>(*Cập nhật vào 15h, Phòng MG&amp;TVĐT TSC, Vietinbank Securities tổng hợp. Nguồn: https://t2m.vn)</t>
  </si>
  <si>
    <t>(*Cập nhật vào 11h30, Phòng MG&amp;TVĐT TSC, Vietinbank Securities tổng hợp. Nguồn: https://t2m.vn)</t>
  </si>
  <si>
    <t>Tỷ giá USD hôm nay (14-2): Đồng USD lao dốc</t>
  </si>
  <si>
    <t>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t>
  </si>
  <si>
    <t>Nhiều thông tin có thể gây "nhiễu động" thị trường chứng khoán</t>
  </si>
  <si>
    <t>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t>
  </si>
  <si>
    <t>Đến lượt cổ phiếu chứng khoán bùng nổ, khối ngoại ngắt nhịp bán ròng</t>
  </si>
  <si>
    <t>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t>
  </si>
  <si>
    <t>Biến động giá dầu, chuyên gia cảnh báo phải thật thận trọng</t>
  </si>
  <si>
    <t>Tín hiệu BOT đang duy trì vị thế SHORT với vị thế tham gia là 1343.8. Vị thế SHORT sẽ duy trì và gia tăng khi giá tiếp tục giảm dưới ngưỡng 1338.6.
Tín hiệu sẽ đảo chiều vị thế LONG khi:
- Giá tăng mạnh vượt qua 1347.2.</t>
  </si>
  <si>
    <r>
      <rPr>
        <b/>
        <sz val="12"/>
        <color theme="1"/>
        <rFont val="Calibri"/>
        <family val="2"/>
        <scheme val="minor"/>
      </rPr>
      <t xml:space="preserve">Kịch bản ưu tiên: </t>
    </r>
    <r>
      <rPr>
        <sz val="12"/>
        <color theme="1"/>
        <rFont val="Calibri"/>
        <family val="2"/>
        <scheme val="minor"/>
      </rPr>
      <t xml:space="preserve">GAP 1335-1345 vẫn chưa kiểm định xong, và chỉ số vẫn đang giao dịch trong vùng tăng giá (&gt;1334.5) cho thấy kịch bản tăng giá trong phiên đầu tuần đang có khả năng tiếp diễn. Vùng biên độ giao dịch chính là 1334.5-1348.5/1351.5
Chiến lược LONG: Long vùng 1334.5-1337.
Chốt vị thế LONG: 1348.5-1351.5
</t>
    </r>
    <r>
      <rPr>
        <b/>
        <sz val="12"/>
        <color theme="1"/>
        <rFont val="Calibri"/>
        <family val="2"/>
        <scheme val="minor"/>
      </rPr>
      <t>Kịch bản 2:</t>
    </r>
    <r>
      <rPr>
        <sz val="12"/>
        <color theme="1"/>
        <rFont val="Calibri"/>
        <family val="2"/>
        <scheme val="minor"/>
      </rPr>
      <t xml:space="preserve"> giá đi vào vùng Sideway 1326.5-1335
Chiến lược LONG: Long vùng 1327+-
Chiến lược SHORT: Short vùng 1335+-
</t>
    </r>
    <r>
      <rPr>
        <b/>
        <sz val="12"/>
        <color theme="1"/>
        <rFont val="Calibri"/>
        <family val="2"/>
        <scheme val="minor"/>
      </rPr>
      <t>Kịch bản 3:</t>
    </r>
    <r>
      <rPr>
        <sz val="12"/>
        <color theme="1"/>
        <rFont val="Calibri"/>
        <family val="2"/>
        <scheme val="minor"/>
      </rPr>
      <t xml:space="preserve"> Chỉ số giao dịch dưới ngưỡng 1327
Chiến lược SHORT: Short vùng 1327+-, chốt lời 1313.5-1315</t>
    </r>
  </si>
  <si>
    <r>
      <rPr>
        <b/>
        <sz val="12"/>
        <color rgb="FFC00000"/>
        <rFont val="Calibri"/>
        <family val="2"/>
        <scheme val="minor"/>
      </rPr>
      <t>Phân tích kỹ thuật</t>
    </r>
    <r>
      <rPr>
        <sz val="12"/>
        <rFont val="Calibri"/>
        <family val="2"/>
        <scheme val="minor"/>
      </rPr>
      <t xml:space="preserve">
Xu hướng: Phiên cuối tuần trước 14/2, chỉ số VNINDEX đóng cửa 1276.08 ngay tại vùng kháng cự 1280, tạo một cây nến dạng spinning top, mở GAP biên độ 1270-1276 với khối lượng giao dịch tăng cao. Như vậy, xu hướng tăng vẫn đang được duy trì nhưng có dấu hiệu áp lực bán gia tăng tại vùng 1280.
Hỗ trợ: 1270.2
Kháng cự: 1280.6-1301.5
</t>
    </r>
    <r>
      <rPr>
        <b/>
        <sz val="12"/>
        <color rgb="FFC00000"/>
        <rFont val="Calibri"/>
        <family val="2"/>
        <scheme val="minor"/>
      </rPr>
      <t>Đánh giá</t>
    </r>
    <r>
      <rPr>
        <sz val="12"/>
        <rFont val="Calibri"/>
        <family val="2"/>
        <scheme val="minor"/>
      </rPr>
      <t xml:space="preserve">
Kịch bản ưu tiên: Chỉ số VNINDEX giao dịch trong vùng biên độ 1270.3-1276.1 và có thể lấp GAP trong phiên giao dịch đầu tuần
Kịch bản 2: Chỉ số VNINDEX giảm và giao dịch sideway trong trong vùng biên độ 1259.2-1270.3
</t>
    </r>
    <r>
      <rPr>
        <b/>
        <sz val="12"/>
        <color rgb="FFC00000"/>
        <rFont val="Calibri"/>
        <family val="2"/>
        <scheme val="minor"/>
      </rPr>
      <t xml:space="preserve">Tỷ trọng cân bằng (cổ phiếu/NAV) </t>
    </r>
    <r>
      <rPr>
        <b/>
        <sz val="12"/>
        <rFont val="Calibri"/>
        <family val="2"/>
        <scheme val="minor"/>
      </rPr>
      <t>&gt;=70 %</t>
    </r>
    <r>
      <rPr>
        <sz val="12"/>
        <rFont val="Calibri"/>
        <family val="2"/>
        <scheme val="minor"/>
      </rPr>
      <t xml:space="preserve">
(* tỷ trọng cổ phiếu trong danh mục có thể tham khảo danh mục mẫu)</t>
    </r>
  </si>
  <si>
    <t>CEO</t>
  </si>
  <si>
    <t>&gt;14</t>
  </si>
  <si>
    <t>SCR</t>
  </si>
  <si>
    <t>&gt;5.8</t>
  </si>
  <si>
    <t>ELC</t>
  </si>
  <si>
    <t>FRT</t>
  </si>
  <si>
    <t>VEA</t>
  </si>
  <si>
    <t>- Phiên 14/2, nhóm nước ngoài tiếp tục đóng thêm 525 hợp đồng long, và nhóm Tự doanh đóng 1538 hợp đồng long  (phiên thứ 5 liên tiếp) ngay trước tuần đáo hạn kỳ hạn tháng 2/2025, cho thấy khả năng vùng giá 134x của chỉ số Phái sinh là vùng giá mục tiêu của cả 2 nhóm trong kỳ hạn tháng 2/2025.
=&gt; Như vậy, khả năng các phiên tiếp theo cho tới phiên đáo hạn hợp đồng vào ngày 20/2, nhóm nước ngoài và nhóm tự doanh sẽ tiếp tục đóng các vị thế Long đang nắm giữ.</t>
  </si>
  <si>
    <r>
      <rPr>
        <b/>
        <sz val="12"/>
        <color theme="1"/>
        <rFont val="Calibri"/>
        <family val="2"/>
        <scheme val="minor"/>
      </rPr>
      <t>Kịch bản ưu tiên:</t>
    </r>
    <r>
      <rPr>
        <sz val="12"/>
        <color theme="1"/>
        <rFont val="Calibri"/>
        <family val="2"/>
        <scheme val="minor"/>
      </rPr>
      <t xml:space="preserve"> Chỉ số đóng cửa tuần giao dịch trước tại 1341.8, nằm trong vùng tăng giá tháng 2. Vùng nền giá gần nhất 1324.5-1327. Như vậy, chiến lược LONG vẫn sẽ được ưu tiên thực hiện trong tuần này.
Chiến lược LONG: Long vùng (1) 1336.3+-, vùng (2) 1324.5, chốt lời 1348.9-1351
</t>
    </r>
    <r>
      <rPr>
        <b/>
        <sz val="12"/>
        <color theme="1"/>
        <rFont val="Calibri"/>
        <family val="2"/>
        <scheme val="minor"/>
      </rPr>
      <t xml:space="preserve">Kịch bản 2: </t>
    </r>
    <r>
      <rPr>
        <sz val="12"/>
        <color theme="1"/>
        <rFont val="Calibri"/>
        <family val="2"/>
        <scheme val="minor"/>
      </rPr>
      <t xml:space="preserve">giá tiếp tục giảm và đi vào vùng Sideway 1309.5-1324.5
Chiến lược LONG: Long vùng 1310+-
Chiến lược SHORT: Short vùng 1324.5+-
</t>
    </r>
    <r>
      <rPr>
        <b/>
        <sz val="12"/>
        <color theme="1"/>
        <rFont val="Calibri"/>
        <family val="2"/>
        <scheme val="minor"/>
      </rPr>
      <t xml:space="preserve">Kịch bản 3: </t>
    </r>
    <r>
      <rPr>
        <sz val="12"/>
        <color theme="1"/>
        <rFont val="Calibri"/>
        <family val="2"/>
        <scheme val="minor"/>
      </rPr>
      <t>Chỉ số giao dịch dưới ngưỡng 1310
Chiến lược SHORT: Short vùng 1310+-, chốt lời 1285-1290.</t>
    </r>
  </si>
  <si>
    <t>Bản tin 8h45</t>
  </si>
  <si>
    <t>Bản tin 9h</t>
  </si>
  <si>
    <t>Bản tin 8h30</t>
  </si>
  <si>
    <t>Chiến lược Giao dịch Cổ phiếu*</t>
  </si>
  <si>
    <t>(*Áp dụng cho chiến lược giao dịch lướt sóng ngắn hạn)</t>
  </si>
  <si>
    <t>Bản tin 11h30</t>
  </si>
  <si>
    <t>Bản tin 15h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</si>
</sst>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b/>
      <sz val="12"/>
      <color rgb="FFFF0000"/>
      <name val="Calibri"/>
      <family val="2"/>
      <scheme val="minor"/>
    </font>
    <font>
      <sz val="12"/>
      <color theme="1"/>
      <name val="Calibri"/>
      <family val="2"/>
      <scheme val="minor"/>
    </font>
    <font>
      <b/>
      <sz val="12"/>
      <color rgb="FF00B050"/>
      <name val="Calibri"/>
      <family val="2"/>
      <scheme val="minor"/>
    </font>
    <font>
      <sz val="10"/>
      <color theme="1"/>
      <name val="Calibri"/>
      <family val="2"/>
      <scheme val="minor"/>
    </font>
    <font>
      <b/>
      <sz val="20"/>
      <color theme="4" tint="-0.249977111117893"/>
      <name val="Calibri"/>
      <family val="2"/>
      <scheme val="minor"/>
    </font>
    <font>
      <b/>
      <sz val="12"/>
      <color theme="4" tint="-0.249977111117893"/>
      <name val="Calibri"/>
      <family val="2"/>
      <scheme val="minor"/>
    </font>
    <font>
      <b/>
      <sz val="16"/>
      <color rgb="FFC00000"/>
      <name val="Calibri"/>
      <family val="2"/>
      <scheme val="minor"/>
    </font>
    <font>
      <b/>
      <sz val="12"/>
      <color rgb="FFC00000"/>
      <name val="Calibri"/>
      <family val="2"/>
      <scheme val="minor"/>
    </font>
    <font>
      <b/>
      <sz val="14"/>
      <color theme="4" tint="-0.249977111117893"/>
      <name val="Calibri"/>
      <family val="2"/>
      <scheme val="minor"/>
    </font>
    <font>
      <b/>
      <sz val="14"/>
      <color rgb="FFC00000"/>
      <name val="Calibri"/>
      <family val="2"/>
      <scheme val="minor"/>
    </font>
    <font>
      <b/>
      <sz val="12"/>
      <name val="Calibri"/>
      <family val="2"/>
      <scheme val="minor"/>
    </font>
    <font>
      <b/>
      <sz val="16"/>
      <color theme="4" tint="-0.249977111117893"/>
      <name val="Calibri"/>
      <family val="2"/>
      <scheme val="minor"/>
    </font>
    <font>
      <sz val="20"/>
      <color theme="1"/>
      <name val="Calibri"/>
      <family val="2"/>
      <scheme val="minor"/>
    </font>
    <font>
      <sz val="12"/>
      <color rgb="FFC00000"/>
      <name val="Calibri"/>
      <family val="2"/>
      <scheme val="minor"/>
    </font>
    <font>
      <sz val="12"/>
      <color theme="4" tint="-0.249977111117893"/>
      <name val="Calibri"/>
      <family val="2"/>
      <scheme val="minor"/>
    </font>
    <font>
      <sz val="16"/>
      <color theme="1"/>
      <name val="Calibri"/>
      <family val="2"/>
      <scheme val="minor"/>
    </font>
    <font>
      <b/>
      <sz val="20"/>
      <color theme="1"/>
      <name val="Calibri"/>
      <family val="2"/>
      <scheme val="minor"/>
    </font>
    <font>
      <i/>
      <sz val="12"/>
      <color theme="1"/>
      <name val="Calibri"/>
      <family val="2"/>
      <scheme val="minor"/>
    </font>
    <font>
      <b/>
      <sz val="20"/>
      <color theme="7"/>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4"/>
      <color theme="0"/>
      <name val="Calibri"/>
      <family val="2"/>
      <scheme val="minor"/>
    </font>
    <font>
      <sz val="8"/>
      <name val="Calibri"/>
      <family val="2"/>
      <scheme val="minor"/>
    </font>
    <font>
      <b/>
      <sz val="11"/>
      <color theme="1"/>
      <name val="Calibri"/>
      <family val="2"/>
      <scheme val="minor"/>
    </font>
    <font>
      <b/>
      <u/>
      <sz val="16"/>
      <color theme="4" tint="-0.249977111117893"/>
      <name val="Calibri"/>
      <family val="2"/>
      <scheme val="minor"/>
    </font>
    <font>
      <i/>
      <sz val="10"/>
      <color theme="1"/>
      <name val="Calibri"/>
      <family val="2"/>
      <scheme val="minor"/>
    </font>
    <font>
      <sz val="12"/>
      <name val="Calibri"/>
      <family val="2"/>
      <scheme val="minor"/>
    </font>
    <font>
      <b/>
      <sz val="14"/>
      <name val="Calibri"/>
      <family val="2"/>
      <scheme val="minor"/>
    </font>
    <font>
      <b/>
      <sz val="14"/>
      <color rgb="FF1C2127"/>
      <name val="Calibri"/>
      <family val="2"/>
      <scheme val="minor"/>
    </font>
    <font>
      <b/>
      <sz val="20"/>
      <color rgb="FF00B050"/>
      <name val="Calibri"/>
      <family val="2"/>
      <scheme val="minor"/>
    </font>
  </fonts>
  <fills count="4">
    <fill>
      <patternFill patternType="none"/>
    </fill>
    <fill>
      <patternFill patternType="gray125"/>
    </fill>
    <fill>
      <patternFill patternType="solid">
        <fgColor rgb="FFF2F2F2"/>
      </patternFill>
    </fill>
    <fill>
      <patternFill patternType="solid">
        <fgColor rgb="FFA5A5A5"/>
      </patternFill>
    </fill>
  </fills>
  <borders count="12">
    <border>
      <left/>
      <right/>
      <top/>
      <bottom/>
      <diagonal/>
    </border>
    <border>
      <left/>
      <right/>
      <top/>
      <bottom style="thin">
        <color theme="4" tint="-0.249977111117893"/>
      </bottom>
      <diagonal/>
    </border>
    <border>
      <left/>
      <right/>
      <top/>
      <bottom style="double">
        <color theme="4" tint="-0.249977111117893"/>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bottom style="double">
        <color rgb="FF3F3F3F"/>
      </bottom>
      <diagonal/>
    </border>
    <border>
      <left/>
      <right/>
      <top/>
      <bottom style="thin">
        <color indexed="64"/>
      </bottom>
      <diagonal/>
    </border>
    <border>
      <left/>
      <right/>
      <top/>
      <bottom style="double">
        <color indexed="64"/>
      </bottom>
      <diagonal/>
    </border>
  </borders>
  <cellStyleXfs count="4">
    <xf numFmtId="0" fontId="0" fillId="0" borderId="0"/>
    <xf numFmtId="9" fontId="23" fillId="0" borderId="0" applyFont="0" applyFill="0" applyBorder="0" applyAlignment="0" applyProtection="0"/>
    <xf numFmtId="0" fontId="24" fillId="2" borderId="3" applyNumberFormat="0" applyAlignment="0" applyProtection="0"/>
    <xf numFmtId="0" fontId="25" fillId="3" borderId="4" applyNumberFormat="0" applyAlignment="0" applyProtection="0"/>
  </cellStyleXfs>
  <cellXfs count="232">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8"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vertical="center"/>
    </xf>
    <xf numFmtId="0" fontId="5" fillId="0" borderId="0" xfId="0" applyFont="1"/>
    <xf numFmtId="0" fontId="13" fillId="0" borderId="0" xfId="0" applyFont="1" applyAlignment="1">
      <alignment vertical="center"/>
    </xf>
    <xf numFmtId="0" fontId="14" fillId="0" borderId="0" xfId="0" applyFont="1" applyAlignment="1">
      <alignment vertical="center"/>
    </xf>
    <xf numFmtId="14" fontId="14" fillId="0" borderId="0" xfId="0" applyNumberFormat="1" applyFont="1" applyAlignment="1">
      <alignment vertical="center"/>
    </xf>
    <xf numFmtId="0" fontId="7" fillId="0" borderId="0" xfId="0" applyFont="1" applyAlignment="1">
      <alignment vertical="top" wrapText="1"/>
    </xf>
    <xf numFmtId="0" fontId="9" fillId="0" borderId="0" xfId="0" applyFont="1" applyAlignment="1">
      <alignment vertical="center"/>
    </xf>
    <xf numFmtId="0" fontId="5" fillId="0" borderId="0" xfId="0" applyFont="1" applyAlignment="1">
      <alignment horizontal="left" vertical="top" wrapText="1"/>
    </xf>
    <xf numFmtId="0" fontId="16" fillId="0" borderId="0" xfId="0" applyFont="1" applyAlignment="1">
      <alignment horizontal="left" vertical="center"/>
    </xf>
    <xf numFmtId="0" fontId="3" fillId="0" borderId="0" xfId="0" applyFont="1"/>
    <xf numFmtId="0" fontId="11" fillId="0" borderId="0" xfId="0" applyFont="1" applyAlignment="1">
      <alignment vertical="top" wrapText="1"/>
    </xf>
    <xf numFmtId="0" fontId="5" fillId="0" borderId="0" xfId="0" applyFont="1" applyAlignment="1">
      <alignment vertical="top" wrapText="1"/>
    </xf>
    <xf numFmtId="0" fontId="5" fillId="0" borderId="0" xfId="0" quotePrefix="1" applyFont="1" applyAlignment="1">
      <alignment vertical="top" wrapText="1"/>
    </xf>
    <xf numFmtId="0" fontId="5" fillId="0" borderId="0" xfId="0" applyFont="1" applyAlignment="1">
      <alignment horizontal="center"/>
    </xf>
    <xf numFmtId="0" fontId="11" fillId="0" borderId="0" xfId="0" applyFont="1" applyAlignment="1">
      <alignment horizontal="left" vertical="top" wrapText="1"/>
    </xf>
    <xf numFmtId="0" fontId="13"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center"/>
    </xf>
    <xf numFmtId="0" fontId="10" fillId="0" borderId="0" xfId="0" applyFont="1" applyAlignment="1">
      <alignment horizontal="left" vertical="top"/>
    </xf>
    <xf numFmtId="0" fontId="17" fillId="0" borderId="0" xfId="0" applyFont="1" applyAlignment="1">
      <alignment horizontal="left" vertical="top"/>
    </xf>
    <xf numFmtId="0" fontId="11" fillId="0" borderId="0" xfId="0" applyFont="1" applyAlignment="1">
      <alignment horizontal="left" vertical="top"/>
    </xf>
    <xf numFmtId="0" fontId="5" fillId="0" borderId="0" xfId="0" applyFont="1" applyAlignment="1">
      <alignment horizontal="center" vertical="top"/>
    </xf>
    <xf numFmtId="0" fontId="15" fillId="0" borderId="0" xfId="0" applyFont="1" applyAlignment="1">
      <alignment horizontal="left" vertical="top"/>
    </xf>
    <xf numFmtId="0" fontId="17" fillId="0" borderId="1" xfId="0" applyFont="1" applyBorder="1" applyAlignment="1">
      <alignment horizontal="left" vertical="top"/>
    </xf>
    <xf numFmtId="0" fontId="1" fillId="0" borderId="1" xfId="0" applyFont="1" applyBorder="1" applyAlignment="1">
      <alignment horizontal="left" vertical="center"/>
    </xf>
    <xf numFmtId="10" fontId="4" fillId="0" borderId="0" xfId="0" applyNumberFormat="1" applyFont="1" applyAlignment="1">
      <alignment horizontal="left" vertical="center"/>
    </xf>
    <xf numFmtId="0" fontId="10" fillId="0" borderId="2" xfId="0" applyFont="1" applyBorder="1" applyAlignment="1">
      <alignment horizontal="left" vertical="center"/>
    </xf>
    <xf numFmtId="0" fontId="1" fillId="0" borderId="2" xfId="0" applyFont="1" applyBorder="1" applyAlignment="1">
      <alignment horizontal="left" vertical="center"/>
    </xf>
    <xf numFmtId="0" fontId="15" fillId="0" borderId="1" xfId="0" applyFont="1" applyBorder="1" applyAlignment="1">
      <alignment horizontal="left" vertical="center"/>
    </xf>
    <xf numFmtId="0" fontId="0" fillId="0" borderId="2" xfId="0" applyBorder="1" applyAlignment="1">
      <alignment horizontal="left" vertical="center"/>
    </xf>
    <xf numFmtId="0" fontId="5" fillId="0" borderId="2" xfId="0" applyFont="1" applyBorder="1" applyAlignment="1">
      <alignment horizontal="left" vertical="top" wrapText="1"/>
    </xf>
    <xf numFmtId="0" fontId="13" fillId="0" borderId="1" xfId="0" applyFont="1" applyBorder="1" applyAlignment="1">
      <alignment horizontal="left" vertical="top"/>
    </xf>
    <xf numFmtId="0" fontId="12" fillId="0" borderId="0" xfId="0" applyFont="1" applyAlignment="1">
      <alignment vertical="center"/>
    </xf>
    <xf numFmtId="0" fontId="19" fillId="0" borderId="0" xfId="0" applyFont="1"/>
    <xf numFmtId="0" fontId="10" fillId="0" borderId="0" xfId="0" applyFont="1"/>
    <xf numFmtId="0" fontId="11" fillId="0" borderId="0" xfId="0" applyFont="1"/>
    <xf numFmtId="0" fontId="13" fillId="0" borderId="0" xfId="0" applyFont="1"/>
    <xf numFmtId="0" fontId="15" fillId="0" borderId="0" xfId="0" applyFont="1"/>
    <xf numFmtId="0" fontId="10" fillId="0" borderId="0" xfId="0" applyFont="1" applyAlignment="1">
      <alignment horizontal="left" vertical="center"/>
    </xf>
    <xf numFmtId="0" fontId="13" fillId="0" borderId="1" xfId="0" applyFont="1" applyBorder="1"/>
    <xf numFmtId="0" fontId="5" fillId="0" borderId="1" xfId="0" applyFont="1" applyBorder="1"/>
    <xf numFmtId="0" fontId="9" fillId="0" borderId="0" xfId="0" applyFont="1"/>
    <xf numFmtId="0" fontId="18" fillId="0" borderId="0" xfId="0" applyFont="1"/>
    <xf numFmtId="0" fontId="17" fillId="0" borderId="0" xfId="0" applyFont="1"/>
    <xf numFmtId="0" fontId="5" fillId="0" borderId="2" xfId="0" applyFont="1" applyBorder="1"/>
    <xf numFmtId="0" fontId="6" fillId="0" borderId="0" xfId="0" applyFont="1" applyAlignment="1">
      <alignment horizontal="center" vertical="top"/>
    </xf>
    <xf numFmtId="14" fontId="5" fillId="0" borderId="0" xfId="0" applyNumberFormat="1" applyFont="1" applyAlignment="1">
      <alignment horizontal="center" vertical="top"/>
    </xf>
    <xf numFmtId="14" fontId="5" fillId="0" borderId="0" xfId="0" applyNumberFormat="1" applyFont="1" applyAlignment="1">
      <alignment horizontal="center"/>
    </xf>
    <xf numFmtId="9" fontId="3" fillId="0" borderId="0" xfId="0" applyNumberFormat="1" applyFont="1" applyAlignment="1">
      <alignment horizontal="center"/>
    </xf>
    <xf numFmtId="10" fontId="3" fillId="0" borderId="0" xfId="0" applyNumberFormat="1" applyFont="1" applyAlignment="1">
      <alignment horizontal="center"/>
    </xf>
    <xf numFmtId="0" fontId="9" fillId="0" borderId="2" xfId="0" applyFont="1" applyBorder="1"/>
    <xf numFmtId="0" fontId="9" fillId="0" borderId="2" xfId="0" applyFont="1" applyBorder="1" applyAlignment="1">
      <alignment horizontal="center"/>
    </xf>
    <xf numFmtId="0" fontId="9" fillId="0" borderId="2" xfId="0" applyFont="1" applyBorder="1" applyAlignment="1">
      <alignment horizontal="left" vertical="top"/>
    </xf>
    <xf numFmtId="0" fontId="9" fillId="0" borderId="2" xfId="0" applyFont="1" applyBorder="1" applyAlignment="1">
      <alignment horizontal="center" vertical="top"/>
    </xf>
    <xf numFmtId="9" fontId="12" fillId="0" borderId="0" xfId="0" applyNumberFormat="1" applyFont="1" applyAlignment="1">
      <alignment horizontal="center" vertical="center" wrapText="1"/>
    </xf>
    <xf numFmtId="0" fontId="9" fillId="0" borderId="0" xfId="0" applyFont="1" applyAlignment="1">
      <alignment horizontal="center"/>
    </xf>
    <xf numFmtId="9" fontId="9" fillId="0" borderId="0" xfId="0" applyNumberFormat="1" applyFont="1" applyAlignment="1">
      <alignment horizontal="center"/>
    </xf>
    <xf numFmtId="0" fontId="20" fillId="0" borderId="0" xfId="0" applyFont="1" applyAlignment="1">
      <alignment horizontal="center"/>
    </xf>
    <xf numFmtId="0" fontId="11" fillId="0" borderId="0" xfId="0" applyFont="1" applyAlignment="1">
      <alignment vertical="top"/>
    </xf>
    <xf numFmtId="0" fontId="5" fillId="0" borderId="0" xfId="0" applyFont="1" applyAlignment="1">
      <alignment vertical="top"/>
    </xf>
    <xf numFmtId="0" fontId="12" fillId="0" borderId="0" xfId="0" applyFont="1" applyAlignment="1">
      <alignment vertical="top"/>
    </xf>
    <xf numFmtId="0" fontId="2" fillId="0" borderId="0" xfId="0" applyFont="1" applyAlignment="1">
      <alignment horizontal="left" vertical="top"/>
    </xf>
    <xf numFmtId="0" fontId="13" fillId="0" borderId="1" xfId="0" applyFont="1" applyBorder="1" applyAlignment="1">
      <alignment horizontal="left" vertical="center"/>
    </xf>
    <xf numFmtId="0" fontId="16" fillId="0" borderId="0" xfId="0" applyFont="1"/>
    <xf numFmtId="0" fontId="3" fillId="0" borderId="0" xfId="0" applyFont="1" applyAlignment="1">
      <alignment vertical="top"/>
    </xf>
    <xf numFmtId="0" fontId="11" fillId="0" borderId="1" xfId="0" applyFont="1" applyBorder="1"/>
    <xf numFmtId="0" fontId="3" fillId="0" borderId="1" xfId="0" applyFont="1" applyBorder="1"/>
    <xf numFmtId="0" fontId="11" fillId="0" borderId="1" xfId="0" applyFont="1" applyBorder="1" applyAlignment="1">
      <alignment vertical="top"/>
    </xf>
    <xf numFmtId="0" fontId="3" fillId="0" borderId="1" xfId="0" applyFont="1" applyBorder="1" applyAlignment="1">
      <alignment vertical="top"/>
    </xf>
    <xf numFmtId="0" fontId="10" fillId="0" borderId="2" xfId="0" applyFont="1" applyBorder="1" applyAlignment="1">
      <alignment vertical="center"/>
    </xf>
    <xf numFmtId="0" fontId="10" fillId="0" borderId="1" xfId="0" applyFont="1" applyBorder="1" applyAlignment="1">
      <alignment horizontal="left" vertical="center"/>
    </xf>
    <xf numFmtId="0" fontId="10" fillId="0" borderId="0" xfId="0" applyFont="1" applyAlignment="1">
      <alignment vertical="center"/>
    </xf>
    <xf numFmtId="0" fontId="15" fillId="0" borderId="1" xfId="0" applyFont="1" applyBorder="1" applyAlignment="1">
      <alignment horizontal="left" vertical="top"/>
    </xf>
    <xf numFmtId="0" fontId="6" fillId="0" borderId="0" xfId="0" applyFont="1" applyAlignment="1">
      <alignment horizontal="left" vertical="top"/>
    </xf>
    <xf numFmtId="3" fontId="3" fillId="0" borderId="0" xfId="0" applyNumberFormat="1" applyFont="1" applyAlignment="1">
      <alignment horizontal="left" vertical="top"/>
    </xf>
    <xf numFmtId="0" fontId="5" fillId="0" borderId="1" xfId="0" applyFont="1" applyBorder="1" applyAlignment="1">
      <alignment vertical="top"/>
    </xf>
    <xf numFmtId="0" fontId="1" fillId="0" borderId="0" xfId="0" applyFont="1"/>
    <xf numFmtId="0" fontId="1" fillId="0" borderId="0" xfId="0" applyFont="1" applyAlignment="1">
      <alignment vertical="top"/>
    </xf>
    <xf numFmtId="0" fontId="20" fillId="0" borderId="0" xfId="0" applyFont="1" applyAlignment="1">
      <alignment horizontal="center" vertical="top"/>
    </xf>
    <xf numFmtId="0" fontId="16" fillId="0" borderId="0" xfId="0" applyFont="1" applyAlignment="1">
      <alignment vertical="top"/>
    </xf>
    <xf numFmtId="0" fontId="21" fillId="0" borderId="0" xfId="0" applyFont="1"/>
    <xf numFmtId="0" fontId="14" fillId="0" borderId="2" xfId="0" applyFont="1" applyBorder="1" applyAlignment="1">
      <alignment horizontal="left" vertical="center"/>
    </xf>
    <xf numFmtId="0" fontId="14" fillId="0" borderId="2" xfId="0" applyFont="1" applyBorder="1" applyAlignment="1">
      <alignment horizontal="center" vertical="center"/>
    </xf>
    <xf numFmtId="0" fontId="5" fillId="0" borderId="2" xfId="0" applyFont="1" applyBorder="1" applyAlignment="1">
      <alignment horizontal="left" vertical="center"/>
    </xf>
    <xf numFmtId="0" fontId="14" fillId="0" borderId="2" xfId="0" applyFont="1" applyBorder="1" applyAlignment="1">
      <alignment vertical="center"/>
    </xf>
    <xf numFmtId="0" fontId="0" fillId="0" borderId="5" xfId="0" applyBorder="1"/>
    <xf numFmtId="10" fontId="0" fillId="0" borderId="5" xfId="0" applyNumberFormat="1" applyBorder="1"/>
    <xf numFmtId="0" fontId="0" fillId="0" borderId="5" xfId="0" applyBorder="1" applyAlignment="1">
      <alignment horizontal="left" vertical="top" wrapText="1"/>
    </xf>
    <xf numFmtId="0" fontId="0" fillId="0" borderId="5" xfId="0" applyBorder="1" applyAlignment="1">
      <alignment vertical="top" wrapText="1"/>
    </xf>
    <xf numFmtId="0" fontId="24" fillId="2" borderId="5" xfId="2" applyBorder="1" applyAlignment="1">
      <alignment horizontal="center" vertical="center"/>
    </xf>
    <xf numFmtId="0" fontId="26" fillId="3" borderId="4" xfId="3" applyFont="1" applyAlignment="1">
      <alignment horizontal="center" vertical="center"/>
    </xf>
    <xf numFmtId="0" fontId="11" fillId="0" borderId="0" xfId="0" applyFont="1" applyAlignment="1">
      <alignment horizontal="left"/>
    </xf>
    <xf numFmtId="0" fontId="11" fillId="0" borderId="5" xfId="0" applyFont="1" applyBorder="1" applyAlignment="1">
      <alignment horizontal="left" vertical="top"/>
    </xf>
    <xf numFmtId="0" fontId="17" fillId="0" borderId="6" xfId="0" applyFont="1" applyBorder="1" applyAlignment="1">
      <alignment vertical="top"/>
    </xf>
    <xf numFmtId="0" fontId="17" fillId="0" borderId="8" xfId="0" applyFont="1" applyBorder="1" applyAlignment="1">
      <alignment vertical="top"/>
    </xf>
    <xf numFmtId="2" fontId="4" fillId="0" borderId="0" xfId="0" applyNumberFormat="1" applyFont="1" applyAlignment="1">
      <alignment horizontal="left" vertical="center"/>
    </xf>
    <xf numFmtId="2" fontId="5" fillId="0" borderId="0" xfId="0" applyNumberFormat="1" applyFont="1" applyAlignment="1">
      <alignment horizontal="center" vertical="top"/>
    </xf>
    <xf numFmtId="10" fontId="0" fillId="0" borderId="0" xfId="1" applyNumberFormat="1" applyFont="1"/>
    <xf numFmtId="2" fontId="15" fillId="0" borderId="0" xfId="0" applyNumberFormat="1" applyFont="1" applyAlignment="1">
      <alignment horizontal="left" vertical="top"/>
    </xf>
    <xf numFmtId="3" fontId="3" fillId="0" borderId="0" xfId="0" applyNumberFormat="1" applyFont="1" applyAlignment="1">
      <alignment horizontal="right" vertical="top"/>
    </xf>
    <xf numFmtId="3" fontId="3" fillId="0" borderId="0" xfId="0" applyNumberFormat="1" applyFont="1" applyAlignment="1">
      <alignment vertical="top"/>
    </xf>
    <xf numFmtId="0" fontId="20" fillId="0" borderId="0" xfId="0" applyFont="1"/>
    <xf numFmtId="0" fontId="15" fillId="0" borderId="0" xfId="0" applyFont="1" applyAlignment="1">
      <alignment vertical="top"/>
    </xf>
    <xf numFmtId="0" fontId="6" fillId="0" borderId="0" xfId="0" applyFont="1" applyAlignment="1">
      <alignment vertical="top"/>
    </xf>
    <xf numFmtId="0" fontId="13" fillId="0" borderId="10" xfId="0" applyFont="1" applyBorder="1" applyAlignment="1">
      <alignment horizontal="left" vertical="center"/>
    </xf>
    <xf numFmtId="0" fontId="0" fillId="0" borderId="10" xfId="0" applyBorder="1" applyAlignment="1">
      <alignment horizontal="left" vertical="center"/>
    </xf>
    <xf numFmtId="0" fontId="13" fillId="0" borderId="10" xfId="0" applyFont="1" applyBorder="1" applyAlignment="1">
      <alignment vertical="center"/>
    </xf>
    <xf numFmtId="0" fontId="28" fillId="0" borderId="0" xfId="0" applyFont="1"/>
    <xf numFmtId="10" fontId="0" fillId="0" borderId="0" xfId="1" applyNumberFormat="1" applyFont="1" applyAlignment="1">
      <alignment horizontal="right"/>
    </xf>
    <xf numFmtId="0" fontId="0" fillId="0" borderId="0" xfId="0" applyAlignment="1">
      <alignment horizontal="left"/>
    </xf>
    <xf numFmtId="0" fontId="28" fillId="0" borderId="0" xfId="0" applyFont="1" applyAlignment="1">
      <alignment horizontal="left"/>
    </xf>
    <xf numFmtId="0" fontId="28" fillId="0" borderId="10" xfId="0" applyFont="1" applyBorder="1" applyAlignment="1">
      <alignment horizontal="left"/>
    </xf>
    <xf numFmtId="0" fontId="28" fillId="0" borderId="10" xfId="0" applyFont="1" applyBorder="1" applyAlignment="1">
      <alignment horizontal="center"/>
    </xf>
    <xf numFmtId="0" fontId="21" fillId="0" borderId="11" xfId="0" applyFont="1" applyBorder="1"/>
    <xf numFmtId="0" fontId="5" fillId="0" borderId="11" xfId="0" applyFont="1" applyBorder="1"/>
    <xf numFmtId="0" fontId="5" fillId="0" borderId="11" xfId="0" applyFont="1" applyBorder="1" applyAlignment="1">
      <alignment vertical="top"/>
    </xf>
    <xf numFmtId="0" fontId="30" fillId="0" borderId="0" xfId="0" applyFont="1" applyAlignment="1">
      <alignment vertical="top"/>
    </xf>
    <xf numFmtId="0" fontId="11" fillId="0" borderId="0" xfId="0" applyFont="1" applyAlignment="1">
      <alignment horizontal="center"/>
    </xf>
    <xf numFmtId="0" fontId="0" fillId="0" borderId="11" xfId="0" applyBorder="1" applyAlignment="1">
      <alignment horizontal="left" vertical="center"/>
    </xf>
    <xf numFmtId="0" fontId="28" fillId="0" borderId="5" xfId="0" applyFont="1" applyBorder="1" applyAlignment="1">
      <alignment horizontal="center" vertical="center"/>
    </xf>
    <xf numFmtId="0" fontId="10" fillId="0" borderId="2" xfId="0" applyFont="1" applyBorder="1" applyAlignment="1">
      <alignment vertical="top"/>
    </xf>
    <xf numFmtId="0" fontId="5" fillId="0" borderId="0" xfId="0" applyFont="1" applyAlignment="1">
      <alignment horizontal="justify" vertical="top" wrapText="1"/>
    </xf>
    <xf numFmtId="10" fontId="4" fillId="0" borderId="0" xfId="0" applyNumberFormat="1" applyFont="1" applyAlignment="1">
      <alignment horizontal="center" vertical="center"/>
    </xf>
    <xf numFmtId="0" fontId="3" fillId="0" borderId="0" xfId="0" applyFont="1" applyAlignment="1">
      <alignment horizontal="center" vertical="center"/>
    </xf>
    <xf numFmtId="10" fontId="6" fillId="0" borderId="0" xfId="0" applyNumberFormat="1" applyFont="1" applyAlignment="1">
      <alignment horizontal="center" vertical="center"/>
    </xf>
    <xf numFmtId="0" fontId="3" fillId="0" borderId="0" xfId="0" applyFont="1" applyAlignment="1">
      <alignment horizontal="center" vertical="top"/>
    </xf>
    <xf numFmtId="0" fontId="5" fillId="0" borderId="6" xfId="0" applyFont="1" applyBorder="1" applyAlignment="1">
      <alignment horizontal="center" vertical="top"/>
    </xf>
    <xf numFmtId="0" fontId="5" fillId="0" borderId="7" xfId="0" applyFont="1" applyBorder="1" applyAlignment="1">
      <alignment horizontal="center" vertical="top"/>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13" fillId="0" borderId="0" xfId="0" applyFont="1" applyAlignment="1">
      <alignment horizontal="center" vertical="center"/>
    </xf>
    <xf numFmtId="0" fontId="19" fillId="0" borderId="11" xfId="0" applyFont="1" applyBorder="1"/>
    <xf numFmtId="0" fontId="14" fillId="0" borderId="11" xfId="0" applyFont="1" applyBorder="1" applyAlignment="1">
      <alignment horizontal="center" vertical="center"/>
    </xf>
    <xf numFmtId="0" fontId="5" fillId="0" borderId="11" xfId="0" applyFont="1" applyBorder="1" applyAlignment="1">
      <alignment horizontal="left" vertical="center"/>
    </xf>
    <xf numFmtId="0" fontId="15" fillId="0" borderId="10" xfId="0" applyFont="1" applyBorder="1" applyAlignment="1">
      <alignment horizontal="left" vertical="top"/>
    </xf>
    <xf numFmtId="0" fontId="3" fillId="0" borderId="10" xfId="0"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10" fontId="5" fillId="0" borderId="0" xfId="1" applyNumberFormat="1" applyFont="1"/>
    <xf numFmtId="0" fontId="30" fillId="0" borderId="0" xfId="0" applyFont="1" applyAlignment="1">
      <alignment horizontal="right" vertical="top"/>
    </xf>
    <xf numFmtId="0" fontId="3" fillId="0" borderId="10" xfId="0" applyFont="1" applyBorder="1" applyAlignment="1">
      <alignment horizontal="center"/>
    </xf>
    <xf numFmtId="10" fontId="5" fillId="0" borderId="0" xfId="1" applyNumberFormat="1" applyFont="1" applyAlignment="1">
      <alignment horizontal="center"/>
    </xf>
    <xf numFmtId="4" fontId="3" fillId="0" borderId="0" xfId="0" applyNumberFormat="1" applyFont="1" applyAlignment="1">
      <alignment horizontal="right" vertical="top"/>
    </xf>
    <xf numFmtId="0" fontId="29" fillId="0" borderId="0" xfId="0" applyFont="1"/>
    <xf numFmtId="10" fontId="34" fillId="0" borderId="0" xfId="0" applyNumberFormat="1" applyFont="1"/>
    <xf numFmtId="0" fontId="34" fillId="0" borderId="0" xfId="0" applyFont="1"/>
    <xf numFmtId="0" fontId="5" fillId="0" borderId="10" xfId="0" applyFont="1" applyBorder="1"/>
    <xf numFmtId="0" fontId="5" fillId="0" borderId="10" xfId="0" applyFont="1" applyBorder="1" applyAlignment="1">
      <alignment vertical="top"/>
    </xf>
    <xf numFmtId="164" fontId="6" fillId="0" borderId="0" xfId="0" applyNumberFormat="1" applyFont="1"/>
    <xf numFmtId="164" fontId="4" fillId="0" borderId="0" xfId="0" applyNumberFormat="1" applyFont="1"/>
    <xf numFmtId="0" fontId="26" fillId="3" borderId="4" xfId="3" applyFont="1" applyAlignment="1">
      <alignment horizontal="center" vertical="center"/>
    </xf>
    <xf numFmtId="0" fontId="0" fillId="0" borderId="0" xfId="0" applyAlignment="1">
      <alignment horizontal="center" vertical="center"/>
    </xf>
    <xf numFmtId="0" fontId="5" fillId="0" borderId="0" xfId="0" applyFont="1" applyAlignment="1">
      <alignment horizontal="justify" vertical="top"/>
    </xf>
    <xf numFmtId="0" fontId="26" fillId="3" borderId="9" xfId="3" applyFont="1" applyBorder="1" applyAlignment="1">
      <alignment horizontal="center" vertical="center"/>
    </xf>
    <xf numFmtId="0" fontId="26" fillId="3" borderId="5" xfId="3" applyFont="1" applyBorder="1" applyAlignment="1">
      <alignment horizontal="center" vertical="center"/>
    </xf>
    <xf numFmtId="0" fontId="0" fillId="0" borderId="5" xfId="0" applyBorder="1" applyAlignment="1">
      <alignment horizontal="center"/>
    </xf>
    <xf numFmtId="0" fontId="0" fillId="0" borderId="5" xfId="0" applyBorder="1" applyAlignment="1">
      <alignment horizontal="center" vertical="top" wrapText="1"/>
    </xf>
    <xf numFmtId="0" fontId="0" fillId="0" borderId="5" xfId="0" applyBorder="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left" vertical="top"/>
    </xf>
    <xf numFmtId="0" fontId="11" fillId="0" borderId="0" xfId="0" applyFont="1" applyAlignment="1">
      <alignment horizontal="center" vertical="top" wrapText="1"/>
    </xf>
    <xf numFmtId="0" fontId="9" fillId="0" borderId="0" xfId="0" applyFont="1" applyAlignment="1">
      <alignment horizontal="center" vertical="top" wrapText="1"/>
    </xf>
    <xf numFmtId="0" fontId="12" fillId="0" borderId="1" xfId="0" applyFont="1" applyBorder="1" applyAlignment="1">
      <alignment horizontal="justify" vertical="top"/>
    </xf>
    <xf numFmtId="0" fontId="14" fillId="0" borderId="2" xfId="0" applyFont="1" applyBorder="1" applyAlignment="1">
      <alignment horizontal="left" vertical="center"/>
    </xf>
    <xf numFmtId="0" fontId="15" fillId="0" borderId="1" xfId="0" applyFont="1" applyBorder="1" applyAlignment="1">
      <alignment horizontal="justify" vertical="top"/>
    </xf>
    <xf numFmtId="0" fontId="8" fillId="0" borderId="0" xfId="0" applyFont="1" applyAlignment="1">
      <alignment horizontal="right" vertical="center"/>
    </xf>
    <xf numFmtId="0" fontId="13" fillId="0" borderId="0" xfId="0" applyFont="1" applyAlignment="1">
      <alignment horizontal="left" vertical="center"/>
    </xf>
    <xf numFmtId="0" fontId="13" fillId="0" borderId="0" xfId="0" applyFont="1" applyAlignment="1">
      <alignment horizontal="center" vertical="center"/>
    </xf>
    <xf numFmtId="0" fontId="14" fillId="0" borderId="0" xfId="0" applyFont="1" applyAlignment="1">
      <alignment horizontal="left" vertical="center"/>
    </xf>
    <xf numFmtId="14" fontId="14" fillId="0" borderId="0" xfId="0" applyNumberFormat="1" applyFont="1" applyAlignment="1">
      <alignment horizontal="center" vertical="center"/>
    </xf>
    <xf numFmtId="0" fontId="14" fillId="0" borderId="0" xfId="0" applyFont="1" applyAlignment="1">
      <alignment horizontal="center" vertical="center"/>
    </xf>
    <xf numFmtId="0" fontId="11" fillId="0" borderId="5" xfId="0" applyFont="1" applyBorder="1" applyAlignment="1">
      <alignment horizontal="left" vertical="top"/>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13" fillId="0" borderId="8" xfId="0" applyFont="1" applyBorder="1" applyAlignment="1">
      <alignment horizontal="left" vertical="center"/>
    </xf>
    <xf numFmtId="0" fontId="13" fillId="0" borderId="6" xfId="0" applyFont="1" applyBorder="1" applyAlignment="1">
      <alignment horizontal="left" vertical="top"/>
    </xf>
    <xf numFmtId="0" fontId="13" fillId="0" borderId="7" xfId="0" applyFont="1" applyBorder="1" applyAlignment="1">
      <alignment horizontal="left" vertical="top"/>
    </xf>
    <xf numFmtId="0" fontId="13" fillId="0" borderId="8" xfId="0" applyFont="1" applyBorder="1" applyAlignment="1">
      <alignment horizontal="lef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Border="1" applyAlignment="1">
      <alignment horizontal="left" vertical="top"/>
    </xf>
    <xf numFmtId="0" fontId="5" fillId="0" borderId="5" xfId="0" quotePrefix="1" applyFont="1" applyBorder="1" applyAlignment="1">
      <alignment horizontal="left" vertical="top" wrapText="1"/>
    </xf>
    <xf numFmtId="0" fontId="5" fillId="0" borderId="5" xfId="0" applyFont="1" applyBorder="1" applyAlignment="1">
      <alignment horizontal="left" vertical="top" wrapText="1"/>
    </xf>
    <xf numFmtId="0" fontId="5" fillId="0" borderId="5" xfId="0" applyFont="1" applyBorder="1" applyAlignment="1">
      <alignment horizontal="center" vertical="top"/>
    </xf>
    <xf numFmtId="0" fontId="11" fillId="0" borderId="6" xfId="0" applyFont="1" applyBorder="1" applyAlignment="1">
      <alignment horizontal="left"/>
    </xf>
    <xf numFmtId="0" fontId="11" fillId="0" borderId="7" xfId="0" applyFont="1" applyBorder="1" applyAlignment="1">
      <alignment horizontal="left"/>
    </xf>
    <xf numFmtId="0" fontId="11" fillId="0" borderId="8" xfId="0" applyFont="1" applyBorder="1" applyAlignment="1">
      <alignment horizontal="left"/>
    </xf>
    <xf numFmtId="0" fontId="5" fillId="0" borderId="0" xfId="0" applyFont="1" applyAlignment="1">
      <alignment horizontal="justify" vertical="top" wrapText="1"/>
    </xf>
    <xf numFmtId="0" fontId="5" fillId="0" borderId="0" xfId="0" applyFont="1" applyAlignment="1">
      <alignment horizontal="center" vertical="top"/>
    </xf>
    <xf numFmtId="0" fontId="5" fillId="0" borderId="0" xfId="0" quotePrefix="1" applyFont="1" applyAlignment="1">
      <alignment horizontal="justify" vertical="top" wrapText="1"/>
    </xf>
    <xf numFmtId="0" fontId="11" fillId="0" borderId="0" xfId="0" applyFont="1" applyAlignment="1">
      <alignment horizontal="left" vertical="top" wrapText="1"/>
    </xf>
    <xf numFmtId="0" fontId="10" fillId="0" borderId="2" xfId="0" applyFont="1" applyBorder="1" applyAlignment="1">
      <alignment horizontal="left" vertical="top"/>
    </xf>
    <xf numFmtId="0" fontId="5" fillId="0" borderId="0" xfId="0" applyFont="1" applyAlignment="1">
      <alignment horizontal="left" vertical="top" wrapText="1"/>
    </xf>
    <xf numFmtId="0" fontId="10" fillId="0" borderId="2" xfId="0" applyFont="1" applyBorder="1" applyAlignment="1">
      <alignment horizontal="left"/>
    </xf>
    <xf numFmtId="0" fontId="10" fillId="0" borderId="0" xfId="0" applyFont="1" applyAlignment="1">
      <alignment horizontal="center" vertical="center"/>
    </xf>
    <xf numFmtId="0" fontId="10" fillId="0" borderId="5" xfId="0" applyFont="1" applyBorder="1" applyAlignment="1">
      <alignment horizontal="center" vertical="center"/>
    </xf>
    <xf numFmtId="0" fontId="11" fillId="0" borderId="5" xfId="0" applyFont="1" applyBorder="1" applyAlignment="1">
      <alignment horizontal="left" wrapText="1"/>
    </xf>
    <xf numFmtId="0" fontId="5" fillId="0" borderId="5" xfId="0" applyFont="1" applyBorder="1" applyAlignment="1">
      <alignment horizontal="left" wrapText="1"/>
    </xf>
    <xf numFmtId="0" fontId="13" fillId="0" borderId="0" xfId="0" applyFont="1" applyAlignment="1">
      <alignment horizontal="center" vertical="center" wrapText="1"/>
    </xf>
    <xf numFmtId="0" fontId="31" fillId="0" borderId="0" xfId="0" applyFont="1" applyAlignment="1">
      <alignment horizontal="justify" vertical="top" wrapText="1"/>
    </xf>
    <xf numFmtId="0" fontId="0" fillId="0" borderId="0" xfId="0"/>
    <xf numFmtId="0" fontId="12" fillId="0" borderId="0" xfId="0" applyFont="1" applyAlignment="1">
      <alignment horizontal="left" vertical="top" wrapText="1"/>
    </xf>
    <xf numFmtId="3" fontId="33" fillId="0" borderId="0" xfId="0" applyNumberFormat="1" applyFont="1" applyAlignment="1">
      <alignment horizontal="center" vertical="top" wrapText="1"/>
    </xf>
    <xf numFmtId="4" fontId="33" fillId="0" borderId="0" xfId="0" applyNumberFormat="1" applyFont="1" applyAlignment="1">
      <alignment horizontal="center" vertical="top" wrapText="1"/>
    </xf>
    <xf numFmtId="0" fontId="29" fillId="0" borderId="0" xfId="0" applyFont="1" applyAlignment="1">
      <alignment horizontal="center"/>
    </xf>
    <xf numFmtId="10" fontId="22" fillId="0" borderId="0" xfId="0" applyNumberFormat="1" applyFont="1" applyAlignment="1">
      <alignment horizontal="center"/>
    </xf>
    <xf numFmtId="0" fontId="22" fillId="0" borderId="0" xfId="0" applyFont="1" applyAlignment="1">
      <alignment horizontal="center"/>
    </xf>
    <xf numFmtId="2" fontId="32" fillId="0" borderId="0" xfId="0" applyNumberFormat="1" applyFont="1" applyAlignment="1">
      <alignment horizontal="center" vertical="top"/>
    </xf>
    <xf numFmtId="2" fontId="2" fillId="0" borderId="0" xfId="0" applyNumberFormat="1" applyFont="1" applyAlignment="1">
      <alignment horizontal="center" vertical="top"/>
    </xf>
    <xf numFmtId="0" fontId="12" fillId="0" borderId="0" xfId="0" applyFont="1" applyAlignment="1">
      <alignment horizontal="left" vertical="top"/>
    </xf>
    <xf numFmtId="0" fontId="15" fillId="0" borderId="1" xfId="0" applyFont="1" applyBorder="1" applyAlignment="1">
      <alignment horizontal="justify" vertical="top" wrapText="1"/>
    </xf>
    <xf numFmtId="0" fontId="12" fillId="0" borderId="1" xfId="0" applyFont="1" applyBorder="1" applyAlignment="1">
      <alignment horizontal="justify" vertical="top" wrapText="1"/>
    </xf>
    <xf numFmtId="10" fontId="34" fillId="0" borderId="0" xfId="0" applyNumberFormat="1" applyFont="1" applyAlignment="1">
      <alignment horizontal="center"/>
    </xf>
    <xf numFmtId="0" fontId="34" fillId="0" borderId="0" xfId="0" applyFont="1" applyAlignment="1">
      <alignment horizontal="center"/>
    </xf>
  </cellXfs>
  <cellStyles count="4">
    <cellStyle name="Check Cell" xfId="3" builtinId="23"/>
    <cellStyle name="Normal" xfId="0" builtinId="0"/>
    <cellStyle name="Output" xfId="2" builtinId="21"/>
    <cellStyle name="Percent" xfId="1" builtinId="5"/>
  </cellStyles>
  <dxfs count="52">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B050"/>
      </font>
      <fill>
        <patternFill patternType="none">
          <bgColor auto="1"/>
        </patternFill>
      </fill>
    </dxf>
    <dxf>
      <font>
        <color rgb="FFFF0000"/>
      </font>
      <fill>
        <patternFill patternType="none">
          <bgColor auto="1"/>
        </patternFill>
      </fill>
    </dxf>
    <dxf>
      <font>
        <b/>
        <i val="0"/>
        <color rgb="FF00B050"/>
      </font>
    </dxf>
    <dxf>
      <font>
        <b/>
        <i val="0"/>
        <color rgb="FFC00000"/>
      </font>
    </dxf>
    <dxf>
      <font>
        <color rgb="FF00B050"/>
      </font>
      <fill>
        <patternFill patternType="none">
          <bgColor auto="1"/>
        </patternFill>
      </fill>
    </dxf>
    <dxf>
      <font>
        <color rgb="FFFF000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[1]data_12!$B$1</c:f>
              <c:strCache>
                <c:ptCount val="1"/>
                <c:pt idx="0">
                  <c:v>NN</c:v>
                </c:pt>
              </c:strCache>
            </c:strRef>
          </c:tx>
          <c:spPr>
            <a:ln w="25400" cap="rnd">
              <a:solidFill>
                <a:schemeClr val="accent1"/>
              </a:solidFill>
              <a:round/>
            </a:ln>
            <a:effectLst/>
          </c:spPr>
          <c:marker>
            <c:symbol val="circle"/>
            <c:size val="4"/>
            <c:spPr>
              <a:solidFill>
                <a:schemeClr val="accent1"/>
              </a:solidFill>
              <a:ln w="9525">
                <a:solidFill>
                  <a:schemeClr val="accent1"/>
                </a:solidFill>
              </a:ln>
              <a:effectLst/>
            </c:spPr>
          </c:marker>
          <c:cat>
            <c:numRef>
              <c:f>[1]data_12!$A$2:$A$21</c:f>
              <c:numCache>
                <c:formatCode>General</c:formatCode>
                <c:ptCount val="20"/>
                <c:pt idx="0">
                  <c:v>45705</c:v>
                </c:pt>
                <c:pt idx="1">
                  <c:v>45702</c:v>
                </c:pt>
                <c:pt idx="2">
                  <c:v>45701</c:v>
                </c:pt>
                <c:pt idx="3">
                  <c:v>45700</c:v>
                </c:pt>
                <c:pt idx="4">
                  <c:v>45699</c:v>
                </c:pt>
                <c:pt idx="5">
                  <c:v>45698</c:v>
                </c:pt>
                <c:pt idx="6">
                  <c:v>45695</c:v>
                </c:pt>
                <c:pt idx="7">
                  <c:v>45694</c:v>
                </c:pt>
                <c:pt idx="8">
                  <c:v>45693</c:v>
                </c:pt>
                <c:pt idx="9">
                  <c:v>45692</c:v>
                </c:pt>
                <c:pt idx="10">
                  <c:v>45691</c:v>
                </c:pt>
                <c:pt idx="11">
                  <c:v>45681</c:v>
                </c:pt>
                <c:pt idx="12">
                  <c:v>45680</c:v>
                </c:pt>
                <c:pt idx="13">
                  <c:v>45679</c:v>
                </c:pt>
                <c:pt idx="14">
                  <c:v>45678</c:v>
                </c:pt>
                <c:pt idx="15">
                  <c:v>45677</c:v>
                </c:pt>
                <c:pt idx="16">
                  <c:v>45674</c:v>
                </c:pt>
                <c:pt idx="17">
                  <c:v>45673</c:v>
                </c:pt>
                <c:pt idx="18">
                  <c:v>45672</c:v>
                </c:pt>
                <c:pt idx="19">
                  <c:v>45671</c:v>
                </c:pt>
              </c:numCache>
            </c:numRef>
          </c:cat>
          <c:val>
            <c:numRef>
              <c:f>[1]data_12!$B$2:$B$21</c:f>
              <c:numCache>
                <c:formatCode>General</c:formatCode>
                <c:ptCount val="20"/>
                <c:pt idx="0">
                  <c:v>3230</c:v>
                </c:pt>
                <c:pt idx="1">
                  <c:v>3635</c:v>
                </c:pt>
                <c:pt idx="2">
                  <c:v>4160</c:v>
                </c:pt>
                <c:pt idx="3">
                  <c:v>5226</c:v>
                </c:pt>
                <c:pt idx="4">
                  <c:v>6305</c:v>
                </c:pt>
                <c:pt idx="5">
                  <c:v>5191</c:v>
                </c:pt>
                <c:pt idx="6">
                  <c:v>4121</c:v>
                </c:pt>
                <c:pt idx="7">
                  <c:v>2361</c:v>
                </c:pt>
                <c:pt idx="8">
                  <c:v>3401</c:v>
                </c:pt>
                <c:pt idx="9">
                  <c:v>3410</c:v>
                </c:pt>
                <c:pt idx="10">
                  <c:v>2163</c:v>
                </c:pt>
                <c:pt idx="11">
                  <c:v>6946</c:v>
                </c:pt>
                <c:pt idx="12">
                  <c:v>5991</c:v>
                </c:pt>
                <c:pt idx="13">
                  <c:v>2894</c:v>
                </c:pt>
                <c:pt idx="14">
                  <c:v>4245</c:v>
                </c:pt>
                <c:pt idx="15">
                  <c:v>3682</c:v>
                </c:pt>
                <c:pt idx="16">
                  <c:v>3240</c:v>
                </c:pt>
                <c:pt idx="17">
                  <c:v>-182</c:v>
                </c:pt>
                <c:pt idx="18">
                  <c:v>-552</c:v>
                </c:pt>
                <c:pt idx="19">
                  <c:v>0</c:v>
                </c:pt>
              </c:numCache>
            </c:numRef>
          </c:val>
          <c:smooth val="0"/>
          <c:extLst>
            <c:ext xmlns:c16="http://schemas.microsoft.com/office/drawing/2014/chart" uri="{C3380CC4-5D6E-409C-BE32-E72D297353CC}">
              <c16:uniqueId val="{00000000-0E98-47D8-8ADF-D25F850B34AA}"/>
            </c:ext>
          </c:extLst>
        </c:ser>
        <c:ser>
          <c:idx val="1"/>
          <c:order val="1"/>
          <c:tx>
            <c:strRef>
              <c:f>[1]data_12!$C$1</c:f>
              <c:strCache>
                <c:ptCount val="1"/>
                <c:pt idx="0">
                  <c:v>TD</c:v>
                </c:pt>
              </c:strCache>
            </c:strRef>
          </c:tx>
          <c:spPr>
            <a:ln w="25400" cap="rnd">
              <a:solidFill>
                <a:schemeClr val="accent2"/>
              </a:solidFill>
              <a:round/>
            </a:ln>
            <a:effectLst/>
          </c:spPr>
          <c:marker>
            <c:symbol val="circle"/>
            <c:size val="4"/>
            <c:spPr>
              <a:solidFill>
                <a:schemeClr val="accent2"/>
              </a:solidFill>
              <a:ln w="9525">
                <a:solidFill>
                  <a:schemeClr val="accent2"/>
                </a:solidFill>
              </a:ln>
              <a:effectLst/>
            </c:spPr>
          </c:marker>
          <c:cat>
            <c:numRef>
              <c:f>[1]data_12!$A$2:$A$21</c:f>
              <c:numCache>
                <c:formatCode>General</c:formatCode>
                <c:ptCount val="20"/>
                <c:pt idx="0">
                  <c:v>45705</c:v>
                </c:pt>
                <c:pt idx="1">
                  <c:v>45702</c:v>
                </c:pt>
                <c:pt idx="2">
                  <c:v>45701</c:v>
                </c:pt>
                <c:pt idx="3">
                  <c:v>45700</c:v>
                </c:pt>
                <c:pt idx="4">
                  <c:v>45699</c:v>
                </c:pt>
                <c:pt idx="5">
                  <c:v>45698</c:v>
                </c:pt>
                <c:pt idx="6">
                  <c:v>45695</c:v>
                </c:pt>
                <c:pt idx="7">
                  <c:v>45694</c:v>
                </c:pt>
                <c:pt idx="8">
                  <c:v>45693</c:v>
                </c:pt>
                <c:pt idx="9">
                  <c:v>45692</c:v>
                </c:pt>
                <c:pt idx="10">
                  <c:v>45691</c:v>
                </c:pt>
                <c:pt idx="11">
                  <c:v>45681</c:v>
                </c:pt>
                <c:pt idx="12">
                  <c:v>45680</c:v>
                </c:pt>
                <c:pt idx="13">
                  <c:v>45679</c:v>
                </c:pt>
                <c:pt idx="14">
                  <c:v>45678</c:v>
                </c:pt>
                <c:pt idx="15">
                  <c:v>45677</c:v>
                </c:pt>
                <c:pt idx="16">
                  <c:v>45674</c:v>
                </c:pt>
                <c:pt idx="17">
                  <c:v>45673</c:v>
                </c:pt>
                <c:pt idx="18">
                  <c:v>45672</c:v>
                </c:pt>
                <c:pt idx="19">
                  <c:v>45671</c:v>
                </c:pt>
              </c:numCache>
            </c:numRef>
          </c:cat>
          <c:val>
            <c:numRef>
              <c:f>[1]data_12!$C$2:$C$21</c:f>
              <c:numCache>
                <c:formatCode>General</c:formatCode>
                <c:ptCount val="20"/>
                <c:pt idx="0">
                  <c:v>13222</c:v>
                </c:pt>
                <c:pt idx="1">
                  <c:v>14358</c:v>
                </c:pt>
                <c:pt idx="2">
                  <c:v>15896</c:v>
                </c:pt>
                <c:pt idx="3">
                  <c:v>17941</c:v>
                </c:pt>
                <c:pt idx="4">
                  <c:v>18738</c:v>
                </c:pt>
                <c:pt idx="5">
                  <c:v>18979</c:v>
                </c:pt>
                <c:pt idx="6">
                  <c:v>14757</c:v>
                </c:pt>
                <c:pt idx="7">
                  <c:v>11165</c:v>
                </c:pt>
                <c:pt idx="8">
                  <c:v>10840</c:v>
                </c:pt>
                <c:pt idx="9">
                  <c:v>11773</c:v>
                </c:pt>
                <c:pt idx="10">
                  <c:v>8632</c:v>
                </c:pt>
                <c:pt idx="11">
                  <c:v>4503</c:v>
                </c:pt>
                <c:pt idx="12">
                  <c:v>5323</c:v>
                </c:pt>
                <c:pt idx="13">
                  <c:v>6297</c:v>
                </c:pt>
                <c:pt idx="14">
                  <c:v>8514</c:v>
                </c:pt>
                <c:pt idx="15">
                  <c:v>7758</c:v>
                </c:pt>
                <c:pt idx="16">
                  <c:v>8439</c:v>
                </c:pt>
                <c:pt idx="17">
                  <c:v>8899</c:v>
                </c:pt>
                <c:pt idx="18">
                  <c:v>4699</c:v>
                </c:pt>
                <c:pt idx="19">
                  <c:v>0</c:v>
                </c:pt>
              </c:numCache>
            </c:numRef>
          </c:val>
          <c:smooth val="0"/>
          <c:extLst>
            <c:ext xmlns:c16="http://schemas.microsoft.com/office/drawing/2014/chart" uri="{C3380CC4-5D6E-409C-BE32-E72D297353CC}">
              <c16:uniqueId val="{00000001-0E98-47D8-8ADF-D25F850B34AA}"/>
            </c:ext>
          </c:extLst>
        </c:ser>
        <c:dLbls>
          <c:showLegendKey val="0"/>
          <c:showVal val="0"/>
          <c:showCatName val="0"/>
          <c:showSerName val="0"/>
          <c:showPercent val="0"/>
          <c:showBubbleSize val="0"/>
        </c:dLbls>
        <c:marker val="1"/>
        <c:smooth val="0"/>
        <c:axId val="584621056"/>
        <c:axId val="584621536"/>
      </c:lineChart>
      <c:catAx>
        <c:axId val="584621056"/>
        <c:scaling>
          <c:orientation val="maxMin"/>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001"/>
          </a:p>
        </c:txPr>
        <c:crossAx val="584621536"/>
        <c:crosses val="autoZero"/>
        <c:auto val="1"/>
        <c:lblAlgn val="ctr"/>
        <c:lblOffset val="100"/>
        <c:noMultiLvlLbl val="0"/>
      </c:catAx>
      <c:valAx>
        <c:axId val="58462153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001"/>
          </a:p>
        </c:txPr>
        <c:crossAx val="58462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-0.14734964991162561</c:v>
                </c:pt>
                <c:pt idx="1">
                  <c:v>4.696119867036317E-2</c:v>
                </c:pt>
                <c:pt idx="2">
                  <c:v>2.184191805297826</c:v>
                </c:pt>
                <c:pt idx="3">
                  <c:v>2.920375301168129</c:v>
                </c:pt>
                <c:pt idx="4">
                  <c:v>1.6453396077017921</c:v>
                </c:pt>
                <c:pt idx="5">
                  <c:v>0.8895245859177644</c:v>
                </c:pt>
                <c:pt idx="6">
                  <c:v>0.24598249972990119</c:v>
                </c:pt>
                <c:pt idx="7">
                  <c:v>-2.470411597311128</c:v>
                </c:pt>
                <c:pt idx="8">
                  <c:v>-0.15041153464425011</c:v>
                </c:pt>
                <c:pt idx="9">
                  <c:v>-3.4606143986878557E-2</c:v>
                </c:pt>
                <c:pt idx="10">
                  <c:v>-0.2179002141585232</c:v>
                </c:pt>
                <c:pt idx="11">
                  <c:v>4.5378642907240074</c:v>
                </c:pt>
                <c:pt idx="12">
                  <c:v>-0.52944392346706515</c:v>
                </c:pt>
                <c:pt idx="13">
                  <c:v>9.0072028990025518E-3</c:v>
                </c:pt>
                <c:pt idx="14">
                  <c:v>-0.75706616203849386</c:v>
                </c:pt>
                <c:pt idx="15">
                  <c:v>0.40206866961431748</c:v>
                </c:pt>
                <c:pt idx="16">
                  <c:v>0.17813123005507189</c:v>
                </c:pt>
                <c:pt idx="17">
                  <c:v>5.3938649277221001E-2</c:v>
                </c:pt>
                <c:pt idx="18">
                  <c:v>-0.1015826628002755</c:v>
                </c:pt>
                <c:pt idx="19">
                  <c:v>-5.0119722365829851E-5</c:v>
                </c:pt>
                <c:pt idx="20">
                  <c:v>-8.3878035186510089E-2</c:v>
                </c:pt>
                <c:pt idx="21">
                  <c:v>-0.20632897594483959</c:v>
                </c:pt>
                <c:pt idx="22">
                  <c:v>-6.2567263784495314E-2</c:v>
                </c:pt>
              </c:numCache>
            </c:numRef>
          </c:val>
          <c:extLst>
            <c:ext xmlns:c16="http://schemas.microsoft.com/office/drawing/2014/chart" uri="{C3380CC4-5D6E-409C-BE32-E72D297353CC}">
              <c16:uniqueId val="{00000000-EA31-43F9-A6AE-40249E0536DA}"/>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0.83631396165427274</c:v>
                      </c:pt>
                      <c:pt idx="1">
                        <c:v>1.150201763893818</c:v>
                      </c:pt>
                      <c:pt idx="2">
                        <c:v>2.420033316460962</c:v>
                      </c:pt>
                      <c:pt idx="3">
                        <c:v>3.0183050820688382</c:v>
                      </c:pt>
                      <c:pt idx="4">
                        <c:v>0.65002667440137984</c:v>
                      </c:pt>
                      <c:pt idx="5">
                        <c:v>1.3642085980434191</c:v>
                      </c:pt>
                      <c:pt idx="6">
                        <c:v>1.2680688018651161</c:v>
                      </c:pt>
                      <c:pt idx="7">
                        <c:v>1.2905549198263571</c:v>
                      </c:pt>
                      <c:pt idx="8">
                        <c:v>1.0733853815946499</c:v>
                      </c:pt>
                      <c:pt idx="9">
                        <c:v>0.72517719017538662</c:v>
                      </c:pt>
                      <c:pt idx="10">
                        <c:v>1.916405312718197</c:v>
                      </c:pt>
                      <c:pt idx="11">
                        <c:v>0.99455317371774343</c:v>
                      </c:pt>
                      <c:pt idx="12">
                        <c:v>1.0274215673561871</c:v>
                      </c:pt>
                      <c:pt idx="13">
                        <c:v>0.93550840326076345</c:v>
                      </c:pt>
                      <c:pt idx="14">
                        <c:v>0.80606004979291201</c:v>
                      </c:pt>
                      <c:pt idx="15">
                        <c:v>0.83666311357776202</c:v>
                      </c:pt>
                      <c:pt idx="16">
                        <c:v>1.037467325007261</c:v>
                      </c:pt>
                      <c:pt idx="17">
                        <c:v>1.466465854414029</c:v>
                      </c:pt>
                      <c:pt idx="18">
                        <c:v>1.378657376088654</c:v>
                      </c:pt>
                      <c:pt idx="19">
                        <c:v>0.8540061680612383</c:v>
                      </c:pt>
                      <c:pt idx="20">
                        <c:v>1.6838886606765751</c:v>
                      </c:pt>
                      <c:pt idx="21">
                        <c:v>1.4082581738408739</c:v>
                      </c:pt>
                      <c:pt idx="22">
                        <c:v>1.0869196000547869</c:v>
                      </c:pt>
                    </c:numCache>
                  </c:numRef>
                </c:val>
                <c:extLst>
                  <c:ext xmlns:c16="http://schemas.microsoft.com/office/drawing/2014/chart" uri="{C3380CC4-5D6E-409C-BE32-E72D297353CC}">
                    <c16:uniqueId val="{00000001-EA31-43F9-A6AE-40249E0536DA}"/>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[1]data_9!$B$1</c:f>
              <c:strCache>
                <c:ptCount val="1"/>
                <c:pt idx="0">
                  <c:v>nn_value</c:v>
                </c:pt>
              </c:strCache>
            </c:strRef>
          </c:tx>
          <c:spPr>
            <a:noFill/>
            <a:ln>
              <a:noFill/>
            </a:ln>
            <a:effectLst/>
          </c:spPr>
          <c:invertIfNegative val="1"/>
          <c:dLbls>
            <c:delete val="1"/>
          </c:dLbls>
          <c:cat>
            <c:numRef>
              <c:f>[1]data_9!$A$2:$A$21</c:f>
              <c:numCache>
                <c:formatCode>General</c:formatCode>
                <c:ptCount val="20"/>
                <c:pt idx="0">
                  <c:v>45671</c:v>
                </c:pt>
                <c:pt idx="1">
                  <c:v>45672</c:v>
                </c:pt>
                <c:pt idx="2">
                  <c:v>45673</c:v>
                </c:pt>
                <c:pt idx="3">
                  <c:v>45674</c:v>
                </c:pt>
                <c:pt idx="4">
                  <c:v>45677</c:v>
                </c:pt>
                <c:pt idx="5">
                  <c:v>45678</c:v>
                </c:pt>
                <c:pt idx="6">
                  <c:v>45679</c:v>
                </c:pt>
                <c:pt idx="7">
                  <c:v>45680</c:v>
                </c:pt>
                <c:pt idx="8">
                  <c:v>45681</c:v>
                </c:pt>
                <c:pt idx="9">
                  <c:v>45691</c:v>
                </c:pt>
                <c:pt idx="10">
                  <c:v>45692</c:v>
                </c:pt>
                <c:pt idx="11">
                  <c:v>45693</c:v>
                </c:pt>
                <c:pt idx="12">
                  <c:v>45694</c:v>
                </c:pt>
                <c:pt idx="13">
                  <c:v>45695</c:v>
                </c:pt>
                <c:pt idx="14">
                  <c:v>45698</c:v>
                </c:pt>
                <c:pt idx="15">
                  <c:v>45699</c:v>
                </c:pt>
                <c:pt idx="16">
                  <c:v>45700</c:v>
                </c:pt>
                <c:pt idx="17">
                  <c:v>45701</c:v>
                </c:pt>
                <c:pt idx="18">
                  <c:v>45702</c:v>
                </c:pt>
                <c:pt idx="19">
                  <c:v>45705</c:v>
                </c:pt>
              </c:numCache>
            </c:numRef>
          </c:cat>
          <c:val>
            <c:numRef>
              <c:f>[1]data_9!$B$2:$B$21</c:f>
              <c:numCache>
                <c:formatCode>General</c:formatCode>
                <c:ptCount val="20"/>
                <c:pt idx="0">
                  <c:v>-629.66530047999993</c:v>
                </c:pt>
                <c:pt idx="1">
                  <c:v>-406.18629529600003</c:v>
                </c:pt>
                <c:pt idx="2">
                  <c:v>-3106.9683712000001</c:v>
                </c:pt>
                <c:pt idx="3">
                  <c:v>-474.72404070400012</c:v>
                </c:pt>
                <c:pt idx="4">
                  <c:v>-247.62449920000009</c:v>
                </c:pt>
                <c:pt idx="5">
                  <c:v>-165.69742131199999</c:v>
                </c:pt>
                <c:pt idx="6">
                  <c:v>-248.8741396479999</c:v>
                </c:pt>
                <c:pt idx="7">
                  <c:v>147.841089536</c:v>
                </c:pt>
                <c:pt idx="8">
                  <c:v>632.8946524160001</c:v>
                </c:pt>
                <c:pt idx="9">
                  <c:v>-1462.439510016</c:v>
                </c:pt>
                <c:pt idx="10">
                  <c:v>-955.28484864000006</c:v>
                </c:pt>
                <c:pt idx="11">
                  <c:v>-365.80412620800013</c:v>
                </c:pt>
                <c:pt idx="12">
                  <c:v>-344.88228249600002</c:v>
                </c:pt>
                <c:pt idx="13">
                  <c:v>-1110.2555996159999</c:v>
                </c:pt>
                <c:pt idx="14">
                  <c:v>-441.9654778879999</c:v>
                </c:pt>
                <c:pt idx="15">
                  <c:v>-581.19264665600008</c:v>
                </c:pt>
                <c:pt idx="16">
                  <c:v>-408.88991744000009</c:v>
                </c:pt>
                <c:pt idx="17">
                  <c:v>-232.69343232000011</c:v>
                </c:pt>
                <c:pt idx="18">
                  <c:v>-179.30085990399991</c:v>
                </c:pt>
                <c:pt idx="19">
                  <c:v>-600.24619007999991</c:v>
                </c:pt>
              </c:numCache>
            </c:numRef>
          </c:val>
          <c:extLst>
            <c:ext xmlns:c16="http://schemas.microsoft.com/office/drawing/2014/chart" uri="{C3380CC4-5D6E-409C-BE32-E72D297353CC}">
              <c16:uniqueId val="{00000000-3271-4086-BC2A-D28325F46C2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strRef>
                    <c:extLst>
                      <c:ext uri="{02D57815-91ED-43cb-92C2-25804820EDAC}">
                        <c15:formulaRef>
                          <c15:sqref>[1]data_9!$C$1</c15:sqref>
                        </c15:formulaRef>
                      </c:ext>
                    </c:extLst>
                    <c:strCache>
                      <c:ptCount val="1"/>
                      <c:pt idx="0">
                        <c:v>td_value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45671</c:v>
                      </c:pt>
                      <c:pt idx="1">
                        <c:v>45672</c:v>
                      </c:pt>
                      <c:pt idx="2">
                        <c:v>45673</c:v>
                      </c:pt>
                      <c:pt idx="3">
                        <c:v>45674</c:v>
                      </c:pt>
                      <c:pt idx="4">
                        <c:v>45677</c:v>
                      </c:pt>
                      <c:pt idx="5">
                        <c:v>45678</c:v>
                      </c:pt>
                      <c:pt idx="6">
                        <c:v>45679</c:v>
                      </c:pt>
                      <c:pt idx="7">
                        <c:v>45680</c:v>
                      </c:pt>
                      <c:pt idx="8">
                        <c:v>45681</c:v>
                      </c:pt>
                      <c:pt idx="9">
                        <c:v>45691</c:v>
                      </c:pt>
                      <c:pt idx="10">
                        <c:v>45692</c:v>
                      </c:pt>
                      <c:pt idx="11">
                        <c:v>45693</c:v>
                      </c:pt>
                      <c:pt idx="12">
                        <c:v>45694</c:v>
                      </c:pt>
                      <c:pt idx="13">
                        <c:v>45695</c:v>
                      </c:pt>
                      <c:pt idx="14">
                        <c:v>45698</c:v>
                      </c:pt>
                      <c:pt idx="15">
                        <c:v>45699</c:v>
                      </c:pt>
                      <c:pt idx="16">
                        <c:v>45700</c:v>
                      </c:pt>
                      <c:pt idx="17">
                        <c:v>45701</c:v>
                      </c:pt>
                      <c:pt idx="18">
                        <c:v>45702</c:v>
                      </c:pt>
                      <c:pt idx="19">
                        <c:v>45705</c:v>
                      </c:pt>
                    </c:numCache>
                  </c:numRef>
                </c:cat>
                <c:val>
                  <c:numRef>
                    <c:extLst>
                      <c:ext uri="{02D57815-91ED-43cb-92C2-25804820EDAC}">
                        <c15:formulaRef>
                          <c15:sqref>[1]data_9!$C$2:$C$21</c15:sqref>
                        </c15:formulaRef>
                      </c:ext>
                    </c:extLst>
                    <c:numCache>
                      <c:formatCode>General</c:formatCode>
                      <c:ptCount val="20"/>
                      <c:pt idx="0">
                        <c:v>24.221155328000009</c:v>
                      </c:pt>
                      <c:pt idx="1">
                        <c:v>33.840365567999982</c:v>
                      </c:pt>
                      <c:pt idx="2">
                        <c:v>-515.28142028799994</c:v>
                      </c:pt>
                      <c:pt idx="3">
                        <c:v>222.61958246399999</c:v>
                      </c:pt>
                      <c:pt idx="4">
                        <c:v>159.47291033600001</c:v>
                      </c:pt>
                      <c:pt idx="5">
                        <c:v>272.07458816000002</c:v>
                      </c:pt>
                      <c:pt idx="6">
                        <c:v>378.59871948799992</c:v>
                      </c:pt>
                      <c:pt idx="7">
                        <c:v>470.50915839999999</c:v>
                      </c:pt>
                      <c:pt idx="8">
                        <c:v>534.84368691199995</c:v>
                      </c:pt>
                      <c:pt idx="9">
                        <c:v>-1.282408447999956</c:v>
                      </c:pt>
                      <c:pt idx="10">
                        <c:v>-949.01200486399989</c:v>
                      </c:pt>
                      <c:pt idx="11">
                        <c:v>319.56212121599998</c:v>
                      </c:pt>
                      <c:pt idx="12">
                        <c:v>-180.68078591999989</c:v>
                      </c:pt>
                      <c:pt idx="13">
                        <c:v>-80.623763456000006</c:v>
                      </c:pt>
                      <c:pt idx="14">
                        <c:v>-183.37274265600001</c:v>
                      </c:pt>
                      <c:pt idx="15">
                        <c:v>195.62112614399999</c:v>
                      </c:pt>
                      <c:pt idx="16">
                        <c:v>13.069811711999989</c:v>
                      </c:pt>
                      <c:pt idx="17">
                        <c:v>0.1551564800000165</c:v>
                      </c:pt>
                      <c:pt idx="18">
                        <c:v>121.201524736</c:v>
                      </c:pt>
                      <c:pt idx="19">
                        <c:v>200.80431923200001</c:v>
                      </c:pt>
                    </c:numCache>
                  </c:numRef>
                </c:val>
                <c:extLst>
                  <c:ext xmlns:c16="http://schemas.microsoft.com/office/drawing/2014/chart" uri="{C3380CC4-5D6E-409C-BE32-E72D297353CC}">
                    <c16:uniqueId val="{00000001-3271-4086-BC2A-D28325F46C2A}"/>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[1]data_9!$B$1</c:f>
              <c:strCache>
                <c:ptCount val="1"/>
                <c:pt idx="0">
                  <c:v>nn_value</c:v>
                </c:pt>
              </c:strCache>
            </c:strRef>
          </c:tx>
          <c:spPr>
            <a:noFill/>
            <a:ln>
              <a:noFill/>
            </a:ln>
            <a:effectLst/>
          </c:spPr>
          <c:invertIfNegative val="1"/>
          <c:dLbls>
            <c:delete val="1"/>
          </c:dLbls>
          <c:cat>
            <c:numRef>
              <c:f>[1]data_9!$A$2:$A$21</c:f>
              <c:numCache>
                <c:formatCode>General</c:formatCode>
                <c:ptCount val="20"/>
                <c:pt idx="0">
                  <c:v>45671</c:v>
                </c:pt>
                <c:pt idx="1">
                  <c:v>45672</c:v>
                </c:pt>
                <c:pt idx="2">
                  <c:v>45673</c:v>
                </c:pt>
                <c:pt idx="3">
                  <c:v>45674</c:v>
                </c:pt>
                <c:pt idx="4">
                  <c:v>45677</c:v>
                </c:pt>
                <c:pt idx="5">
                  <c:v>45678</c:v>
                </c:pt>
                <c:pt idx="6">
                  <c:v>45679</c:v>
                </c:pt>
                <c:pt idx="7">
                  <c:v>45680</c:v>
                </c:pt>
                <c:pt idx="8">
                  <c:v>45681</c:v>
                </c:pt>
                <c:pt idx="9">
                  <c:v>45691</c:v>
                </c:pt>
                <c:pt idx="10">
                  <c:v>45692</c:v>
                </c:pt>
                <c:pt idx="11">
                  <c:v>45693</c:v>
                </c:pt>
                <c:pt idx="12">
                  <c:v>45694</c:v>
                </c:pt>
                <c:pt idx="13">
                  <c:v>45695</c:v>
                </c:pt>
                <c:pt idx="14">
                  <c:v>45698</c:v>
                </c:pt>
                <c:pt idx="15">
                  <c:v>45699</c:v>
                </c:pt>
                <c:pt idx="16">
                  <c:v>45700</c:v>
                </c:pt>
                <c:pt idx="17">
                  <c:v>45701</c:v>
                </c:pt>
                <c:pt idx="18">
                  <c:v>45702</c:v>
                </c:pt>
                <c:pt idx="19">
                  <c:v>45705</c:v>
                </c:pt>
              </c:numCache>
            </c:numRef>
          </c:cat>
          <c:val>
            <c:numRef>
              <c:f>[1]data_9!$B$2:$B$21</c:f>
              <c:numCache>
                <c:formatCode>General</c:formatCode>
                <c:ptCount val="20"/>
                <c:pt idx="0">
                  <c:v>-629.66530047999993</c:v>
                </c:pt>
                <c:pt idx="1">
                  <c:v>-406.18629529600003</c:v>
                </c:pt>
                <c:pt idx="2">
                  <c:v>-3106.9683712000001</c:v>
                </c:pt>
                <c:pt idx="3">
                  <c:v>-474.72404070400012</c:v>
                </c:pt>
                <c:pt idx="4">
                  <c:v>-247.62449920000009</c:v>
                </c:pt>
                <c:pt idx="5">
                  <c:v>-165.69742131199999</c:v>
                </c:pt>
                <c:pt idx="6">
                  <c:v>-248.8741396479999</c:v>
                </c:pt>
                <c:pt idx="7">
                  <c:v>147.841089536</c:v>
                </c:pt>
                <c:pt idx="8">
                  <c:v>632.8946524160001</c:v>
                </c:pt>
                <c:pt idx="9">
                  <c:v>-1462.439510016</c:v>
                </c:pt>
                <c:pt idx="10">
                  <c:v>-955.28484864000006</c:v>
                </c:pt>
                <c:pt idx="11">
                  <c:v>-365.80412620800013</c:v>
                </c:pt>
                <c:pt idx="12">
                  <c:v>-344.88228249600002</c:v>
                </c:pt>
                <c:pt idx="13">
                  <c:v>-1110.2555996159999</c:v>
                </c:pt>
                <c:pt idx="14">
                  <c:v>-441.9654778879999</c:v>
                </c:pt>
                <c:pt idx="15">
                  <c:v>-581.19264665600008</c:v>
                </c:pt>
                <c:pt idx="16">
                  <c:v>-408.88991744000009</c:v>
                </c:pt>
                <c:pt idx="17">
                  <c:v>-232.69343232000011</c:v>
                </c:pt>
                <c:pt idx="18">
                  <c:v>-179.30085990399991</c:v>
                </c:pt>
                <c:pt idx="19">
                  <c:v>-600.24619007999991</c:v>
                </c:pt>
              </c:numCache>
            </c:numRef>
          </c:val>
          <c:extLst>
            <c:ext xmlns:c16="http://schemas.microsoft.com/office/drawing/2014/chart" uri="{C3380CC4-5D6E-409C-BE32-E72D297353CC}">
              <c16:uniqueId val="{00000000-6DC1-454F-931D-743B1FAFEA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strRef>
                    <c:extLst>
                      <c:ext uri="{02D57815-91ED-43cb-92C2-25804820EDAC}">
                        <c15:formulaRef>
                          <c15:sqref>[1]data_9!$C$1</c15:sqref>
                        </c15:formulaRef>
                      </c:ext>
                    </c:extLst>
                    <c:strCache>
                      <c:ptCount val="1"/>
                      <c:pt idx="0">
                        <c:v>td_value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45671</c:v>
                      </c:pt>
                      <c:pt idx="1">
                        <c:v>45672</c:v>
                      </c:pt>
                      <c:pt idx="2">
                        <c:v>45673</c:v>
                      </c:pt>
                      <c:pt idx="3">
                        <c:v>45674</c:v>
                      </c:pt>
                      <c:pt idx="4">
                        <c:v>45677</c:v>
                      </c:pt>
                      <c:pt idx="5">
                        <c:v>45678</c:v>
                      </c:pt>
                      <c:pt idx="6">
                        <c:v>45679</c:v>
                      </c:pt>
                      <c:pt idx="7">
                        <c:v>45680</c:v>
                      </c:pt>
                      <c:pt idx="8">
                        <c:v>45681</c:v>
                      </c:pt>
                      <c:pt idx="9">
                        <c:v>45691</c:v>
                      </c:pt>
                      <c:pt idx="10">
                        <c:v>45692</c:v>
                      </c:pt>
                      <c:pt idx="11">
                        <c:v>45693</c:v>
                      </c:pt>
                      <c:pt idx="12">
                        <c:v>45694</c:v>
                      </c:pt>
                      <c:pt idx="13">
                        <c:v>45695</c:v>
                      </c:pt>
                      <c:pt idx="14">
                        <c:v>45698</c:v>
                      </c:pt>
                      <c:pt idx="15">
                        <c:v>45699</c:v>
                      </c:pt>
                      <c:pt idx="16">
                        <c:v>45700</c:v>
                      </c:pt>
                      <c:pt idx="17">
                        <c:v>45701</c:v>
                      </c:pt>
                      <c:pt idx="18">
                        <c:v>45702</c:v>
                      </c:pt>
                      <c:pt idx="19">
                        <c:v>45705</c:v>
                      </c:pt>
                    </c:numCache>
                  </c:numRef>
                </c:cat>
                <c:val>
                  <c:numRef>
                    <c:extLst>
                      <c:ext uri="{02D57815-91ED-43cb-92C2-25804820EDAC}">
                        <c15:formulaRef>
                          <c15:sqref>[1]data_9!$C$2:$C$21</c15:sqref>
                        </c15:formulaRef>
                      </c:ext>
                    </c:extLst>
                    <c:numCache>
                      <c:formatCode>General</c:formatCode>
                      <c:ptCount val="20"/>
                      <c:pt idx="0">
                        <c:v>24.221155328000009</c:v>
                      </c:pt>
                      <c:pt idx="1">
                        <c:v>33.840365567999982</c:v>
                      </c:pt>
                      <c:pt idx="2">
                        <c:v>-515.28142028799994</c:v>
                      </c:pt>
                      <c:pt idx="3">
                        <c:v>222.61958246399999</c:v>
                      </c:pt>
                      <c:pt idx="4">
                        <c:v>159.47291033600001</c:v>
                      </c:pt>
                      <c:pt idx="5">
                        <c:v>272.07458816000002</c:v>
                      </c:pt>
                      <c:pt idx="6">
                        <c:v>378.59871948799992</c:v>
                      </c:pt>
                      <c:pt idx="7">
                        <c:v>470.50915839999999</c:v>
                      </c:pt>
                      <c:pt idx="8">
                        <c:v>534.84368691199995</c:v>
                      </c:pt>
                      <c:pt idx="9">
                        <c:v>-1.282408447999956</c:v>
                      </c:pt>
                      <c:pt idx="10">
                        <c:v>-949.01200486399989</c:v>
                      </c:pt>
                      <c:pt idx="11">
                        <c:v>319.56212121599998</c:v>
                      </c:pt>
                      <c:pt idx="12">
                        <c:v>-180.68078591999989</c:v>
                      </c:pt>
                      <c:pt idx="13">
                        <c:v>-80.623763456000006</c:v>
                      </c:pt>
                      <c:pt idx="14">
                        <c:v>-183.37274265600001</c:v>
                      </c:pt>
                      <c:pt idx="15">
                        <c:v>195.62112614399999</c:v>
                      </c:pt>
                      <c:pt idx="16">
                        <c:v>13.069811711999989</c:v>
                      </c:pt>
                      <c:pt idx="17">
                        <c:v>0.1551564800000165</c:v>
                      </c:pt>
                      <c:pt idx="18">
                        <c:v>121.201524736</c:v>
                      </c:pt>
                      <c:pt idx="19">
                        <c:v>200.80431923200001</c:v>
                      </c:pt>
                    </c:numCache>
                  </c:numRef>
                </c:val>
                <c:extLst>
                  <c:ext xmlns:c16="http://schemas.microsoft.com/office/drawing/2014/chart" uri="{C3380CC4-5D6E-409C-BE32-E72D297353CC}">
                    <c16:uniqueId val="{00000001-6DC1-454F-931D-743B1FAFEABD}"/>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[1]data_8!$B$1</c:f>
              <c:strCache>
                <c:ptCount val="1"/>
                <c:pt idx="0">
                  <c:v>Tuần</c:v>
                </c:pt>
              </c:strCache>
            </c:strRef>
          </c:tx>
          <c:spPr>
            <a:ln w="25400" cap="rnd">
              <a:solidFill>
                <a:srgbClr val="7030A0"/>
              </a:solidFill>
              <a:round/>
            </a:ln>
            <a:effectLst/>
          </c:spPr>
          <c:marker>
            <c:symbol val="circle"/>
            <c:size val="4"/>
            <c:spPr>
              <a:solidFill>
                <a:srgbClr val="7030A0"/>
              </a:solidFill>
              <a:ln w="9525">
                <a:solidFill>
                  <a:srgbClr val="7030A0"/>
                </a:solidFill>
              </a:ln>
              <a:effectLst/>
            </c:spPr>
          </c:marker>
          <c:cat>
            <c:numRef>
              <c:f>[1]data_8!$A$2:$A$61</c:f>
              <c:numCache>
                <c:formatCode>General</c:formatCode>
                <c:ptCount val="60"/>
                <c:pt idx="0">
                  <c:v>45705</c:v>
                </c:pt>
                <c:pt idx="1">
                  <c:v>45702</c:v>
                </c:pt>
                <c:pt idx="2">
                  <c:v>45701</c:v>
                </c:pt>
                <c:pt idx="3">
                  <c:v>45700</c:v>
                </c:pt>
                <c:pt idx="4">
                  <c:v>45699</c:v>
                </c:pt>
                <c:pt idx="5">
                  <c:v>45698</c:v>
                </c:pt>
                <c:pt idx="6">
                  <c:v>45695</c:v>
                </c:pt>
                <c:pt idx="7">
                  <c:v>45694</c:v>
                </c:pt>
                <c:pt idx="8">
                  <c:v>45693</c:v>
                </c:pt>
                <c:pt idx="9">
                  <c:v>45692</c:v>
                </c:pt>
                <c:pt idx="10">
                  <c:v>45691</c:v>
                </c:pt>
                <c:pt idx="11">
                  <c:v>45681</c:v>
                </c:pt>
                <c:pt idx="12">
                  <c:v>45680</c:v>
                </c:pt>
                <c:pt idx="13">
                  <c:v>45679</c:v>
                </c:pt>
                <c:pt idx="14">
                  <c:v>45678</c:v>
                </c:pt>
                <c:pt idx="15">
                  <c:v>45677</c:v>
                </c:pt>
                <c:pt idx="16">
                  <c:v>45674</c:v>
                </c:pt>
                <c:pt idx="17">
                  <c:v>45673</c:v>
                </c:pt>
                <c:pt idx="18">
                  <c:v>45672</c:v>
                </c:pt>
                <c:pt idx="19">
                  <c:v>45671</c:v>
                </c:pt>
                <c:pt idx="20">
                  <c:v>45670</c:v>
                </c:pt>
                <c:pt idx="21">
                  <c:v>45667</c:v>
                </c:pt>
                <c:pt idx="22">
                  <c:v>45666</c:v>
                </c:pt>
                <c:pt idx="23">
                  <c:v>45665</c:v>
                </c:pt>
                <c:pt idx="24">
                  <c:v>45664</c:v>
                </c:pt>
                <c:pt idx="25">
                  <c:v>45663</c:v>
                </c:pt>
                <c:pt idx="26">
                  <c:v>45660</c:v>
                </c:pt>
                <c:pt idx="27">
                  <c:v>45659</c:v>
                </c:pt>
                <c:pt idx="28">
                  <c:v>45658</c:v>
                </c:pt>
                <c:pt idx="29">
                  <c:v>45657</c:v>
                </c:pt>
                <c:pt idx="30">
                  <c:v>45656</c:v>
                </c:pt>
                <c:pt idx="31">
                  <c:v>45653</c:v>
                </c:pt>
                <c:pt idx="32">
                  <c:v>45652</c:v>
                </c:pt>
                <c:pt idx="33">
                  <c:v>45651</c:v>
                </c:pt>
                <c:pt idx="34">
                  <c:v>45650</c:v>
                </c:pt>
                <c:pt idx="35">
                  <c:v>45649</c:v>
                </c:pt>
                <c:pt idx="36">
                  <c:v>45646</c:v>
                </c:pt>
                <c:pt idx="37">
                  <c:v>45645</c:v>
                </c:pt>
                <c:pt idx="38">
                  <c:v>45644</c:v>
                </c:pt>
                <c:pt idx="39">
                  <c:v>45643</c:v>
                </c:pt>
                <c:pt idx="40">
                  <c:v>45642</c:v>
                </c:pt>
                <c:pt idx="41">
                  <c:v>45639</c:v>
                </c:pt>
                <c:pt idx="42">
                  <c:v>45638</c:v>
                </c:pt>
                <c:pt idx="43">
                  <c:v>45637</c:v>
                </c:pt>
                <c:pt idx="44">
                  <c:v>45636</c:v>
                </c:pt>
                <c:pt idx="45">
                  <c:v>45635</c:v>
                </c:pt>
                <c:pt idx="46">
                  <c:v>45632</c:v>
                </c:pt>
                <c:pt idx="47">
                  <c:v>45631</c:v>
                </c:pt>
                <c:pt idx="48">
                  <c:v>45630</c:v>
                </c:pt>
                <c:pt idx="49">
                  <c:v>45629</c:v>
                </c:pt>
                <c:pt idx="50">
                  <c:v>45628</c:v>
                </c:pt>
                <c:pt idx="51">
                  <c:v>45625</c:v>
                </c:pt>
                <c:pt idx="52">
                  <c:v>45624</c:v>
                </c:pt>
                <c:pt idx="53">
                  <c:v>45623</c:v>
                </c:pt>
                <c:pt idx="54">
                  <c:v>45622</c:v>
                </c:pt>
                <c:pt idx="55">
                  <c:v>45621</c:v>
                </c:pt>
                <c:pt idx="56">
                  <c:v>45618</c:v>
                </c:pt>
                <c:pt idx="57">
                  <c:v>45617</c:v>
                </c:pt>
                <c:pt idx="58">
                  <c:v>45616</c:v>
                </c:pt>
                <c:pt idx="59">
                  <c:v>45615</c:v>
                </c:pt>
              </c:numCache>
            </c:numRef>
          </c:cat>
          <c:val>
            <c:numRef>
              <c:f>[1]data_8!$B$2:$B$61</c:f>
              <c:numCache>
                <c:formatCode>General</c:formatCode>
                <c:ptCount val="60"/>
                <c:pt idx="0">
                  <c:v>0.62349397590361444</c:v>
                </c:pt>
                <c:pt idx="1">
                  <c:v>0.59337349397590367</c:v>
                </c:pt>
                <c:pt idx="2">
                  <c:v>0.45481927710843367</c:v>
                </c:pt>
                <c:pt idx="3">
                  <c:v>0.43674698795180722</c:v>
                </c:pt>
                <c:pt idx="4">
                  <c:v>0.46385542168674698</c:v>
                </c:pt>
                <c:pt idx="5">
                  <c:v>0.45783132530120479</c:v>
                </c:pt>
                <c:pt idx="6">
                  <c:v>0.74698795180722888</c:v>
                </c:pt>
                <c:pt idx="7">
                  <c:v>0.78915662650602414</c:v>
                </c:pt>
                <c:pt idx="8">
                  <c:v>0.8162650602409639</c:v>
                </c:pt>
                <c:pt idx="9">
                  <c:v>0.7168674698795181</c:v>
                </c:pt>
                <c:pt idx="10">
                  <c:v>0.5</c:v>
                </c:pt>
                <c:pt idx="11">
                  <c:v>0.53012048192771088</c:v>
                </c:pt>
                <c:pt idx="12">
                  <c:v>0.48493975903614461</c:v>
                </c:pt>
                <c:pt idx="13">
                  <c:v>0.35843373493975911</c:v>
                </c:pt>
                <c:pt idx="14">
                  <c:v>0.51204819277108438</c:v>
                </c:pt>
                <c:pt idx="15">
                  <c:v>0.73795180722891562</c:v>
                </c:pt>
                <c:pt idx="16">
                  <c:v>0.72891566265060237</c:v>
                </c:pt>
                <c:pt idx="17">
                  <c:v>0.59337349397590367</c:v>
                </c:pt>
                <c:pt idx="18">
                  <c:v>0.5331325301204819</c:v>
                </c:pt>
                <c:pt idx="19">
                  <c:v>0.25602409638554219</c:v>
                </c:pt>
                <c:pt idx="20">
                  <c:v>0.2740963855421687</c:v>
                </c:pt>
                <c:pt idx="21">
                  <c:v>0.1746987951807229</c:v>
                </c:pt>
                <c:pt idx="22">
                  <c:v>0.25602409638554219</c:v>
                </c:pt>
                <c:pt idx="23">
                  <c:v>0.21385542168674701</c:v>
                </c:pt>
                <c:pt idx="24">
                  <c:v>0.13253012048192769</c:v>
                </c:pt>
                <c:pt idx="25">
                  <c:v>0.108433734939759</c:v>
                </c:pt>
                <c:pt idx="26">
                  <c:v>0.15662650602409639</c:v>
                </c:pt>
                <c:pt idx="27">
                  <c:v>0.31626506024096379</c:v>
                </c:pt>
                <c:pt idx="28">
                  <c:v>0.29518072289156633</c:v>
                </c:pt>
                <c:pt idx="29">
                  <c:v>0.29444444444444451</c:v>
                </c:pt>
                <c:pt idx="30">
                  <c:v>0.33611111111111108</c:v>
                </c:pt>
                <c:pt idx="31">
                  <c:v>0.46944444444444439</c:v>
                </c:pt>
                <c:pt idx="32">
                  <c:v>0.66388888888888886</c:v>
                </c:pt>
                <c:pt idx="33">
                  <c:v>0.73333333333333328</c:v>
                </c:pt>
                <c:pt idx="34">
                  <c:v>0.57777777777777772</c:v>
                </c:pt>
                <c:pt idx="35">
                  <c:v>0.6166666666666667</c:v>
                </c:pt>
                <c:pt idx="36">
                  <c:v>0.48333333333333328</c:v>
                </c:pt>
                <c:pt idx="37">
                  <c:v>0.31666666666666671</c:v>
                </c:pt>
                <c:pt idx="38">
                  <c:v>0.41388888888888892</c:v>
                </c:pt>
                <c:pt idx="39">
                  <c:v>0.28888888888888892</c:v>
                </c:pt>
                <c:pt idx="40">
                  <c:v>0.27777777777777779</c:v>
                </c:pt>
                <c:pt idx="41">
                  <c:v>0.25833333333333341</c:v>
                </c:pt>
                <c:pt idx="42">
                  <c:v>0.55555555555555558</c:v>
                </c:pt>
                <c:pt idx="43">
                  <c:v>0.61944444444444446</c:v>
                </c:pt>
                <c:pt idx="44">
                  <c:v>0.72499999999999998</c:v>
                </c:pt>
                <c:pt idx="45">
                  <c:v>0.7416666666666667</c:v>
                </c:pt>
                <c:pt idx="46">
                  <c:v>0.69722222222222219</c:v>
                </c:pt>
                <c:pt idx="47">
                  <c:v>0.75555555555555554</c:v>
                </c:pt>
                <c:pt idx="48">
                  <c:v>0.40277777777777779</c:v>
                </c:pt>
                <c:pt idx="49">
                  <c:v>0.49166666666666659</c:v>
                </c:pt>
                <c:pt idx="50">
                  <c:v>0.59444444444444444</c:v>
                </c:pt>
                <c:pt idx="51">
                  <c:v>0.65</c:v>
                </c:pt>
                <c:pt idx="52">
                  <c:v>0.6166666666666667</c:v>
                </c:pt>
                <c:pt idx="53">
                  <c:v>0.72222222222222221</c:v>
                </c:pt>
                <c:pt idx="54">
                  <c:v>0.76388888888888884</c:v>
                </c:pt>
                <c:pt idx="55">
                  <c:v>0.64444444444444449</c:v>
                </c:pt>
                <c:pt idx="56">
                  <c:v>0.54722222222222228</c:v>
                </c:pt>
                <c:pt idx="57">
                  <c:v>0.43333333333333329</c:v>
                </c:pt>
                <c:pt idx="58">
                  <c:v>0.3</c:v>
                </c:pt>
                <c:pt idx="59">
                  <c:v>0.1583333333333333</c:v>
                </c:pt>
              </c:numCache>
            </c:numRef>
          </c:val>
          <c:smooth val="0"/>
          <c:extLst>
            <c:ext xmlns:c16="http://schemas.microsoft.com/office/drawing/2014/chart" uri="{C3380CC4-5D6E-409C-BE32-E72D297353CC}">
              <c16:uniqueId val="{00000000-A66F-437C-9EDF-5C26ED5CB03A}"/>
            </c:ext>
          </c:extLst>
        </c:ser>
        <c:ser>
          <c:idx val="1"/>
          <c:order val="1"/>
          <c:tx>
            <c:strRef>
              <c:f>[1]data_8!$C$1</c:f>
              <c:strCache>
                <c:ptCount val="1"/>
                <c:pt idx="0">
                  <c:v>Tháng</c:v>
                </c:pt>
              </c:strCache>
            </c:strRef>
          </c:tx>
          <c:spPr>
            <a:ln w="25400" cap="rnd">
              <a:solidFill>
                <a:srgbClr val="00B050"/>
              </a:solidFill>
              <a:round/>
            </a:ln>
            <a:effectLst/>
          </c:spPr>
          <c:marker>
            <c:symbol val="circle"/>
            <c:size val="4"/>
            <c:spPr>
              <a:solidFill>
                <a:srgbClr val="00B050"/>
              </a:solidFill>
              <a:ln w="9525">
                <a:solidFill>
                  <a:srgbClr val="00B050"/>
                </a:solidFill>
              </a:ln>
              <a:effectLst/>
            </c:spPr>
          </c:marker>
          <c:cat>
            <c:numRef>
              <c:f>[1]data_8!$A$2:$A$61</c:f>
              <c:numCache>
                <c:formatCode>General</c:formatCode>
                <c:ptCount val="60"/>
                <c:pt idx="0">
                  <c:v>45705</c:v>
                </c:pt>
                <c:pt idx="1">
                  <c:v>45702</c:v>
                </c:pt>
                <c:pt idx="2">
                  <c:v>45701</c:v>
                </c:pt>
                <c:pt idx="3">
                  <c:v>45700</c:v>
                </c:pt>
                <c:pt idx="4">
                  <c:v>45699</c:v>
                </c:pt>
                <c:pt idx="5">
                  <c:v>45698</c:v>
                </c:pt>
                <c:pt idx="6">
                  <c:v>45695</c:v>
                </c:pt>
                <c:pt idx="7">
                  <c:v>45694</c:v>
                </c:pt>
                <c:pt idx="8">
                  <c:v>45693</c:v>
                </c:pt>
                <c:pt idx="9">
                  <c:v>45692</c:v>
                </c:pt>
                <c:pt idx="10">
                  <c:v>45691</c:v>
                </c:pt>
                <c:pt idx="11">
                  <c:v>45681</c:v>
                </c:pt>
                <c:pt idx="12">
                  <c:v>45680</c:v>
                </c:pt>
                <c:pt idx="13">
                  <c:v>45679</c:v>
                </c:pt>
                <c:pt idx="14">
                  <c:v>45678</c:v>
                </c:pt>
                <c:pt idx="15">
                  <c:v>45677</c:v>
                </c:pt>
                <c:pt idx="16">
                  <c:v>45674</c:v>
                </c:pt>
                <c:pt idx="17">
                  <c:v>45673</c:v>
                </c:pt>
                <c:pt idx="18">
                  <c:v>45672</c:v>
                </c:pt>
                <c:pt idx="19">
                  <c:v>45671</c:v>
                </c:pt>
                <c:pt idx="20">
                  <c:v>45670</c:v>
                </c:pt>
                <c:pt idx="21">
                  <c:v>45667</c:v>
                </c:pt>
                <c:pt idx="22">
                  <c:v>45666</c:v>
                </c:pt>
                <c:pt idx="23">
                  <c:v>45665</c:v>
                </c:pt>
                <c:pt idx="24">
                  <c:v>45664</c:v>
                </c:pt>
                <c:pt idx="25">
                  <c:v>45663</c:v>
                </c:pt>
                <c:pt idx="26">
                  <c:v>45660</c:v>
                </c:pt>
                <c:pt idx="27">
                  <c:v>45659</c:v>
                </c:pt>
                <c:pt idx="28">
                  <c:v>45658</c:v>
                </c:pt>
                <c:pt idx="29">
                  <c:v>45657</c:v>
                </c:pt>
                <c:pt idx="30">
                  <c:v>45656</c:v>
                </c:pt>
                <c:pt idx="31">
                  <c:v>45653</c:v>
                </c:pt>
                <c:pt idx="32">
                  <c:v>45652</c:v>
                </c:pt>
                <c:pt idx="33">
                  <c:v>45651</c:v>
                </c:pt>
                <c:pt idx="34">
                  <c:v>45650</c:v>
                </c:pt>
                <c:pt idx="35">
                  <c:v>45649</c:v>
                </c:pt>
                <c:pt idx="36">
                  <c:v>45646</c:v>
                </c:pt>
                <c:pt idx="37">
                  <c:v>45645</c:v>
                </c:pt>
                <c:pt idx="38">
                  <c:v>45644</c:v>
                </c:pt>
                <c:pt idx="39">
                  <c:v>45643</c:v>
                </c:pt>
                <c:pt idx="40">
                  <c:v>45642</c:v>
                </c:pt>
                <c:pt idx="41">
                  <c:v>45639</c:v>
                </c:pt>
                <c:pt idx="42">
                  <c:v>45638</c:v>
                </c:pt>
                <c:pt idx="43">
                  <c:v>45637</c:v>
                </c:pt>
                <c:pt idx="44">
                  <c:v>45636</c:v>
                </c:pt>
                <c:pt idx="45">
                  <c:v>45635</c:v>
                </c:pt>
                <c:pt idx="46">
                  <c:v>45632</c:v>
                </c:pt>
                <c:pt idx="47">
                  <c:v>45631</c:v>
                </c:pt>
                <c:pt idx="48">
                  <c:v>45630</c:v>
                </c:pt>
                <c:pt idx="49">
                  <c:v>45629</c:v>
                </c:pt>
                <c:pt idx="50">
                  <c:v>45628</c:v>
                </c:pt>
                <c:pt idx="51">
                  <c:v>45625</c:v>
                </c:pt>
                <c:pt idx="52">
                  <c:v>45624</c:v>
                </c:pt>
                <c:pt idx="53">
                  <c:v>45623</c:v>
                </c:pt>
                <c:pt idx="54">
                  <c:v>45622</c:v>
                </c:pt>
                <c:pt idx="55">
                  <c:v>45621</c:v>
                </c:pt>
                <c:pt idx="56">
                  <c:v>45618</c:v>
                </c:pt>
                <c:pt idx="57">
                  <c:v>45617</c:v>
                </c:pt>
                <c:pt idx="58">
                  <c:v>45616</c:v>
                </c:pt>
                <c:pt idx="59">
                  <c:v>45615</c:v>
                </c:pt>
              </c:numCache>
            </c:numRef>
          </c:cat>
          <c:val>
            <c:numRef>
              <c:f>[1]data_8!$C$2:$C$61</c:f>
              <c:numCache>
                <c:formatCode>General</c:formatCode>
                <c:ptCount val="60"/>
                <c:pt idx="0">
                  <c:v>0.70180722891566261</c:v>
                </c:pt>
                <c:pt idx="1">
                  <c:v>0.68674698795180722</c:v>
                </c:pt>
                <c:pt idx="2">
                  <c:v>0.64759036144578308</c:v>
                </c:pt>
                <c:pt idx="3">
                  <c:v>0.65662650602409633</c:v>
                </c:pt>
                <c:pt idx="4">
                  <c:v>0.64156626506024095</c:v>
                </c:pt>
                <c:pt idx="5">
                  <c:v>0.55421686746987953</c:v>
                </c:pt>
                <c:pt idx="6">
                  <c:v>0.66867469879518071</c:v>
                </c:pt>
                <c:pt idx="7">
                  <c:v>0.63253012048192769</c:v>
                </c:pt>
                <c:pt idx="8">
                  <c:v>0.6506024096385542</c:v>
                </c:pt>
                <c:pt idx="9">
                  <c:v>0.55722891566265065</c:v>
                </c:pt>
                <c:pt idx="10">
                  <c:v>0.38855421686746988</c:v>
                </c:pt>
                <c:pt idx="11">
                  <c:v>0.4246987951807229</c:v>
                </c:pt>
                <c:pt idx="12">
                  <c:v>0.37951807228915663</c:v>
                </c:pt>
                <c:pt idx="13">
                  <c:v>0.28313253012048201</c:v>
                </c:pt>
                <c:pt idx="14">
                  <c:v>0.30120481927710852</c:v>
                </c:pt>
                <c:pt idx="15">
                  <c:v>0.34036144578313249</c:v>
                </c:pt>
                <c:pt idx="16">
                  <c:v>0.31927710843373491</c:v>
                </c:pt>
                <c:pt idx="17">
                  <c:v>0.25602409638554219</c:v>
                </c:pt>
                <c:pt idx="18">
                  <c:v>0.23493975903614461</c:v>
                </c:pt>
                <c:pt idx="19">
                  <c:v>0.17771084337349399</c:v>
                </c:pt>
                <c:pt idx="20">
                  <c:v>0.18674698795180719</c:v>
                </c:pt>
                <c:pt idx="21">
                  <c:v>0.18072289156626509</c:v>
                </c:pt>
                <c:pt idx="22">
                  <c:v>0.2289156626506024</c:v>
                </c:pt>
                <c:pt idx="23">
                  <c:v>0.2168674698795181</c:v>
                </c:pt>
                <c:pt idx="24">
                  <c:v>0.15963855421686751</c:v>
                </c:pt>
                <c:pt idx="25">
                  <c:v>0.1987951807228916</c:v>
                </c:pt>
                <c:pt idx="26">
                  <c:v>0.3253012048192771</c:v>
                </c:pt>
                <c:pt idx="27">
                  <c:v>0.50602409638554213</c:v>
                </c:pt>
                <c:pt idx="28">
                  <c:v>0.48795180722891568</c:v>
                </c:pt>
                <c:pt idx="29">
                  <c:v>0.47499999999999998</c:v>
                </c:pt>
                <c:pt idx="30">
                  <c:v>0.5</c:v>
                </c:pt>
                <c:pt idx="31">
                  <c:v>0.59444444444444444</c:v>
                </c:pt>
                <c:pt idx="32">
                  <c:v>0.7</c:v>
                </c:pt>
                <c:pt idx="33">
                  <c:v>0.70833333333333337</c:v>
                </c:pt>
                <c:pt idx="34">
                  <c:v>0.55833333333333335</c:v>
                </c:pt>
                <c:pt idx="35">
                  <c:v>0.57777777777777772</c:v>
                </c:pt>
                <c:pt idx="36">
                  <c:v>0.55000000000000004</c:v>
                </c:pt>
                <c:pt idx="37">
                  <c:v>0.50277777777777777</c:v>
                </c:pt>
                <c:pt idx="38">
                  <c:v>0.64444444444444449</c:v>
                </c:pt>
                <c:pt idx="39">
                  <c:v>0.58333333333333337</c:v>
                </c:pt>
                <c:pt idx="40">
                  <c:v>0.60555555555555551</c:v>
                </c:pt>
                <c:pt idx="41">
                  <c:v>0.64444444444444449</c:v>
                </c:pt>
                <c:pt idx="42">
                  <c:v>0.73888888888888893</c:v>
                </c:pt>
                <c:pt idx="43">
                  <c:v>0.75277777777777777</c:v>
                </c:pt>
                <c:pt idx="44">
                  <c:v>0.73055555555555551</c:v>
                </c:pt>
                <c:pt idx="45">
                  <c:v>0.71388888888888891</c:v>
                </c:pt>
                <c:pt idx="46">
                  <c:v>0.65555555555555556</c:v>
                </c:pt>
                <c:pt idx="47">
                  <c:v>0.64722222222222225</c:v>
                </c:pt>
                <c:pt idx="48">
                  <c:v>0.45277777777777778</c:v>
                </c:pt>
                <c:pt idx="49">
                  <c:v>0.47499999999999998</c:v>
                </c:pt>
                <c:pt idx="50">
                  <c:v>0.51388888888888884</c:v>
                </c:pt>
                <c:pt idx="51">
                  <c:v>0.49166666666666659</c:v>
                </c:pt>
                <c:pt idx="52">
                  <c:v>0.42499999999999999</c:v>
                </c:pt>
                <c:pt idx="53">
                  <c:v>0.39166666666666672</c:v>
                </c:pt>
                <c:pt idx="54">
                  <c:v>0.3972222222222222</c:v>
                </c:pt>
                <c:pt idx="55">
                  <c:v>0.34166666666666667</c:v>
                </c:pt>
                <c:pt idx="56">
                  <c:v>0.28333333333333333</c:v>
                </c:pt>
                <c:pt idx="57">
                  <c:v>0.2722222222222222</c:v>
                </c:pt>
                <c:pt idx="58">
                  <c:v>0.21111111111111111</c:v>
                </c:pt>
                <c:pt idx="59">
                  <c:v>0.15</c:v>
                </c:pt>
              </c:numCache>
            </c:numRef>
          </c:val>
          <c:smooth val="0"/>
          <c:extLst>
            <c:ext xmlns:c16="http://schemas.microsoft.com/office/drawing/2014/chart" uri="{C3380CC4-5D6E-409C-BE32-E72D297353CC}">
              <c16:uniqueId val="{00000001-A66F-437C-9EDF-5C26ED5CB03A}"/>
            </c:ext>
          </c:extLst>
        </c:ser>
        <c:ser>
          <c:idx val="2"/>
          <c:order val="2"/>
          <c:tx>
            <c:strRef>
              <c:f>[1]data_8!$D$1</c:f>
              <c:strCache>
                <c:ptCount val="1"/>
                <c:pt idx="0">
                  <c:v>Quý</c:v>
                </c:pt>
              </c:strCache>
            </c:strRef>
          </c:tx>
          <c:spPr>
            <a:ln w="25400" cap="rnd">
              <a:solidFill>
                <a:srgbClr val="0070C0"/>
              </a:solidFill>
              <a:round/>
            </a:ln>
            <a:effectLst/>
          </c:spPr>
          <c:marker>
            <c:symbol val="circle"/>
            <c:size val="4"/>
            <c:spPr>
              <a:solidFill>
                <a:srgbClr val="0070C0"/>
              </a:solidFill>
              <a:ln w="9525">
                <a:solidFill>
                  <a:srgbClr val="0070C0"/>
                </a:solidFill>
              </a:ln>
              <a:effectLst/>
            </c:spPr>
          </c:marker>
          <c:cat>
            <c:numRef>
              <c:f>[1]data_8!$A$2:$A$61</c:f>
              <c:numCache>
                <c:formatCode>General</c:formatCode>
                <c:ptCount val="60"/>
                <c:pt idx="0">
                  <c:v>45705</c:v>
                </c:pt>
                <c:pt idx="1">
                  <c:v>45702</c:v>
                </c:pt>
                <c:pt idx="2">
                  <c:v>45701</c:v>
                </c:pt>
                <c:pt idx="3">
                  <c:v>45700</c:v>
                </c:pt>
                <c:pt idx="4">
                  <c:v>45699</c:v>
                </c:pt>
                <c:pt idx="5">
                  <c:v>45698</c:v>
                </c:pt>
                <c:pt idx="6">
                  <c:v>45695</c:v>
                </c:pt>
                <c:pt idx="7">
                  <c:v>45694</c:v>
                </c:pt>
                <c:pt idx="8">
                  <c:v>45693</c:v>
                </c:pt>
                <c:pt idx="9">
                  <c:v>45692</c:v>
                </c:pt>
                <c:pt idx="10">
                  <c:v>45691</c:v>
                </c:pt>
                <c:pt idx="11">
                  <c:v>45681</c:v>
                </c:pt>
                <c:pt idx="12">
                  <c:v>45680</c:v>
                </c:pt>
                <c:pt idx="13">
                  <c:v>45679</c:v>
                </c:pt>
                <c:pt idx="14">
                  <c:v>45678</c:v>
                </c:pt>
                <c:pt idx="15">
                  <c:v>45677</c:v>
                </c:pt>
                <c:pt idx="16">
                  <c:v>45674</c:v>
                </c:pt>
                <c:pt idx="17">
                  <c:v>45673</c:v>
                </c:pt>
                <c:pt idx="18">
                  <c:v>45672</c:v>
                </c:pt>
                <c:pt idx="19">
                  <c:v>45671</c:v>
                </c:pt>
                <c:pt idx="20">
                  <c:v>45670</c:v>
                </c:pt>
                <c:pt idx="21">
                  <c:v>45667</c:v>
                </c:pt>
                <c:pt idx="22">
                  <c:v>45666</c:v>
                </c:pt>
                <c:pt idx="23">
                  <c:v>45665</c:v>
                </c:pt>
                <c:pt idx="24">
                  <c:v>45664</c:v>
                </c:pt>
                <c:pt idx="25">
                  <c:v>45663</c:v>
                </c:pt>
                <c:pt idx="26">
                  <c:v>45660</c:v>
                </c:pt>
                <c:pt idx="27">
                  <c:v>45659</c:v>
                </c:pt>
                <c:pt idx="28">
                  <c:v>45658</c:v>
                </c:pt>
                <c:pt idx="29">
                  <c:v>45657</c:v>
                </c:pt>
                <c:pt idx="30">
                  <c:v>45656</c:v>
                </c:pt>
                <c:pt idx="31">
                  <c:v>45653</c:v>
                </c:pt>
                <c:pt idx="32">
                  <c:v>45652</c:v>
                </c:pt>
                <c:pt idx="33">
                  <c:v>45651</c:v>
                </c:pt>
                <c:pt idx="34">
                  <c:v>45650</c:v>
                </c:pt>
                <c:pt idx="35">
                  <c:v>45649</c:v>
                </c:pt>
                <c:pt idx="36">
                  <c:v>45646</c:v>
                </c:pt>
                <c:pt idx="37">
                  <c:v>45645</c:v>
                </c:pt>
                <c:pt idx="38">
                  <c:v>45644</c:v>
                </c:pt>
                <c:pt idx="39">
                  <c:v>45643</c:v>
                </c:pt>
                <c:pt idx="40">
                  <c:v>45642</c:v>
                </c:pt>
                <c:pt idx="41">
                  <c:v>45639</c:v>
                </c:pt>
                <c:pt idx="42">
                  <c:v>45638</c:v>
                </c:pt>
                <c:pt idx="43">
                  <c:v>45637</c:v>
                </c:pt>
                <c:pt idx="44">
                  <c:v>45636</c:v>
                </c:pt>
                <c:pt idx="45">
                  <c:v>45635</c:v>
                </c:pt>
                <c:pt idx="46">
                  <c:v>45632</c:v>
                </c:pt>
                <c:pt idx="47">
                  <c:v>45631</c:v>
                </c:pt>
                <c:pt idx="48">
                  <c:v>45630</c:v>
                </c:pt>
                <c:pt idx="49">
                  <c:v>45629</c:v>
                </c:pt>
                <c:pt idx="50">
                  <c:v>45628</c:v>
                </c:pt>
                <c:pt idx="51">
                  <c:v>45625</c:v>
                </c:pt>
                <c:pt idx="52">
                  <c:v>45624</c:v>
                </c:pt>
                <c:pt idx="53">
                  <c:v>45623</c:v>
                </c:pt>
                <c:pt idx="54">
                  <c:v>45622</c:v>
                </c:pt>
                <c:pt idx="55">
                  <c:v>45621</c:v>
                </c:pt>
                <c:pt idx="56">
                  <c:v>45618</c:v>
                </c:pt>
                <c:pt idx="57">
                  <c:v>45617</c:v>
                </c:pt>
                <c:pt idx="58">
                  <c:v>45616</c:v>
                </c:pt>
                <c:pt idx="59">
                  <c:v>45615</c:v>
                </c:pt>
              </c:numCache>
            </c:numRef>
          </c:cat>
          <c:val>
            <c:numRef>
              <c:f>[1]data_8!$D$2:$D$61</c:f>
              <c:numCache>
                <c:formatCode>General</c:formatCode>
                <c:ptCount val="60"/>
                <c:pt idx="0">
                  <c:v>0.62650602409638556</c:v>
                </c:pt>
                <c:pt idx="1">
                  <c:v>0.60843373493975905</c:v>
                </c:pt>
                <c:pt idx="2">
                  <c:v>0.55722891566265065</c:v>
                </c:pt>
                <c:pt idx="3">
                  <c:v>0.54518072289156627</c:v>
                </c:pt>
                <c:pt idx="4">
                  <c:v>0.53915662650602414</c:v>
                </c:pt>
                <c:pt idx="5">
                  <c:v>0.49698795180722888</c:v>
                </c:pt>
                <c:pt idx="6">
                  <c:v>0.5512048192771084</c:v>
                </c:pt>
                <c:pt idx="7">
                  <c:v>0.54216867469879515</c:v>
                </c:pt>
                <c:pt idx="8">
                  <c:v>0.53012048192771088</c:v>
                </c:pt>
                <c:pt idx="9">
                  <c:v>0.49698795180722888</c:v>
                </c:pt>
                <c:pt idx="10">
                  <c:v>0.4006024096385542</c:v>
                </c:pt>
                <c:pt idx="11">
                  <c:v>0.40662650602409639</c:v>
                </c:pt>
                <c:pt idx="12">
                  <c:v>0.37951807228915663</c:v>
                </c:pt>
                <c:pt idx="13">
                  <c:v>0.34337349397590361</c:v>
                </c:pt>
                <c:pt idx="14">
                  <c:v>0.37650602409638562</c:v>
                </c:pt>
                <c:pt idx="15">
                  <c:v>0.4006024096385542</c:v>
                </c:pt>
                <c:pt idx="16">
                  <c:v>0.40963855421686751</c:v>
                </c:pt>
                <c:pt idx="17">
                  <c:v>0.38554216867469882</c:v>
                </c:pt>
                <c:pt idx="18">
                  <c:v>0.36746987951807231</c:v>
                </c:pt>
                <c:pt idx="19">
                  <c:v>0.29819277108433728</c:v>
                </c:pt>
                <c:pt idx="20">
                  <c:v>0.30421686746987953</c:v>
                </c:pt>
                <c:pt idx="21">
                  <c:v>0.28012048192771077</c:v>
                </c:pt>
                <c:pt idx="22">
                  <c:v>0.35843373493975911</c:v>
                </c:pt>
                <c:pt idx="23">
                  <c:v>0.36746987951807231</c:v>
                </c:pt>
                <c:pt idx="24">
                  <c:v>0.31626506024096379</c:v>
                </c:pt>
                <c:pt idx="25">
                  <c:v>0.37650602409638562</c:v>
                </c:pt>
                <c:pt idx="26">
                  <c:v>0.45481927710843367</c:v>
                </c:pt>
                <c:pt idx="27">
                  <c:v>0.56325301204819278</c:v>
                </c:pt>
                <c:pt idx="28">
                  <c:v>0.51807228915662651</c:v>
                </c:pt>
                <c:pt idx="29">
                  <c:v>0.49722222222222218</c:v>
                </c:pt>
                <c:pt idx="30">
                  <c:v>0.53055555555555556</c:v>
                </c:pt>
                <c:pt idx="31">
                  <c:v>0.56388888888888888</c:v>
                </c:pt>
                <c:pt idx="32">
                  <c:v>0.57222222222222219</c:v>
                </c:pt>
                <c:pt idx="33">
                  <c:v>0.57499999999999996</c:v>
                </c:pt>
                <c:pt idx="34">
                  <c:v>0.49444444444444452</c:v>
                </c:pt>
                <c:pt idx="35">
                  <c:v>0.48333333333333328</c:v>
                </c:pt>
                <c:pt idx="36">
                  <c:v>0.44444444444444442</c:v>
                </c:pt>
                <c:pt idx="37">
                  <c:v>0.42222222222222222</c:v>
                </c:pt>
                <c:pt idx="38">
                  <c:v>0.47499999999999998</c:v>
                </c:pt>
                <c:pt idx="39">
                  <c:v>0.43333333333333329</c:v>
                </c:pt>
                <c:pt idx="40">
                  <c:v>0.42499999999999999</c:v>
                </c:pt>
                <c:pt idx="41">
                  <c:v>0.42777777777777781</c:v>
                </c:pt>
                <c:pt idx="42">
                  <c:v>0.46666666666666667</c:v>
                </c:pt>
                <c:pt idx="43">
                  <c:v>0.47499999999999998</c:v>
                </c:pt>
                <c:pt idx="44">
                  <c:v>0.46944444444444439</c:v>
                </c:pt>
                <c:pt idx="45">
                  <c:v>0.44444444444444442</c:v>
                </c:pt>
                <c:pt idx="46">
                  <c:v>0.4</c:v>
                </c:pt>
                <c:pt idx="47">
                  <c:v>0.41111111111111109</c:v>
                </c:pt>
                <c:pt idx="48">
                  <c:v>0.31944444444444442</c:v>
                </c:pt>
                <c:pt idx="49">
                  <c:v>0.34444444444444439</c:v>
                </c:pt>
                <c:pt idx="50">
                  <c:v>0.33888888888888891</c:v>
                </c:pt>
                <c:pt idx="51">
                  <c:v>0.32500000000000001</c:v>
                </c:pt>
                <c:pt idx="52">
                  <c:v>0.28333333333333333</c:v>
                </c:pt>
                <c:pt idx="53">
                  <c:v>0.26666666666666672</c:v>
                </c:pt>
                <c:pt idx="54">
                  <c:v>0.26666666666666672</c:v>
                </c:pt>
                <c:pt idx="55">
                  <c:v>0.2305555555555556</c:v>
                </c:pt>
                <c:pt idx="56">
                  <c:v>0.19444444444444439</c:v>
                </c:pt>
                <c:pt idx="57">
                  <c:v>0.19722222222222219</c:v>
                </c:pt>
                <c:pt idx="58">
                  <c:v>0.17222222222222219</c:v>
                </c:pt>
                <c:pt idx="59">
                  <c:v>0.1444444444444444</c:v>
                </c:pt>
              </c:numCache>
            </c:numRef>
          </c:val>
          <c:smooth val="0"/>
          <c:extLst>
            <c:ext xmlns:c16="http://schemas.microsoft.com/office/drawing/2014/chart" uri="{C3380CC4-5D6E-409C-BE32-E72D297353CC}">
              <c16:uniqueId val="{00000002-A66F-437C-9EDF-5C26ED5CB03A}"/>
            </c:ext>
          </c:extLst>
        </c:ser>
        <c:ser>
          <c:idx val="3"/>
          <c:order val="3"/>
          <c:tx>
            <c:strRef>
              <c:f>[1]data_8!$E$1</c:f>
              <c:strCache>
                <c:ptCount val="1"/>
                <c:pt idx="0">
                  <c:v>Bán niên</c:v>
                </c:pt>
              </c:strCache>
            </c:strRef>
          </c:tx>
          <c:spPr>
            <a:ln w="25400" cap="rnd">
              <a:solidFill>
                <a:schemeClr val="accent4"/>
              </a:solidFill>
              <a:round/>
            </a:ln>
            <a:effectLst/>
          </c:spPr>
          <c:marker>
            <c:symbol val="circle"/>
            <c:size val="4"/>
            <c:spPr>
              <a:solidFill>
                <a:schemeClr val="accent4"/>
              </a:solidFill>
              <a:ln w="9525">
                <a:solidFill>
                  <a:schemeClr val="accent4"/>
                </a:solidFill>
              </a:ln>
              <a:effectLst/>
            </c:spPr>
          </c:marker>
          <c:cat>
            <c:numRef>
              <c:f>[1]data_8!$A$2:$A$61</c:f>
              <c:numCache>
                <c:formatCode>General</c:formatCode>
                <c:ptCount val="60"/>
                <c:pt idx="0">
                  <c:v>45705</c:v>
                </c:pt>
                <c:pt idx="1">
                  <c:v>45702</c:v>
                </c:pt>
                <c:pt idx="2">
                  <c:v>45701</c:v>
                </c:pt>
                <c:pt idx="3">
                  <c:v>45700</c:v>
                </c:pt>
                <c:pt idx="4">
                  <c:v>45699</c:v>
                </c:pt>
                <c:pt idx="5">
                  <c:v>45698</c:v>
                </c:pt>
                <c:pt idx="6">
                  <c:v>45695</c:v>
                </c:pt>
                <c:pt idx="7">
                  <c:v>45694</c:v>
                </c:pt>
                <c:pt idx="8">
                  <c:v>45693</c:v>
                </c:pt>
                <c:pt idx="9">
                  <c:v>45692</c:v>
                </c:pt>
                <c:pt idx="10">
                  <c:v>45691</c:v>
                </c:pt>
                <c:pt idx="11">
                  <c:v>45681</c:v>
                </c:pt>
                <c:pt idx="12">
                  <c:v>45680</c:v>
                </c:pt>
                <c:pt idx="13">
                  <c:v>45679</c:v>
                </c:pt>
                <c:pt idx="14">
                  <c:v>45678</c:v>
                </c:pt>
                <c:pt idx="15">
                  <c:v>45677</c:v>
                </c:pt>
                <c:pt idx="16">
                  <c:v>45674</c:v>
                </c:pt>
                <c:pt idx="17">
                  <c:v>45673</c:v>
                </c:pt>
                <c:pt idx="18">
                  <c:v>45672</c:v>
                </c:pt>
                <c:pt idx="19">
                  <c:v>45671</c:v>
                </c:pt>
                <c:pt idx="20">
                  <c:v>45670</c:v>
                </c:pt>
                <c:pt idx="21">
                  <c:v>45667</c:v>
                </c:pt>
                <c:pt idx="22">
                  <c:v>45666</c:v>
                </c:pt>
                <c:pt idx="23">
                  <c:v>45665</c:v>
                </c:pt>
                <c:pt idx="24">
                  <c:v>45664</c:v>
                </c:pt>
                <c:pt idx="25">
                  <c:v>45663</c:v>
                </c:pt>
                <c:pt idx="26">
                  <c:v>45660</c:v>
                </c:pt>
                <c:pt idx="27">
                  <c:v>45659</c:v>
                </c:pt>
                <c:pt idx="28">
                  <c:v>45658</c:v>
                </c:pt>
                <c:pt idx="29">
                  <c:v>45657</c:v>
                </c:pt>
                <c:pt idx="30">
                  <c:v>45656</c:v>
                </c:pt>
                <c:pt idx="31">
                  <c:v>45653</c:v>
                </c:pt>
                <c:pt idx="32">
                  <c:v>45652</c:v>
                </c:pt>
                <c:pt idx="33">
                  <c:v>45651</c:v>
                </c:pt>
                <c:pt idx="34">
                  <c:v>45650</c:v>
                </c:pt>
                <c:pt idx="35">
                  <c:v>45649</c:v>
                </c:pt>
                <c:pt idx="36">
                  <c:v>45646</c:v>
                </c:pt>
                <c:pt idx="37">
                  <c:v>45645</c:v>
                </c:pt>
                <c:pt idx="38">
                  <c:v>45644</c:v>
                </c:pt>
                <c:pt idx="39">
                  <c:v>45643</c:v>
                </c:pt>
                <c:pt idx="40">
                  <c:v>45642</c:v>
                </c:pt>
                <c:pt idx="41">
                  <c:v>45639</c:v>
                </c:pt>
                <c:pt idx="42">
                  <c:v>45638</c:v>
                </c:pt>
                <c:pt idx="43">
                  <c:v>45637</c:v>
                </c:pt>
                <c:pt idx="44">
                  <c:v>45636</c:v>
                </c:pt>
                <c:pt idx="45">
                  <c:v>45635</c:v>
                </c:pt>
                <c:pt idx="46">
                  <c:v>45632</c:v>
                </c:pt>
                <c:pt idx="47">
                  <c:v>45631</c:v>
                </c:pt>
                <c:pt idx="48">
                  <c:v>45630</c:v>
                </c:pt>
                <c:pt idx="49">
                  <c:v>45629</c:v>
                </c:pt>
                <c:pt idx="50">
                  <c:v>45628</c:v>
                </c:pt>
                <c:pt idx="51">
                  <c:v>45625</c:v>
                </c:pt>
                <c:pt idx="52">
                  <c:v>45624</c:v>
                </c:pt>
                <c:pt idx="53">
                  <c:v>45623</c:v>
                </c:pt>
                <c:pt idx="54">
                  <c:v>45622</c:v>
                </c:pt>
                <c:pt idx="55">
                  <c:v>45621</c:v>
                </c:pt>
                <c:pt idx="56">
                  <c:v>45618</c:v>
                </c:pt>
                <c:pt idx="57">
                  <c:v>45617</c:v>
                </c:pt>
                <c:pt idx="58">
                  <c:v>45616</c:v>
                </c:pt>
                <c:pt idx="59">
                  <c:v>45615</c:v>
                </c:pt>
              </c:numCache>
            </c:numRef>
          </c:cat>
          <c:val>
            <c:numRef>
              <c:f>[1]data_8!$E$2:$E$61</c:f>
              <c:numCache>
                <c:formatCode>General</c:formatCode>
                <c:ptCount val="60"/>
                <c:pt idx="0">
                  <c:v>0.49397590361445781</c:v>
                </c:pt>
                <c:pt idx="1">
                  <c:v>0.49096385542168669</c:v>
                </c:pt>
                <c:pt idx="2">
                  <c:v>0.46686746987951799</c:v>
                </c:pt>
                <c:pt idx="3">
                  <c:v>0.43674698795180722</c:v>
                </c:pt>
                <c:pt idx="4">
                  <c:v>0.46686746987951799</c:v>
                </c:pt>
                <c:pt idx="5">
                  <c:v>0.43674698795180722</c:v>
                </c:pt>
                <c:pt idx="6">
                  <c:v>0.47891566265060243</c:v>
                </c:pt>
                <c:pt idx="7">
                  <c:v>0.45783132530120479</c:v>
                </c:pt>
                <c:pt idx="8">
                  <c:v>0.43975903614457829</c:v>
                </c:pt>
                <c:pt idx="9">
                  <c:v>0.41566265060240959</c:v>
                </c:pt>
                <c:pt idx="10">
                  <c:v>0.36445783132530118</c:v>
                </c:pt>
                <c:pt idx="11">
                  <c:v>0.37650602409638562</c:v>
                </c:pt>
                <c:pt idx="12">
                  <c:v>0.37650602409638562</c:v>
                </c:pt>
                <c:pt idx="13">
                  <c:v>0.35240963855421692</c:v>
                </c:pt>
                <c:pt idx="14">
                  <c:v>0.37650602409638562</c:v>
                </c:pt>
                <c:pt idx="15">
                  <c:v>0.39156626506024089</c:v>
                </c:pt>
                <c:pt idx="16">
                  <c:v>0.4006024096385542</c:v>
                </c:pt>
                <c:pt idx="17">
                  <c:v>0.37650602409638562</c:v>
                </c:pt>
                <c:pt idx="18">
                  <c:v>0.35542168674698787</c:v>
                </c:pt>
                <c:pt idx="19">
                  <c:v>0.32831325301204822</c:v>
                </c:pt>
                <c:pt idx="20">
                  <c:v>0.34337349397590361</c:v>
                </c:pt>
                <c:pt idx="21">
                  <c:v>0.31927710843373491</c:v>
                </c:pt>
                <c:pt idx="22">
                  <c:v>0.36144578313253012</c:v>
                </c:pt>
                <c:pt idx="23">
                  <c:v>0.38253012048192769</c:v>
                </c:pt>
                <c:pt idx="24">
                  <c:v>0.34638554216867468</c:v>
                </c:pt>
                <c:pt idx="25">
                  <c:v>0.35542168674698787</c:v>
                </c:pt>
                <c:pt idx="26">
                  <c:v>0.41867469879518071</c:v>
                </c:pt>
                <c:pt idx="27">
                  <c:v>0.45180722891566272</c:v>
                </c:pt>
                <c:pt idx="28">
                  <c:v>0.43072289156626509</c:v>
                </c:pt>
                <c:pt idx="29">
                  <c:v>0.40833333333333333</c:v>
                </c:pt>
                <c:pt idx="30">
                  <c:v>0.40555555555555561</c:v>
                </c:pt>
                <c:pt idx="31">
                  <c:v>0.42222222222222222</c:v>
                </c:pt>
                <c:pt idx="32">
                  <c:v>0.43055555555555558</c:v>
                </c:pt>
                <c:pt idx="33">
                  <c:v>0.43333333333333329</c:v>
                </c:pt>
                <c:pt idx="34">
                  <c:v>0.40277777777777779</c:v>
                </c:pt>
                <c:pt idx="35">
                  <c:v>0.39444444444444438</c:v>
                </c:pt>
                <c:pt idx="36">
                  <c:v>0.38333333333333341</c:v>
                </c:pt>
                <c:pt idx="37">
                  <c:v>0.3611111111111111</c:v>
                </c:pt>
                <c:pt idx="38">
                  <c:v>0.36388888888888887</c:v>
                </c:pt>
                <c:pt idx="39">
                  <c:v>0.33055555555555549</c:v>
                </c:pt>
                <c:pt idx="40">
                  <c:v>0.33055555555555549</c:v>
                </c:pt>
                <c:pt idx="41">
                  <c:v>0.32777777777777778</c:v>
                </c:pt>
                <c:pt idx="42">
                  <c:v>0.3527777777777778</c:v>
                </c:pt>
                <c:pt idx="43">
                  <c:v>0.33888888888888891</c:v>
                </c:pt>
                <c:pt idx="44">
                  <c:v>0.32500000000000001</c:v>
                </c:pt>
                <c:pt idx="45">
                  <c:v>0.33055555555555549</c:v>
                </c:pt>
                <c:pt idx="46">
                  <c:v>0.3</c:v>
                </c:pt>
                <c:pt idx="47">
                  <c:v>0.29166666666666669</c:v>
                </c:pt>
                <c:pt idx="48">
                  <c:v>0.2472222222222222</c:v>
                </c:pt>
                <c:pt idx="49">
                  <c:v>0.24444444444444441</c:v>
                </c:pt>
                <c:pt idx="50">
                  <c:v>0.24444444444444441</c:v>
                </c:pt>
                <c:pt idx="51">
                  <c:v>0.2416666666666667</c:v>
                </c:pt>
                <c:pt idx="52">
                  <c:v>0.22500000000000001</c:v>
                </c:pt>
                <c:pt idx="53">
                  <c:v>0.2166666666666667</c:v>
                </c:pt>
                <c:pt idx="54">
                  <c:v>0.21944444444444439</c:v>
                </c:pt>
                <c:pt idx="55">
                  <c:v>0.19722222222222219</c:v>
                </c:pt>
                <c:pt idx="56">
                  <c:v>0.17777777777777781</c:v>
                </c:pt>
                <c:pt idx="57">
                  <c:v>0.17499999999999999</c:v>
                </c:pt>
                <c:pt idx="58">
                  <c:v>0.16666666666666671</c:v>
                </c:pt>
                <c:pt idx="59">
                  <c:v>0.1472222222222222</c:v>
                </c:pt>
              </c:numCache>
            </c:numRef>
          </c:val>
          <c:smooth val="0"/>
          <c:extLst>
            <c:ext xmlns:c16="http://schemas.microsoft.com/office/drawing/2014/chart" uri="{C3380CC4-5D6E-409C-BE32-E72D297353CC}">
              <c16:uniqueId val="{00000003-A66F-437C-9EDF-5C26ED5CB03A}"/>
            </c:ext>
          </c:extLst>
        </c:ser>
        <c:ser>
          <c:idx val="4"/>
          <c:order val="4"/>
          <c:tx>
            <c:strRef>
              <c:f>[1]data_8!$F$1</c:f>
              <c:strCache>
                <c:ptCount val="1"/>
                <c:pt idx="0">
                  <c:v>1 Năm</c:v>
                </c:pt>
              </c:strCache>
            </c:strRef>
          </c:tx>
          <c:spPr>
            <a:ln w="25400" cap="rnd">
              <a:solidFill>
                <a:srgbClr val="FF0000"/>
              </a:solidFill>
              <a:round/>
            </a:ln>
            <a:effectLst/>
          </c:spPr>
          <c:marker>
            <c:symbol val="circle"/>
            <c:size val="4"/>
            <c:spPr>
              <a:solidFill>
                <a:srgbClr val="FF0000"/>
              </a:solidFill>
              <a:ln w="9525">
                <a:solidFill>
                  <a:srgbClr val="FF0000"/>
                </a:solidFill>
              </a:ln>
              <a:effectLst/>
            </c:spPr>
          </c:marker>
          <c:cat>
            <c:numRef>
              <c:f>[1]data_8!$A$2:$A$61</c:f>
              <c:numCache>
                <c:formatCode>General</c:formatCode>
                <c:ptCount val="60"/>
                <c:pt idx="0">
                  <c:v>45705</c:v>
                </c:pt>
                <c:pt idx="1">
                  <c:v>45702</c:v>
                </c:pt>
                <c:pt idx="2">
                  <c:v>45701</c:v>
                </c:pt>
                <c:pt idx="3">
                  <c:v>45700</c:v>
                </c:pt>
                <c:pt idx="4">
                  <c:v>45699</c:v>
                </c:pt>
                <c:pt idx="5">
                  <c:v>45698</c:v>
                </c:pt>
                <c:pt idx="6">
                  <c:v>45695</c:v>
                </c:pt>
                <c:pt idx="7">
                  <c:v>45694</c:v>
                </c:pt>
                <c:pt idx="8">
                  <c:v>45693</c:v>
                </c:pt>
                <c:pt idx="9">
                  <c:v>45692</c:v>
                </c:pt>
                <c:pt idx="10">
                  <c:v>45691</c:v>
                </c:pt>
                <c:pt idx="11">
                  <c:v>45681</c:v>
                </c:pt>
                <c:pt idx="12">
                  <c:v>45680</c:v>
                </c:pt>
                <c:pt idx="13">
                  <c:v>45679</c:v>
                </c:pt>
                <c:pt idx="14">
                  <c:v>45678</c:v>
                </c:pt>
                <c:pt idx="15">
                  <c:v>45677</c:v>
                </c:pt>
                <c:pt idx="16">
                  <c:v>45674</c:v>
                </c:pt>
                <c:pt idx="17">
                  <c:v>45673</c:v>
                </c:pt>
                <c:pt idx="18">
                  <c:v>45672</c:v>
                </c:pt>
                <c:pt idx="19">
                  <c:v>45671</c:v>
                </c:pt>
                <c:pt idx="20">
                  <c:v>45670</c:v>
                </c:pt>
                <c:pt idx="21">
                  <c:v>45667</c:v>
                </c:pt>
                <c:pt idx="22">
                  <c:v>45666</c:v>
                </c:pt>
                <c:pt idx="23">
                  <c:v>45665</c:v>
                </c:pt>
                <c:pt idx="24">
                  <c:v>45664</c:v>
                </c:pt>
                <c:pt idx="25">
                  <c:v>45663</c:v>
                </c:pt>
                <c:pt idx="26">
                  <c:v>45660</c:v>
                </c:pt>
                <c:pt idx="27">
                  <c:v>45659</c:v>
                </c:pt>
                <c:pt idx="28">
                  <c:v>45658</c:v>
                </c:pt>
                <c:pt idx="29">
                  <c:v>45657</c:v>
                </c:pt>
                <c:pt idx="30">
                  <c:v>45656</c:v>
                </c:pt>
                <c:pt idx="31">
                  <c:v>45653</c:v>
                </c:pt>
                <c:pt idx="32">
                  <c:v>45652</c:v>
                </c:pt>
                <c:pt idx="33">
                  <c:v>45651</c:v>
                </c:pt>
                <c:pt idx="34">
                  <c:v>45650</c:v>
                </c:pt>
                <c:pt idx="35">
                  <c:v>45649</c:v>
                </c:pt>
                <c:pt idx="36">
                  <c:v>45646</c:v>
                </c:pt>
                <c:pt idx="37">
                  <c:v>45645</c:v>
                </c:pt>
                <c:pt idx="38">
                  <c:v>45644</c:v>
                </c:pt>
                <c:pt idx="39">
                  <c:v>45643</c:v>
                </c:pt>
                <c:pt idx="40">
                  <c:v>45642</c:v>
                </c:pt>
                <c:pt idx="41">
                  <c:v>45639</c:v>
                </c:pt>
                <c:pt idx="42">
                  <c:v>45638</c:v>
                </c:pt>
                <c:pt idx="43">
                  <c:v>45637</c:v>
                </c:pt>
                <c:pt idx="44">
                  <c:v>45636</c:v>
                </c:pt>
                <c:pt idx="45">
                  <c:v>45635</c:v>
                </c:pt>
                <c:pt idx="46">
                  <c:v>45632</c:v>
                </c:pt>
                <c:pt idx="47">
                  <c:v>45631</c:v>
                </c:pt>
                <c:pt idx="48">
                  <c:v>45630</c:v>
                </c:pt>
                <c:pt idx="49">
                  <c:v>45629</c:v>
                </c:pt>
                <c:pt idx="50">
                  <c:v>45628</c:v>
                </c:pt>
                <c:pt idx="51">
                  <c:v>45625</c:v>
                </c:pt>
                <c:pt idx="52">
                  <c:v>45624</c:v>
                </c:pt>
                <c:pt idx="53">
                  <c:v>45623</c:v>
                </c:pt>
                <c:pt idx="54">
                  <c:v>45622</c:v>
                </c:pt>
                <c:pt idx="55">
                  <c:v>45621</c:v>
                </c:pt>
                <c:pt idx="56">
                  <c:v>45618</c:v>
                </c:pt>
                <c:pt idx="57">
                  <c:v>45617</c:v>
                </c:pt>
                <c:pt idx="58">
                  <c:v>45616</c:v>
                </c:pt>
                <c:pt idx="59">
                  <c:v>45615</c:v>
                </c:pt>
              </c:numCache>
            </c:numRef>
          </c:cat>
          <c:val>
            <c:numRef>
              <c:f>[1]data_8!$F$2:$F$61</c:f>
              <c:numCache>
                <c:formatCode>General</c:formatCode>
                <c:ptCount val="60"/>
                <c:pt idx="0">
                  <c:v>0.40662650602409639</c:v>
                </c:pt>
                <c:pt idx="1">
                  <c:v>0.38855421686746988</c:v>
                </c:pt>
                <c:pt idx="2">
                  <c:v>0.39156626506024089</c:v>
                </c:pt>
                <c:pt idx="3">
                  <c:v>0.36445783132530118</c:v>
                </c:pt>
                <c:pt idx="4">
                  <c:v>0.37048192771084337</c:v>
                </c:pt>
                <c:pt idx="5">
                  <c:v>0.36746987951807231</c:v>
                </c:pt>
                <c:pt idx="6">
                  <c:v>0.38253012048192769</c:v>
                </c:pt>
                <c:pt idx="7">
                  <c:v>0.38554216867469882</c:v>
                </c:pt>
                <c:pt idx="8">
                  <c:v>0.37951807228915663</c:v>
                </c:pt>
                <c:pt idx="9">
                  <c:v>0.37650602409638562</c:v>
                </c:pt>
                <c:pt idx="10">
                  <c:v>0.33132530120481929</c:v>
                </c:pt>
                <c:pt idx="11">
                  <c:v>0.35240963855421692</c:v>
                </c:pt>
                <c:pt idx="12">
                  <c:v>0.35240963855421692</c:v>
                </c:pt>
                <c:pt idx="13">
                  <c:v>0.34036144578313249</c:v>
                </c:pt>
                <c:pt idx="14">
                  <c:v>0.35240963855421692</c:v>
                </c:pt>
                <c:pt idx="15">
                  <c:v>0.36445783132530118</c:v>
                </c:pt>
                <c:pt idx="16">
                  <c:v>0.35240963855421692</c:v>
                </c:pt>
                <c:pt idx="17">
                  <c:v>0.34337349397590361</c:v>
                </c:pt>
                <c:pt idx="18">
                  <c:v>0.34036144578313249</c:v>
                </c:pt>
                <c:pt idx="19">
                  <c:v>0.32831325301204822</c:v>
                </c:pt>
                <c:pt idx="20">
                  <c:v>0.33433734939759041</c:v>
                </c:pt>
                <c:pt idx="21">
                  <c:v>0.30722891566265059</c:v>
                </c:pt>
                <c:pt idx="22">
                  <c:v>0.34638554216867468</c:v>
                </c:pt>
                <c:pt idx="23">
                  <c:v>0.35240963855421692</c:v>
                </c:pt>
                <c:pt idx="24">
                  <c:v>0.33734939759036142</c:v>
                </c:pt>
                <c:pt idx="25">
                  <c:v>0.35240963855421692</c:v>
                </c:pt>
                <c:pt idx="26">
                  <c:v>0.40662650602409639</c:v>
                </c:pt>
                <c:pt idx="27">
                  <c:v>0.44578313253012047</c:v>
                </c:pt>
                <c:pt idx="28">
                  <c:v>0.42771084337349402</c:v>
                </c:pt>
                <c:pt idx="29">
                  <c:v>0.3972222222222222</c:v>
                </c:pt>
                <c:pt idx="30">
                  <c:v>0.40833333333333333</c:v>
                </c:pt>
                <c:pt idx="31">
                  <c:v>0.41666666666666669</c:v>
                </c:pt>
                <c:pt idx="32">
                  <c:v>0.43888888888888888</c:v>
                </c:pt>
                <c:pt idx="33">
                  <c:v>0.43611111111111112</c:v>
                </c:pt>
                <c:pt idx="34">
                  <c:v>0.42777777777777781</c:v>
                </c:pt>
                <c:pt idx="35">
                  <c:v>0.42499999999999999</c:v>
                </c:pt>
                <c:pt idx="36">
                  <c:v>0.40833333333333333</c:v>
                </c:pt>
                <c:pt idx="37">
                  <c:v>0.4</c:v>
                </c:pt>
                <c:pt idx="38">
                  <c:v>0.40833333333333333</c:v>
                </c:pt>
                <c:pt idx="39">
                  <c:v>0.3972222222222222</c:v>
                </c:pt>
                <c:pt idx="40">
                  <c:v>0.39166666666666672</c:v>
                </c:pt>
                <c:pt idx="41">
                  <c:v>0.38055555555555548</c:v>
                </c:pt>
                <c:pt idx="42">
                  <c:v>0.4</c:v>
                </c:pt>
                <c:pt idx="43">
                  <c:v>0.39444444444444438</c:v>
                </c:pt>
                <c:pt idx="44">
                  <c:v>0.40555555555555561</c:v>
                </c:pt>
                <c:pt idx="45">
                  <c:v>0.42777777777777781</c:v>
                </c:pt>
                <c:pt idx="46">
                  <c:v>0.3972222222222222</c:v>
                </c:pt>
                <c:pt idx="47">
                  <c:v>0.40277777777777779</c:v>
                </c:pt>
                <c:pt idx="48">
                  <c:v>0.3611111111111111</c:v>
                </c:pt>
                <c:pt idx="49">
                  <c:v>0.3611111111111111</c:v>
                </c:pt>
                <c:pt idx="50">
                  <c:v>0.36666666666666659</c:v>
                </c:pt>
                <c:pt idx="51">
                  <c:v>0.3611111111111111</c:v>
                </c:pt>
                <c:pt idx="52">
                  <c:v>0.34166666666666667</c:v>
                </c:pt>
                <c:pt idx="53">
                  <c:v>0.34166666666666667</c:v>
                </c:pt>
                <c:pt idx="54">
                  <c:v>0.33333333333333331</c:v>
                </c:pt>
                <c:pt idx="55">
                  <c:v>0.32777777777777778</c:v>
                </c:pt>
                <c:pt idx="56">
                  <c:v>0.31666666666666671</c:v>
                </c:pt>
                <c:pt idx="57">
                  <c:v>0.32222222222222219</c:v>
                </c:pt>
                <c:pt idx="58">
                  <c:v>0.31111111111111112</c:v>
                </c:pt>
                <c:pt idx="59">
                  <c:v>0.28333333333333333</c:v>
                </c:pt>
              </c:numCache>
            </c:numRef>
          </c:val>
          <c:smooth val="0"/>
          <c:extLst>
            <c:ext xmlns:c16="http://schemas.microsoft.com/office/drawing/2014/chart" uri="{C3380CC4-5D6E-409C-BE32-E72D297353CC}">
              <c16:uniqueId val="{00000004-A66F-437C-9EDF-5C26ED5CB03A}"/>
            </c:ext>
          </c:extLst>
        </c:ser>
        <c:ser>
          <c:idx val="5"/>
          <c:order val="5"/>
          <c:tx>
            <c:strRef>
              <c:f>[1]data_8!$G$1</c:f>
              <c:strCache>
                <c:ptCount val="1"/>
                <c:pt idx="0">
                  <c:v>2 Năm</c:v>
                </c:pt>
              </c:strCache>
            </c:strRef>
          </c:tx>
          <c:spPr>
            <a:ln w="25400" cap="rnd">
              <a:solidFill>
                <a:schemeClr val="accent3"/>
              </a:solidFill>
              <a:round/>
            </a:ln>
            <a:effectLst/>
          </c:spPr>
          <c:marker>
            <c:symbol val="circle"/>
            <c:size val="4"/>
            <c:spPr>
              <a:solidFill>
                <a:schemeClr val="accent3"/>
              </a:solidFill>
              <a:ln w="9525">
                <a:solidFill>
                  <a:schemeClr val="accent3"/>
                </a:solidFill>
              </a:ln>
              <a:effectLst/>
            </c:spPr>
          </c:marker>
          <c:cat>
            <c:numRef>
              <c:f>[1]data_8!$A$2:$A$61</c:f>
              <c:numCache>
                <c:formatCode>General</c:formatCode>
                <c:ptCount val="60"/>
                <c:pt idx="0">
                  <c:v>45705</c:v>
                </c:pt>
                <c:pt idx="1">
                  <c:v>45702</c:v>
                </c:pt>
                <c:pt idx="2">
                  <c:v>45701</c:v>
                </c:pt>
                <c:pt idx="3">
                  <c:v>45700</c:v>
                </c:pt>
                <c:pt idx="4">
                  <c:v>45699</c:v>
                </c:pt>
                <c:pt idx="5">
                  <c:v>45698</c:v>
                </c:pt>
                <c:pt idx="6">
                  <c:v>45695</c:v>
                </c:pt>
                <c:pt idx="7">
                  <c:v>45694</c:v>
                </c:pt>
                <c:pt idx="8">
                  <c:v>45693</c:v>
                </c:pt>
                <c:pt idx="9">
                  <c:v>45692</c:v>
                </c:pt>
                <c:pt idx="10">
                  <c:v>45691</c:v>
                </c:pt>
                <c:pt idx="11">
                  <c:v>45681</c:v>
                </c:pt>
                <c:pt idx="12">
                  <c:v>45680</c:v>
                </c:pt>
                <c:pt idx="13">
                  <c:v>45679</c:v>
                </c:pt>
                <c:pt idx="14">
                  <c:v>45678</c:v>
                </c:pt>
                <c:pt idx="15">
                  <c:v>45677</c:v>
                </c:pt>
                <c:pt idx="16">
                  <c:v>45674</c:v>
                </c:pt>
                <c:pt idx="17">
                  <c:v>45673</c:v>
                </c:pt>
                <c:pt idx="18">
                  <c:v>45672</c:v>
                </c:pt>
                <c:pt idx="19">
                  <c:v>45671</c:v>
                </c:pt>
                <c:pt idx="20">
                  <c:v>45670</c:v>
                </c:pt>
                <c:pt idx="21">
                  <c:v>45667</c:v>
                </c:pt>
                <c:pt idx="22">
                  <c:v>45666</c:v>
                </c:pt>
                <c:pt idx="23">
                  <c:v>45665</c:v>
                </c:pt>
                <c:pt idx="24">
                  <c:v>45664</c:v>
                </c:pt>
                <c:pt idx="25">
                  <c:v>45663</c:v>
                </c:pt>
                <c:pt idx="26">
                  <c:v>45660</c:v>
                </c:pt>
                <c:pt idx="27">
                  <c:v>45659</c:v>
                </c:pt>
                <c:pt idx="28">
                  <c:v>45658</c:v>
                </c:pt>
                <c:pt idx="29">
                  <c:v>45657</c:v>
                </c:pt>
                <c:pt idx="30">
                  <c:v>45656</c:v>
                </c:pt>
                <c:pt idx="31">
                  <c:v>45653</c:v>
                </c:pt>
                <c:pt idx="32">
                  <c:v>45652</c:v>
                </c:pt>
                <c:pt idx="33">
                  <c:v>45651</c:v>
                </c:pt>
                <c:pt idx="34">
                  <c:v>45650</c:v>
                </c:pt>
                <c:pt idx="35">
                  <c:v>45649</c:v>
                </c:pt>
                <c:pt idx="36">
                  <c:v>45646</c:v>
                </c:pt>
                <c:pt idx="37">
                  <c:v>45645</c:v>
                </c:pt>
                <c:pt idx="38">
                  <c:v>45644</c:v>
                </c:pt>
                <c:pt idx="39">
                  <c:v>45643</c:v>
                </c:pt>
                <c:pt idx="40">
                  <c:v>45642</c:v>
                </c:pt>
                <c:pt idx="41">
                  <c:v>45639</c:v>
                </c:pt>
                <c:pt idx="42">
                  <c:v>45638</c:v>
                </c:pt>
                <c:pt idx="43">
                  <c:v>45637</c:v>
                </c:pt>
                <c:pt idx="44">
                  <c:v>45636</c:v>
                </c:pt>
                <c:pt idx="45">
                  <c:v>45635</c:v>
                </c:pt>
                <c:pt idx="46">
                  <c:v>45632</c:v>
                </c:pt>
                <c:pt idx="47">
                  <c:v>45631</c:v>
                </c:pt>
                <c:pt idx="48">
                  <c:v>45630</c:v>
                </c:pt>
                <c:pt idx="49">
                  <c:v>45629</c:v>
                </c:pt>
                <c:pt idx="50">
                  <c:v>45628</c:v>
                </c:pt>
                <c:pt idx="51">
                  <c:v>45625</c:v>
                </c:pt>
                <c:pt idx="52">
                  <c:v>45624</c:v>
                </c:pt>
                <c:pt idx="53">
                  <c:v>45623</c:v>
                </c:pt>
                <c:pt idx="54">
                  <c:v>45622</c:v>
                </c:pt>
                <c:pt idx="55">
                  <c:v>45621</c:v>
                </c:pt>
                <c:pt idx="56">
                  <c:v>45618</c:v>
                </c:pt>
                <c:pt idx="57">
                  <c:v>45617</c:v>
                </c:pt>
                <c:pt idx="58">
                  <c:v>45616</c:v>
                </c:pt>
                <c:pt idx="59">
                  <c:v>45615</c:v>
                </c:pt>
              </c:numCache>
            </c:numRef>
          </c:cat>
          <c:val>
            <c:numRef>
              <c:f>[1]data_8!$G$2:$G$61</c:f>
              <c:numCache>
                <c:formatCode>General</c:formatCode>
                <c:ptCount val="60"/>
                <c:pt idx="0">
                  <c:v>0.54216867469879515</c:v>
                </c:pt>
                <c:pt idx="1">
                  <c:v>0.54518072289156627</c:v>
                </c:pt>
                <c:pt idx="2">
                  <c:v>0.54216867469879515</c:v>
                </c:pt>
                <c:pt idx="3">
                  <c:v>0.53915662650602414</c:v>
                </c:pt>
                <c:pt idx="4">
                  <c:v>0.53614457831325302</c:v>
                </c:pt>
                <c:pt idx="5">
                  <c:v>0.51506024096385539</c:v>
                </c:pt>
                <c:pt idx="6">
                  <c:v>0.53614457831325302</c:v>
                </c:pt>
                <c:pt idx="7">
                  <c:v>0.5331325301204819</c:v>
                </c:pt>
                <c:pt idx="8">
                  <c:v>0.5331325301204819</c:v>
                </c:pt>
                <c:pt idx="9">
                  <c:v>0.53012048192771088</c:v>
                </c:pt>
                <c:pt idx="10">
                  <c:v>0.50903614457831325</c:v>
                </c:pt>
                <c:pt idx="11">
                  <c:v>0.50903614457831325</c:v>
                </c:pt>
                <c:pt idx="12">
                  <c:v>0.5</c:v>
                </c:pt>
                <c:pt idx="13">
                  <c:v>0.47289156626506018</c:v>
                </c:pt>
                <c:pt idx="14">
                  <c:v>0.49397590361445781</c:v>
                </c:pt>
                <c:pt idx="15">
                  <c:v>0.5</c:v>
                </c:pt>
                <c:pt idx="16">
                  <c:v>0.51506024096385539</c:v>
                </c:pt>
                <c:pt idx="17">
                  <c:v>0.49096385542168669</c:v>
                </c:pt>
                <c:pt idx="18">
                  <c:v>0.48493975903614461</c:v>
                </c:pt>
                <c:pt idx="19">
                  <c:v>0.46987951807228923</c:v>
                </c:pt>
                <c:pt idx="20">
                  <c:v>0.47891566265060243</c:v>
                </c:pt>
                <c:pt idx="21">
                  <c:v>0.47289156626506018</c:v>
                </c:pt>
                <c:pt idx="22">
                  <c:v>0.48192771084337349</c:v>
                </c:pt>
                <c:pt idx="23">
                  <c:v>0.50301204819277112</c:v>
                </c:pt>
                <c:pt idx="24">
                  <c:v>0.47891566265060243</c:v>
                </c:pt>
                <c:pt idx="25">
                  <c:v>0.50602409638554213</c:v>
                </c:pt>
                <c:pt idx="26">
                  <c:v>0.5331325301204819</c:v>
                </c:pt>
                <c:pt idx="27">
                  <c:v>0.5512048192771084</c:v>
                </c:pt>
                <c:pt idx="28">
                  <c:v>0.54518072289156627</c:v>
                </c:pt>
                <c:pt idx="29">
                  <c:v>0.5</c:v>
                </c:pt>
                <c:pt idx="30">
                  <c:v>0.51111111111111107</c:v>
                </c:pt>
                <c:pt idx="31">
                  <c:v>0.51666666666666672</c:v>
                </c:pt>
                <c:pt idx="32">
                  <c:v>0.52500000000000002</c:v>
                </c:pt>
                <c:pt idx="33">
                  <c:v>0.51388888888888884</c:v>
                </c:pt>
                <c:pt idx="34">
                  <c:v>0.5083333333333333</c:v>
                </c:pt>
                <c:pt idx="35">
                  <c:v>0.5083333333333333</c:v>
                </c:pt>
                <c:pt idx="36">
                  <c:v>0.50277777777777777</c:v>
                </c:pt>
                <c:pt idx="37">
                  <c:v>0.49444444444444452</c:v>
                </c:pt>
                <c:pt idx="38">
                  <c:v>0.5</c:v>
                </c:pt>
                <c:pt idx="39">
                  <c:v>0.49166666666666659</c:v>
                </c:pt>
                <c:pt idx="40">
                  <c:v>0.49166666666666659</c:v>
                </c:pt>
                <c:pt idx="41">
                  <c:v>0.49166666666666659</c:v>
                </c:pt>
                <c:pt idx="42">
                  <c:v>0.50555555555555554</c:v>
                </c:pt>
                <c:pt idx="43">
                  <c:v>0.51111111111111107</c:v>
                </c:pt>
                <c:pt idx="44">
                  <c:v>0.5083333333333333</c:v>
                </c:pt>
                <c:pt idx="45">
                  <c:v>0.50555555555555554</c:v>
                </c:pt>
                <c:pt idx="46">
                  <c:v>0.5</c:v>
                </c:pt>
                <c:pt idx="47">
                  <c:v>0.51388888888888884</c:v>
                </c:pt>
                <c:pt idx="48">
                  <c:v>0.4777777777777778</c:v>
                </c:pt>
                <c:pt idx="49">
                  <c:v>0.4861111111111111</c:v>
                </c:pt>
                <c:pt idx="50">
                  <c:v>0.48888888888888887</c:v>
                </c:pt>
                <c:pt idx="51">
                  <c:v>0.49166666666666659</c:v>
                </c:pt>
                <c:pt idx="52">
                  <c:v>0.48888888888888887</c:v>
                </c:pt>
                <c:pt idx="53">
                  <c:v>0.47499999999999998</c:v>
                </c:pt>
                <c:pt idx="54">
                  <c:v>0.48055555555555562</c:v>
                </c:pt>
                <c:pt idx="55">
                  <c:v>0.46944444444444439</c:v>
                </c:pt>
                <c:pt idx="56">
                  <c:v>0.46111111111111108</c:v>
                </c:pt>
                <c:pt idx="57">
                  <c:v>0.46388888888888891</c:v>
                </c:pt>
                <c:pt idx="58">
                  <c:v>0.45</c:v>
                </c:pt>
                <c:pt idx="59">
                  <c:v>0.44166666666666671</c:v>
                </c:pt>
              </c:numCache>
            </c:numRef>
          </c:val>
          <c:smooth val="0"/>
          <c:extLst>
            <c:ext xmlns:c16="http://schemas.microsoft.com/office/drawing/2014/chart" uri="{C3380CC4-5D6E-409C-BE32-E72D297353CC}">
              <c16:uniqueId val="{00000005-A66F-437C-9EDF-5C26ED5CB03A}"/>
            </c:ext>
          </c:extLst>
        </c:ser>
        <c:dLbls>
          <c:showLegendKey val="0"/>
          <c:showVal val="0"/>
          <c:showCatName val="0"/>
          <c:showSerName val="0"/>
          <c:showPercent val="0"/>
          <c:showBubbleSize val="0"/>
        </c:dLbls>
        <c:marker val="1"/>
        <c:smooth val="0"/>
        <c:axId val="1536638416"/>
        <c:axId val="1536636016"/>
      </c:lineChart>
      <c:catAx>
        <c:axId val="1536638416"/>
        <c:scaling>
          <c:orientation val="maxMin"/>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crossAx val="1536636016"/>
        <c:crosses val="autoZero"/>
        <c:auto val="1"/>
        <c:lblAlgn val="ctr"/>
        <c:lblOffset val="100"/>
        <c:noMultiLvlLbl val="1"/>
      </c:catAx>
      <c:valAx>
        <c:axId val="1536636016"/>
        <c:scaling>
          <c:orientation val="minMax"/>
          <c:max val="1"/>
          <c:min val="0"/>
        </c:scaling>
        <c:delete val="0"/>
        <c:axPos val="r"/>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crossAx val="15366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[1]data_9!$B$1</c:f>
              <c:strCache>
                <c:ptCount val="1"/>
                <c:pt idx="0">
                  <c:v>nn_value</c:v>
                </c:pt>
              </c:strCache>
            </c:strRef>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[1]data_9!$A$2:$A$21</c:f>
              <c:numCache>
                <c:formatCode>General</c:formatCode>
                <c:ptCount val="20"/>
                <c:pt idx="0">
                  <c:v>45671</c:v>
                </c:pt>
                <c:pt idx="1">
                  <c:v>45672</c:v>
                </c:pt>
                <c:pt idx="2">
                  <c:v>45673</c:v>
                </c:pt>
                <c:pt idx="3">
                  <c:v>45674</c:v>
                </c:pt>
                <c:pt idx="4">
                  <c:v>45677</c:v>
                </c:pt>
                <c:pt idx="5">
                  <c:v>45678</c:v>
                </c:pt>
                <c:pt idx="6">
                  <c:v>45679</c:v>
                </c:pt>
                <c:pt idx="7">
                  <c:v>45680</c:v>
                </c:pt>
                <c:pt idx="8">
                  <c:v>45681</c:v>
                </c:pt>
                <c:pt idx="9">
                  <c:v>45691</c:v>
                </c:pt>
                <c:pt idx="10">
                  <c:v>45692</c:v>
                </c:pt>
                <c:pt idx="11">
                  <c:v>45693</c:v>
                </c:pt>
                <c:pt idx="12">
                  <c:v>45694</c:v>
                </c:pt>
                <c:pt idx="13">
                  <c:v>45695</c:v>
                </c:pt>
                <c:pt idx="14">
                  <c:v>45698</c:v>
                </c:pt>
                <c:pt idx="15">
                  <c:v>45699</c:v>
                </c:pt>
                <c:pt idx="16">
                  <c:v>45700</c:v>
                </c:pt>
                <c:pt idx="17">
                  <c:v>45701</c:v>
                </c:pt>
                <c:pt idx="18">
                  <c:v>45702</c:v>
                </c:pt>
                <c:pt idx="19">
                  <c:v>45705</c:v>
                </c:pt>
              </c:numCache>
            </c:numRef>
          </c:cat>
          <c:val>
            <c:numRef>
              <c:f>[1]data_9!$B$2:$B$21</c:f>
              <c:numCache>
                <c:formatCode>General</c:formatCode>
                <c:ptCount val="20"/>
                <c:pt idx="0">
                  <c:v>-629.66530047999993</c:v>
                </c:pt>
                <c:pt idx="1">
                  <c:v>-406.18629529600003</c:v>
                </c:pt>
                <c:pt idx="2">
                  <c:v>-3106.9683712000001</c:v>
                </c:pt>
                <c:pt idx="3">
                  <c:v>-474.72404070400012</c:v>
                </c:pt>
                <c:pt idx="4">
                  <c:v>-247.62449920000009</c:v>
                </c:pt>
                <c:pt idx="5">
                  <c:v>-165.69742131199999</c:v>
                </c:pt>
                <c:pt idx="6">
                  <c:v>-248.8741396479999</c:v>
                </c:pt>
                <c:pt idx="7">
                  <c:v>147.841089536</c:v>
                </c:pt>
                <c:pt idx="8">
                  <c:v>632.8946524160001</c:v>
                </c:pt>
                <c:pt idx="9">
                  <c:v>-1462.439510016</c:v>
                </c:pt>
                <c:pt idx="10">
                  <c:v>-955.28484864000006</c:v>
                </c:pt>
                <c:pt idx="11">
                  <c:v>-365.80412620800013</c:v>
                </c:pt>
                <c:pt idx="12">
                  <c:v>-344.88228249600002</c:v>
                </c:pt>
                <c:pt idx="13">
                  <c:v>-1110.2555996159999</c:v>
                </c:pt>
                <c:pt idx="14">
                  <c:v>-441.9654778879999</c:v>
                </c:pt>
                <c:pt idx="15">
                  <c:v>-581.19264665600008</c:v>
                </c:pt>
                <c:pt idx="16">
                  <c:v>-408.88991744000009</c:v>
                </c:pt>
                <c:pt idx="17">
                  <c:v>-232.69343232000011</c:v>
                </c:pt>
                <c:pt idx="18">
                  <c:v>-179.30085990399991</c:v>
                </c:pt>
                <c:pt idx="19">
                  <c:v>-600.24619007999991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1F3-43D8-83C6-2EF53D6E5F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strRef>
                    <c:extLst>
                      <c:ext uri="{02D57815-91ED-43cb-92C2-25804820EDAC}">
                        <c15:formulaRef>
                          <c15:sqref>[1]data_9!$C$1</c15:sqref>
                        </c15:formulaRef>
                      </c:ext>
                    </c:extLst>
                    <c:strCache>
                      <c:ptCount val="1"/>
                      <c:pt idx="0">
                        <c:v>td_value</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45671</c:v>
                      </c:pt>
                      <c:pt idx="1">
                        <c:v>45672</c:v>
                      </c:pt>
                      <c:pt idx="2">
                        <c:v>45673</c:v>
                      </c:pt>
                      <c:pt idx="3">
                        <c:v>45674</c:v>
                      </c:pt>
                      <c:pt idx="4">
                        <c:v>45677</c:v>
                      </c:pt>
                      <c:pt idx="5">
                        <c:v>45678</c:v>
                      </c:pt>
                      <c:pt idx="6">
                        <c:v>45679</c:v>
                      </c:pt>
                      <c:pt idx="7">
                        <c:v>45680</c:v>
                      </c:pt>
                      <c:pt idx="8">
                        <c:v>45681</c:v>
                      </c:pt>
                      <c:pt idx="9">
                        <c:v>45691</c:v>
                      </c:pt>
                      <c:pt idx="10">
                        <c:v>45692</c:v>
                      </c:pt>
                      <c:pt idx="11">
                        <c:v>45693</c:v>
                      </c:pt>
                      <c:pt idx="12">
                        <c:v>45694</c:v>
                      </c:pt>
                      <c:pt idx="13">
                        <c:v>45695</c:v>
                      </c:pt>
                      <c:pt idx="14">
                        <c:v>45698</c:v>
                      </c:pt>
                      <c:pt idx="15">
                        <c:v>45699</c:v>
                      </c:pt>
                      <c:pt idx="16">
                        <c:v>45700</c:v>
                      </c:pt>
                      <c:pt idx="17">
                        <c:v>45701</c:v>
                      </c:pt>
                      <c:pt idx="18">
                        <c:v>45702</c:v>
                      </c:pt>
                      <c:pt idx="19">
                        <c:v>45705</c:v>
                      </c:pt>
                    </c:numCache>
                  </c:numRef>
                </c:cat>
                <c:val>
                  <c:numRef>
                    <c:extLst>
                      <c:ext uri="{02D57815-91ED-43cb-92C2-25804820EDAC}">
                        <c15:formulaRef>
                          <c15:sqref>[1]data_9!$C$2:$C$21</c15:sqref>
                        </c15:formulaRef>
                      </c:ext>
                    </c:extLst>
                    <c:numCache>
                      <c:formatCode>General</c:formatCode>
                      <c:ptCount val="20"/>
                      <c:pt idx="0">
                        <c:v>24.221155328000009</c:v>
                      </c:pt>
                      <c:pt idx="1">
                        <c:v>33.840365567999982</c:v>
                      </c:pt>
                      <c:pt idx="2">
                        <c:v>-515.28142028799994</c:v>
                      </c:pt>
                      <c:pt idx="3">
                        <c:v>222.61958246399999</c:v>
                      </c:pt>
                      <c:pt idx="4">
                        <c:v>159.47291033600001</c:v>
                      </c:pt>
                      <c:pt idx="5">
                        <c:v>272.07458816000002</c:v>
                      </c:pt>
                      <c:pt idx="6">
                        <c:v>378.59871948799992</c:v>
                      </c:pt>
                      <c:pt idx="7">
                        <c:v>470.50915839999999</c:v>
                      </c:pt>
                      <c:pt idx="8">
                        <c:v>534.84368691199995</c:v>
                      </c:pt>
                      <c:pt idx="9">
                        <c:v>-1.282408447999956</c:v>
                      </c:pt>
                      <c:pt idx="10">
                        <c:v>-949.01200486399989</c:v>
                      </c:pt>
                      <c:pt idx="11">
                        <c:v>319.56212121599998</c:v>
                      </c:pt>
                      <c:pt idx="12">
                        <c:v>-180.68078591999989</c:v>
                      </c:pt>
                      <c:pt idx="13">
                        <c:v>-80.623763456000006</c:v>
                      </c:pt>
                      <c:pt idx="14">
                        <c:v>-183.37274265600001</c:v>
                      </c:pt>
                      <c:pt idx="15">
                        <c:v>195.62112614399999</c:v>
                      </c:pt>
                      <c:pt idx="16">
                        <c:v>13.069811711999989</c:v>
                      </c:pt>
                      <c:pt idx="17">
                        <c:v>0.1551564800000165</c:v>
                      </c:pt>
                      <c:pt idx="18">
                        <c:v>121.201524736</c:v>
                      </c:pt>
                      <c:pt idx="19">
                        <c:v>200.80431923200001</c:v>
                      </c:pt>
                    </c:numCache>
                  </c:numRef>
                </c:val>
                <c:extLst>
                  <c:ext xmlns:c16="http://schemas.microsoft.com/office/drawing/2014/chart" uri="{C3380CC4-5D6E-409C-BE32-E72D297353CC}">
                    <c16:uniqueId val="{00000001-51F3-43D8-83C6-2EF53D6E5FBD}"/>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-0.14734964991162561</c:v>
                </c:pt>
                <c:pt idx="1">
                  <c:v>4.696119867036317E-2</c:v>
                </c:pt>
                <c:pt idx="2">
                  <c:v>2.184191805297826</c:v>
                </c:pt>
                <c:pt idx="3">
                  <c:v>2.920375301168129</c:v>
                </c:pt>
                <c:pt idx="4">
                  <c:v>1.6453396077017921</c:v>
                </c:pt>
                <c:pt idx="5">
                  <c:v>0.8895245859177644</c:v>
                </c:pt>
                <c:pt idx="6">
                  <c:v>0.24598249972990119</c:v>
                </c:pt>
                <c:pt idx="7">
                  <c:v>-2.470411597311128</c:v>
                </c:pt>
                <c:pt idx="8">
                  <c:v>-0.15041153464425011</c:v>
                </c:pt>
                <c:pt idx="9">
                  <c:v>-3.4606143986878557E-2</c:v>
                </c:pt>
                <c:pt idx="10">
                  <c:v>-0.2179002141585232</c:v>
                </c:pt>
                <c:pt idx="11">
                  <c:v>4.5378642907240074</c:v>
                </c:pt>
                <c:pt idx="12">
                  <c:v>-0.52944392346706515</c:v>
                </c:pt>
                <c:pt idx="13">
                  <c:v>9.0072028990025518E-3</c:v>
                </c:pt>
                <c:pt idx="14">
                  <c:v>-0.75706616203849386</c:v>
                </c:pt>
                <c:pt idx="15">
                  <c:v>0.40206866961431748</c:v>
                </c:pt>
                <c:pt idx="16">
                  <c:v>0.17813123005507189</c:v>
                </c:pt>
                <c:pt idx="17">
                  <c:v>5.3938649277221001E-2</c:v>
                </c:pt>
                <c:pt idx="18">
                  <c:v>-0.1015826628002755</c:v>
                </c:pt>
                <c:pt idx="19">
                  <c:v>-5.0119722365829851E-5</c:v>
                </c:pt>
                <c:pt idx="20">
                  <c:v>-8.3878035186510089E-2</c:v>
                </c:pt>
                <c:pt idx="21">
                  <c:v>-0.20632897594483959</c:v>
                </c:pt>
                <c:pt idx="22">
                  <c:v>-6.2567263784495314E-2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D40A-453F-9804-412AD67AE8D0}"/>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0.83631396165427274</c:v>
                      </c:pt>
                      <c:pt idx="1">
                        <c:v>1.150201763893818</c:v>
                      </c:pt>
                      <c:pt idx="2">
                        <c:v>2.420033316460962</c:v>
                      </c:pt>
                      <c:pt idx="3">
                        <c:v>3.0183050820688382</c:v>
                      </c:pt>
                      <c:pt idx="4">
                        <c:v>0.65002667440137984</c:v>
                      </c:pt>
                      <c:pt idx="5">
                        <c:v>1.3642085980434191</c:v>
                      </c:pt>
                      <c:pt idx="6">
                        <c:v>1.2680688018651161</c:v>
                      </c:pt>
                      <c:pt idx="7">
                        <c:v>1.2905549198263571</c:v>
                      </c:pt>
                      <c:pt idx="8">
                        <c:v>1.0733853815946499</c:v>
                      </c:pt>
                      <c:pt idx="9">
                        <c:v>0.72517719017538662</c:v>
                      </c:pt>
                      <c:pt idx="10">
                        <c:v>1.916405312718197</c:v>
                      </c:pt>
                      <c:pt idx="11">
                        <c:v>0.99455317371774343</c:v>
                      </c:pt>
                      <c:pt idx="12">
                        <c:v>1.0274215673561871</c:v>
                      </c:pt>
                      <c:pt idx="13">
                        <c:v>0.93550840326076345</c:v>
                      </c:pt>
                      <c:pt idx="14">
                        <c:v>0.80606004979291201</c:v>
                      </c:pt>
                      <c:pt idx="15">
                        <c:v>0.83666311357776202</c:v>
                      </c:pt>
                      <c:pt idx="16">
                        <c:v>1.037467325007261</c:v>
                      </c:pt>
                      <c:pt idx="17">
                        <c:v>1.466465854414029</c:v>
                      </c:pt>
                      <c:pt idx="18">
                        <c:v>1.378657376088654</c:v>
                      </c:pt>
                      <c:pt idx="19">
                        <c:v>0.8540061680612383</c:v>
                      </c:pt>
                      <c:pt idx="20">
                        <c:v>1.6838886606765751</c:v>
                      </c:pt>
                      <c:pt idx="21">
                        <c:v>1.4082581738408739</c:v>
                      </c:pt>
                      <c:pt idx="22">
                        <c:v>1.0869196000547869</c:v>
                      </c:pt>
                    </c:numCache>
                  </c:numRef>
                </c:val>
                <c:extLst>
                  <c:ext xmlns:c16="http://schemas.microsoft.com/office/drawing/2014/chart" uri="{C3380CC4-5D6E-409C-BE32-E72D297353CC}">
                    <c16:uniqueId val="{00000001-D40A-453F-9804-412AD67AE8D0}"/>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[1]data_4!$A$26:$A$29</c:f>
              <c:strCache>
                <c:ptCount val="4"/>
                <c:pt idx="0">
                  <c:v>Hiệu suất A</c:v>
                </c:pt>
                <c:pt idx="1">
                  <c:v>Hiệu suất B</c:v>
                </c:pt>
                <c:pt idx="2">
                  <c:v>Hiệu suất C</c:v>
                </c:pt>
                <c:pt idx="3">
                  <c:v>Hiệu suất D</c:v>
                </c:pt>
              </c:strCache>
            </c:strRef>
          </c:cat>
          <c:val>
            <c:numRef>
              <c:f>[1]data_4!$C$26:$C$29</c:f>
              <c:numCache>
                <c:formatCode>General</c:formatCode>
                <c:ptCount val="4"/>
                <c:pt idx="0">
                  <c:v>0.95108569781474206</c:v>
                </c:pt>
                <c:pt idx="1">
                  <c:v>-7.8910517066374544E-2</c:v>
                </c:pt>
                <c:pt idx="2">
                  <c:v>6.2156883000854063E-2</c:v>
                </c:pt>
                <c:pt idx="3">
                  <c:v>-0.2102323756933385</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52F-4D32-BE4E-A310B3B0B1A1}"/>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[1]data_4!$A$26:$A$29</c15:sqref>
                        </c15:formulaRef>
                      </c:ext>
                    </c:extLst>
                    <c:strCache>
                      <c:ptCount val="4"/>
                      <c:pt idx="0">
                        <c:v>Hiệu suất A</c:v>
                      </c:pt>
                      <c:pt idx="1">
                        <c:v>Hiệu suất B</c:v>
                      </c:pt>
                      <c:pt idx="2">
                        <c:v>Hiệu suất C</c:v>
                      </c:pt>
                      <c:pt idx="3">
                        <c:v>Hiệu suất D</c:v>
                      </c:pt>
                    </c:strCache>
                  </c:strRef>
                </c:cat>
                <c:val>
                  <c:numRef>
                    <c:extLst>
                      <c:ext uri="{02D57815-91ED-43cb-92C2-25804820EDAC}">
                        <c15:formulaRef>
                          <c15:sqref>[1]data_4!$B$26:$B$29</c15:sqref>
                        </c15:formulaRef>
                      </c:ext>
                    </c:extLst>
                    <c:numCache>
                      <c:formatCode>General</c:formatCode>
                      <c:ptCount val="4"/>
                      <c:pt idx="0">
                        <c:v>1.560007143994941</c:v>
                      </c:pt>
                      <c:pt idx="1">
                        <c:v>1.332640037061771</c:v>
                      </c:pt>
                      <c:pt idx="2">
                        <c:v>1.1037060916023911</c:v>
                      </c:pt>
                      <c:pt idx="3">
                        <c:v>1.4014440247570059</c:v>
                      </c:pt>
                    </c:numCache>
                  </c:numRef>
                </c:val>
                <c:extLst>
                  <c:ext xmlns:c16="http://schemas.microsoft.com/office/drawing/2014/chart" uri="{C3380CC4-5D6E-409C-BE32-E72D297353CC}">
                    <c16:uniqueId val="{00000001-552F-4D32-BE4E-A310B3B0B1A1}"/>
                  </c:ext>
                </c:extLst>
              </c15:ser>
            </c15:filteredBarSeries>
          </c:ext>
        </c:extLst>
      </c:barChart>
      <c:catAx>
        <c:axId val="688680512"/>
        <c:scaling>
          <c:orientation val="minMax"/>
        </c:scaling>
        <c:delete val="1"/>
        <c:axPos val="b"/>
        <c:numFmt formatCode="General" sourceLinked="1"/>
        <c:majorTickMark val="none"/>
        <c:minorTickMark val="none"/>
        <c:tickLblPos val="nextTo"/>
        <c:crossAx val="688683872"/>
        <c:crosses val="autoZero"/>
        <c:auto val="1"/>
        <c:lblAlgn val="ctr"/>
        <c:lblOffset val="100"/>
        <c:noMultiLvlLbl val="0"/>
      </c:catAx>
      <c:valAx>
        <c:axId val="688683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[1]data_4!$A$30:$A$33</c:f>
              <c:strCache>
                <c:ptCount val="4"/>
                <c:pt idx="0">
                  <c:v>LARGECAP</c:v>
                </c:pt>
                <c:pt idx="1">
                  <c:v>MIDCAP</c:v>
                </c:pt>
                <c:pt idx="2">
                  <c:v>SMALLCAP</c:v>
                </c:pt>
                <c:pt idx="3">
                  <c:v>PENNY</c:v>
                </c:pt>
              </c:strCache>
            </c:strRef>
          </c:cat>
          <c:val>
            <c:numRef>
              <c:f>[1]data_4!$C$30:$C$33</c:f>
              <c:numCache>
                <c:formatCode>General</c:formatCode>
                <c:ptCount val="4"/>
                <c:pt idx="0">
                  <c:v>-0.89840862974848767</c:v>
                </c:pt>
                <c:pt idx="1">
                  <c:v>-0.19580294164665871</c:v>
                </c:pt>
                <c:pt idx="2">
                  <c:v>0.90175795430257433</c:v>
                </c:pt>
                <c:pt idx="3">
                  <c:v>0.96354079302657758</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966-415B-9CE4-643E86A64AD2}"/>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[1]data_4!$A$30:$A$33</c15:sqref>
                        </c15:formulaRef>
                      </c:ext>
                    </c:extLst>
                    <c:strCache>
                      <c:ptCount val="4"/>
                      <c:pt idx="0">
                        <c:v>LARGECAP</c:v>
                      </c:pt>
                      <c:pt idx="1">
                        <c:v>MIDCAP</c:v>
                      </c:pt>
                      <c:pt idx="2">
                        <c:v>SMALLCAP</c:v>
                      </c:pt>
                      <c:pt idx="3">
                        <c:v>PENNY</c:v>
                      </c:pt>
                    </c:strCache>
                  </c:strRef>
                </c:cat>
                <c:val>
                  <c:numRef>
                    <c:extLst>
                      <c:ext uri="{02D57815-91ED-43cb-92C2-25804820EDAC}">
                        <c15:formulaRef>
                          <c15:sqref>[1]data_4!$B$30:$B$33</c15:sqref>
                        </c15:formulaRef>
                      </c:ext>
                    </c:extLst>
                    <c:numCache>
                      <c:formatCode>General</c:formatCode>
                      <c:ptCount val="4"/>
                      <c:pt idx="0">
                        <c:v>0.83554011848775778</c:v>
                      </c:pt>
                      <c:pt idx="1">
                        <c:v>1.49615658968825</c:v>
                      </c:pt>
                      <c:pt idx="2">
                        <c:v>1.654091143879832</c:v>
                      </c:pt>
                      <c:pt idx="3">
                        <c:v>1.085860882530769</c:v>
                      </c:pt>
                    </c:numCache>
                  </c:numRef>
                </c:val>
                <c:extLst>
                  <c:ext xmlns:c16="http://schemas.microsoft.com/office/drawing/2014/chart" uri="{C3380CC4-5D6E-409C-BE32-E72D297353CC}">
                    <c16:uniqueId val="{00000001-0966-415B-9CE4-643E86A64AD2}"/>
                  </c:ext>
                </c:extLst>
              </c15:ser>
            </c15:filteredBarSeries>
          </c:ext>
        </c:extLst>
      </c:barChart>
      <c:catAx>
        <c:axId val="620540416"/>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[1]data_9!$C$1</c:f>
              <c:strCache>
                <c:ptCount val="1"/>
                <c:pt idx="0">
                  <c:v>td_value</c:v>
                </c:pt>
              </c:strCache>
              <c:extLst xmlns:c15="http://schemas.microsoft.com/office/drawing/2012/chart"/>
            </c:strRef>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[1]data_9!$A$2:$A$21</c:f>
              <c:numCache>
                <c:formatCode>General</c:formatCode>
                <c:ptCount val="20"/>
                <c:pt idx="0">
                  <c:v>45671</c:v>
                </c:pt>
                <c:pt idx="1">
                  <c:v>45672</c:v>
                </c:pt>
                <c:pt idx="2">
                  <c:v>45673</c:v>
                </c:pt>
                <c:pt idx="3">
                  <c:v>45674</c:v>
                </c:pt>
                <c:pt idx="4">
                  <c:v>45677</c:v>
                </c:pt>
                <c:pt idx="5">
                  <c:v>45678</c:v>
                </c:pt>
                <c:pt idx="6">
                  <c:v>45679</c:v>
                </c:pt>
                <c:pt idx="7">
                  <c:v>45680</c:v>
                </c:pt>
                <c:pt idx="8">
                  <c:v>45681</c:v>
                </c:pt>
                <c:pt idx="9">
                  <c:v>45691</c:v>
                </c:pt>
                <c:pt idx="10">
                  <c:v>45692</c:v>
                </c:pt>
                <c:pt idx="11">
                  <c:v>45693</c:v>
                </c:pt>
                <c:pt idx="12">
                  <c:v>45694</c:v>
                </c:pt>
                <c:pt idx="13">
                  <c:v>45695</c:v>
                </c:pt>
                <c:pt idx="14">
                  <c:v>45698</c:v>
                </c:pt>
                <c:pt idx="15">
                  <c:v>45699</c:v>
                </c:pt>
                <c:pt idx="16">
                  <c:v>45700</c:v>
                </c:pt>
                <c:pt idx="17">
                  <c:v>45701</c:v>
                </c:pt>
                <c:pt idx="18">
                  <c:v>45702</c:v>
                </c:pt>
                <c:pt idx="19">
                  <c:v>45705</c:v>
                </c:pt>
              </c:numCache>
              <c:extLst xmlns:c15="http://schemas.microsoft.com/office/drawing/2012/chart"/>
            </c:numRef>
          </c:cat>
          <c:val>
            <c:numRef>
              <c:f>[1]data_9!$C$2:$C$21</c:f>
              <c:numCache>
                <c:formatCode>General</c:formatCode>
                <c:ptCount val="20"/>
                <c:pt idx="0">
                  <c:v>24.221155328000009</c:v>
                </c:pt>
                <c:pt idx="1">
                  <c:v>33.840365567999982</c:v>
                </c:pt>
                <c:pt idx="2">
                  <c:v>-515.28142028799994</c:v>
                </c:pt>
                <c:pt idx="3">
                  <c:v>222.61958246399999</c:v>
                </c:pt>
                <c:pt idx="4">
                  <c:v>159.47291033600001</c:v>
                </c:pt>
                <c:pt idx="5">
                  <c:v>272.07458816000002</c:v>
                </c:pt>
                <c:pt idx="6">
                  <c:v>378.59871948799992</c:v>
                </c:pt>
                <c:pt idx="7">
                  <c:v>470.50915839999999</c:v>
                </c:pt>
                <c:pt idx="8">
                  <c:v>534.84368691199995</c:v>
                </c:pt>
                <c:pt idx="9">
                  <c:v>-1.282408447999956</c:v>
                </c:pt>
                <c:pt idx="10">
                  <c:v>-949.01200486399989</c:v>
                </c:pt>
                <c:pt idx="11">
                  <c:v>319.56212121599998</c:v>
                </c:pt>
                <c:pt idx="12">
                  <c:v>-180.68078591999989</c:v>
                </c:pt>
                <c:pt idx="13">
                  <c:v>-80.623763456000006</c:v>
                </c:pt>
                <c:pt idx="14">
                  <c:v>-183.37274265600001</c:v>
                </c:pt>
                <c:pt idx="15">
                  <c:v>195.62112614399999</c:v>
                </c:pt>
                <c:pt idx="16">
                  <c:v>13.069811711999989</c:v>
                </c:pt>
                <c:pt idx="17">
                  <c:v>0.1551564800000165</c:v>
                </c:pt>
                <c:pt idx="18">
                  <c:v>121.201524736</c:v>
                </c:pt>
                <c:pt idx="19">
                  <c:v>200.80431923200001</c:v>
                </c:pt>
              </c:numCache>
              <c:extLst xmlns:c15="http://schemas.microsoft.com/office/drawing/2012/chart"/>
            </c:numRef>
          </c:val>
          <c:extLst xmlns:c15="http://schemas.microsoft.com/office/drawing/2012/char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1-0742-4717-BC54-109A95AA8CA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0"/>
                <c:order val="0"/>
                <c:tx>
                  <c:strRef>
                    <c:extLst>
                      <c:ext uri="{02D57815-91ED-43cb-92C2-25804820EDAC}">
                        <c15:formulaRef>
                          <c15:sqref>[1]data_9!$B$1</c15:sqref>
                        </c15:formulaRef>
                      </c:ext>
                    </c:extLst>
                    <c:strCache>
                      <c:ptCount val="1"/>
                      <c:pt idx="0">
                        <c:v>nn_value</c:v>
                      </c:pt>
                    </c:strCache>
                  </c:strRef>
                </c:tx>
                <c:spPr>
                  <a:solidFill>
                    <a:srgbClr val="00B050">
                      <a:alpha val="70196"/>
                    </a:srgbClr>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Ref>
                    <c:extLst>
                      <c:ext uri="{02D57815-91ED-43cb-92C2-25804820EDAC}">
                        <c15:formulaRef>
                          <c15:sqref>[1]data_9!$A$2:$A$21</c15:sqref>
                        </c15:formulaRef>
                      </c:ext>
                    </c:extLst>
                    <c:numCache>
                      <c:formatCode>General</c:formatCode>
                      <c:ptCount val="20"/>
                      <c:pt idx="0">
                        <c:v>45671</c:v>
                      </c:pt>
                      <c:pt idx="1">
                        <c:v>45672</c:v>
                      </c:pt>
                      <c:pt idx="2">
                        <c:v>45673</c:v>
                      </c:pt>
                      <c:pt idx="3">
                        <c:v>45674</c:v>
                      </c:pt>
                      <c:pt idx="4">
                        <c:v>45677</c:v>
                      </c:pt>
                      <c:pt idx="5">
                        <c:v>45678</c:v>
                      </c:pt>
                      <c:pt idx="6">
                        <c:v>45679</c:v>
                      </c:pt>
                      <c:pt idx="7">
                        <c:v>45680</c:v>
                      </c:pt>
                      <c:pt idx="8">
                        <c:v>45681</c:v>
                      </c:pt>
                      <c:pt idx="9">
                        <c:v>45691</c:v>
                      </c:pt>
                      <c:pt idx="10">
                        <c:v>45692</c:v>
                      </c:pt>
                      <c:pt idx="11">
                        <c:v>45693</c:v>
                      </c:pt>
                      <c:pt idx="12">
                        <c:v>45694</c:v>
                      </c:pt>
                      <c:pt idx="13">
                        <c:v>45695</c:v>
                      </c:pt>
                      <c:pt idx="14">
                        <c:v>45698</c:v>
                      </c:pt>
                      <c:pt idx="15">
                        <c:v>45699</c:v>
                      </c:pt>
                      <c:pt idx="16">
                        <c:v>45700</c:v>
                      </c:pt>
                      <c:pt idx="17">
                        <c:v>45701</c:v>
                      </c:pt>
                      <c:pt idx="18">
                        <c:v>45702</c:v>
                      </c:pt>
                      <c:pt idx="19">
                        <c:v>45705</c:v>
                      </c:pt>
                    </c:numCache>
                  </c:numRef>
                </c:cat>
                <c:val>
                  <c:numRef>
                    <c:extLst>
                      <c:ext uri="{02D57815-91ED-43cb-92C2-25804820EDAC}">
                        <c15:formulaRef>
                          <c15:sqref>[1]data_9!$B$2:$B$21</c15:sqref>
                        </c15:formulaRef>
                      </c:ext>
                    </c:extLst>
                    <c:numCache>
                      <c:formatCode>General</c:formatCode>
                      <c:ptCount val="20"/>
                      <c:pt idx="0">
                        <c:v>-629.66530047999993</c:v>
                      </c:pt>
                      <c:pt idx="1">
                        <c:v>-406.18629529600003</c:v>
                      </c:pt>
                      <c:pt idx="2">
                        <c:v>-3106.9683712000001</c:v>
                      </c:pt>
                      <c:pt idx="3">
                        <c:v>-474.72404070400012</c:v>
                      </c:pt>
                      <c:pt idx="4">
                        <c:v>-247.62449920000009</c:v>
                      </c:pt>
                      <c:pt idx="5">
                        <c:v>-165.69742131199999</c:v>
                      </c:pt>
                      <c:pt idx="6">
                        <c:v>-248.8741396479999</c:v>
                      </c:pt>
                      <c:pt idx="7">
                        <c:v>147.841089536</c:v>
                      </c:pt>
                      <c:pt idx="8">
                        <c:v>632.8946524160001</c:v>
                      </c:pt>
                      <c:pt idx="9">
                        <c:v>-1462.439510016</c:v>
                      </c:pt>
                      <c:pt idx="10">
                        <c:v>-955.28484864000006</c:v>
                      </c:pt>
                      <c:pt idx="11">
                        <c:v>-365.80412620800013</c:v>
                      </c:pt>
                      <c:pt idx="12">
                        <c:v>-344.88228249600002</c:v>
                      </c:pt>
                      <c:pt idx="13">
                        <c:v>-1110.2555996159999</c:v>
                      </c:pt>
                      <c:pt idx="14">
                        <c:v>-441.9654778879999</c:v>
                      </c:pt>
                      <c:pt idx="15">
                        <c:v>-581.19264665600008</c:v>
                      </c:pt>
                      <c:pt idx="16">
                        <c:v>-408.88991744000009</c:v>
                      </c:pt>
                      <c:pt idx="17">
                        <c:v>-232.69343232000011</c:v>
                      </c:pt>
                      <c:pt idx="18">
                        <c:v>-179.30085990399991</c:v>
                      </c:pt>
                      <c:pt idx="19">
                        <c:v>-600.24619007999991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742-4717-BC54-109A95AA8CAA}"/>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5"/>
          <c:tx>
            <c:strRef>
              <c:f>[1]data_13!$G$1</c:f>
              <c:strCache>
                <c:ptCount val="1"/>
                <c:pt idx="0">
                  <c:v>volume</c:v>
                </c:pt>
              </c:strCache>
            </c:strRef>
          </c:tx>
          <c:spPr>
            <a:solidFill>
              <a:schemeClr val="accent1">
                <a:alpha val="50000"/>
              </a:schemeClr>
            </a:solidFill>
            <a:ln>
              <a:noFill/>
            </a:ln>
            <a:effectLst/>
          </c:spPr>
          <c:invertIfNegative val="0"/>
          <c:cat>
            <c:numRef>
              <c:f>[1]data_13!$A$2:$A$52</c:f>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f>[1]data_13!$G$2:$G$52</c:f>
              <c:numCache>
                <c:formatCode>General</c:formatCode>
                <c:ptCount val="51"/>
                <c:pt idx="0">
                  <c:v>24099900</c:v>
                </c:pt>
                <c:pt idx="1">
                  <c:v>17979600</c:v>
                </c:pt>
                <c:pt idx="2">
                  <c:v>15780000</c:v>
                </c:pt>
                <c:pt idx="3">
                  <c:v>13309900</c:v>
                </c:pt>
                <c:pt idx="4">
                  <c:v>14040400</c:v>
                </c:pt>
                <c:pt idx="5">
                  <c:v>15082400</c:v>
                </c:pt>
                <c:pt idx="6">
                  <c:v>13974800</c:v>
                </c:pt>
                <c:pt idx="7">
                  <c:v>11631600</c:v>
                </c:pt>
                <c:pt idx="8">
                  <c:v>9890200</c:v>
                </c:pt>
                <c:pt idx="9">
                  <c:v>10220100</c:v>
                </c:pt>
                <c:pt idx="10">
                  <c:v>9702100</c:v>
                </c:pt>
                <c:pt idx="11">
                  <c:v>10214200</c:v>
                </c:pt>
                <c:pt idx="12">
                  <c:v>8750900</c:v>
                </c:pt>
                <c:pt idx="13">
                  <c:v>7259000</c:v>
                </c:pt>
                <c:pt idx="14">
                  <c:v>7527000</c:v>
                </c:pt>
                <c:pt idx="15">
                  <c:v>7473900</c:v>
                </c:pt>
                <c:pt idx="16">
                  <c:v>9432400</c:v>
                </c:pt>
                <c:pt idx="17">
                  <c:v>8843200</c:v>
                </c:pt>
                <c:pt idx="18">
                  <c:v>9004400</c:v>
                </c:pt>
                <c:pt idx="19">
                  <c:v>13821700</c:v>
                </c:pt>
                <c:pt idx="20">
                  <c:v>21040000</c:v>
                </c:pt>
                <c:pt idx="21">
                  <c:v>9874800</c:v>
                </c:pt>
                <c:pt idx="22">
                  <c:v>15127700</c:v>
                </c:pt>
                <c:pt idx="23">
                  <c:v>18983300</c:v>
                </c:pt>
                <c:pt idx="24">
                  <c:v>10995000</c:v>
                </c:pt>
                <c:pt idx="25">
                  <c:v>9223000</c:v>
                </c:pt>
                <c:pt idx="26">
                  <c:v>9592000</c:v>
                </c:pt>
                <c:pt idx="27">
                  <c:v>23440800</c:v>
                </c:pt>
                <c:pt idx="28">
                  <c:v>19830600</c:v>
                </c:pt>
                <c:pt idx="29">
                  <c:v>20332400</c:v>
                </c:pt>
                <c:pt idx="30">
                  <c:v>14802300</c:v>
                </c:pt>
                <c:pt idx="31">
                  <c:v>14980200</c:v>
                </c:pt>
                <c:pt idx="32">
                  <c:v>27924992</c:v>
                </c:pt>
                <c:pt idx="33">
                  <c:v>20220855</c:v>
                </c:pt>
                <c:pt idx="34">
                  <c:v>30056700</c:v>
                </c:pt>
                <c:pt idx="35">
                  <c:v>39828048</c:v>
                </c:pt>
                <c:pt idx="36">
                  <c:v>28405622</c:v>
                </c:pt>
                <c:pt idx="37">
                  <c:v>21267250</c:v>
                </c:pt>
                <c:pt idx="38">
                  <c:v>39308586</c:v>
                </c:pt>
                <c:pt idx="39">
                  <c:v>33906800</c:v>
                </c:pt>
                <c:pt idx="40">
                  <c:v>28291000</c:v>
                </c:pt>
                <c:pt idx="41">
                  <c:v>28498300</c:v>
                </c:pt>
                <c:pt idx="42">
                  <c:v>31871300</c:v>
                </c:pt>
                <c:pt idx="43">
                  <c:v>39707538</c:v>
                </c:pt>
                <c:pt idx="44">
                  <c:v>23433600</c:v>
                </c:pt>
                <c:pt idx="45">
                  <c:v>1091600</c:v>
                </c:pt>
                <c:pt idx="46">
                  <c:v>366700</c:v>
                </c:pt>
                <c:pt idx="47">
                  <c:v>2660000</c:v>
                </c:pt>
                <c:pt idx="48">
                  <c:v>29068600</c:v>
                </c:pt>
                <c:pt idx="49">
                  <c:v>136300</c:v>
                </c:pt>
              </c:numCache>
            </c:numRef>
          </c:val>
          <c:extLst>
            <c:ext xmlns:c16="http://schemas.microsoft.com/office/drawing/2014/chart" uri="{C3380CC4-5D6E-409C-BE32-E72D297353CC}">
              <c16:uniqueId val="{00000000-09A1-4987-B8F4-7B2E46FEC149}"/>
            </c:ext>
          </c:extLst>
        </c:ser>
        <c:dLbls>
          <c:showLegendKey val="0"/>
          <c:showVal val="0"/>
          <c:showCatName val="0"/>
          <c:showSerName val="0"/>
          <c:showPercent val="0"/>
          <c:showBubbleSize val="0"/>
        </c:dLbls>
        <c:gapWidth val="0"/>
        <c:axId val="1495269839"/>
        <c:axId val="1495280399"/>
        <c:extLst>
          <c:ext xmlns:c15="http://schemas.microsoft.com/office/drawing/2012/chart" uri="{02D57815-91ED-43cb-92C2-25804820EDAC}">
            <c15:filteredBarSeries>
              <c15:ser>
                <c:idx val="0"/>
                <c:order val="0"/>
                <c:tx>
                  <c:strRef>
                    <c:extLst>
                      <c:ext uri="{02D57815-91ED-43cb-92C2-25804820EDAC}">
                        <c15:formulaRef>
                          <c15:sqref>[1]data_13!$B$1</c15:sqref>
                        </c15:formulaRef>
                      </c:ext>
                    </c:extLst>
                    <c:strCache>
                      <c:ptCount val="1"/>
                      <c:pt idx="0">
                        <c:v>stock</c:v>
                      </c:pt>
                    </c:strCache>
                  </c:strRef>
                </c:tx>
                <c:spPr>
                  <a:solidFill>
                    <a:schemeClr val="accent1"/>
                  </a:solidFill>
                  <a:ln>
                    <a:noFill/>
                  </a:ln>
                  <a:effectLst/>
                </c:spPr>
                <c:invertIfNegative val="0"/>
                <c:cat>
                  <c:numRef>
                    <c:extLst>
                      <c:ext uri="{02D57815-91ED-43cb-92C2-25804820EDAC}">
                        <c15:formulaRef>
                          <c15:sqref>[1]data_13!$A$2:$A$52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c:ext uri="{02D57815-91ED-43cb-92C2-25804820EDAC}">
                        <c15:formulaRef>
                          <c15:sqref>[1]data_13!$B$2:$B$52</c15:sqref>
                        </c15:formulaRef>
                      </c:ext>
                    </c:extLst>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09A1-4987-B8F4-7B2E46FEC14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[1]data_13!$C$1</c15:sqref>
                        </c15:formulaRef>
                      </c:ext>
                    </c:extLst>
                    <c:strCache>
                      <c:ptCount val="1"/>
                      <c:pt idx="0">
                        <c:v>open</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[1]data_13!$A$2:$A$52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xmlns:c15="http://schemas.microsoft.com/office/drawing/2012/chart">
                      <c:ext xmlns:c15="http://schemas.microsoft.com/office/drawing/2012/chart" uri="{02D57815-91ED-43cb-92C2-25804820EDAC}">
                        <c15:formulaRef>
                          <c15:sqref>[1]data_13!$C$2:$C$52</c15:sqref>
                        </c15:formulaRef>
                      </c:ext>
                    </c:extLst>
                    <c:numCache>
                      <c:formatCode>General</c:formatCode>
                      <c:ptCount val="51"/>
                      <c:pt idx="0">
                        <c:v>1278.2099609375</c:v>
                      </c:pt>
                      <c:pt idx="1">
                        <c:v>1277.280029296875</c:v>
                      </c:pt>
                      <c:pt idx="2">
                        <c:v>1276.800048828125</c:v>
                      </c:pt>
                      <c:pt idx="3">
                        <c:v>1276.93994140625</c:v>
                      </c:pt>
                      <c:pt idx="4">
                        <c:v>1276.910034179688</c:v>
                      </c:pt>
                      <c:pt idx="5">
                        <c:v>1276.260009765625</c:v>
                      </c:pt>
                      <c:pt idx="6">
                        <c:v>1276.5400390625</c:v>
                      </c:pt>
                      <c:pt idx="7">
                        <c:v>1276.160034179688</c:v>
                      </c:pt>
                      <c:pt idx="8">
                        <c:v>1275.849975585938</c:v>
                      </c:pt>
                      <c:pt idx="9">
                        <c:v>1275.030029296875</c:v>
                      </c:pt>
                      <c:pt idx="10">
                        <c:v>1274.819946289062</c:v>
                      </c:pt>
                      <c:pt idx="11">
                        <c:v>1275.449951171875</c:v>
                      </c:pt>
                      <c:pt idx="12">
                        <c:v>1275.109985351562</c:v>
                      </c:pt>
                      <c:pt idx="13">
                        <c:v>1275.640014648438</c:v>
                      </c:pt>
                      <c:pt idx="14">
                        <c:v>1276.569946289062</c:v>
                      </c:pt>
                      <c:pt idx="15">
                        <c:v>1276.900024414062</c:v>
                      </c:pt>
                      <c:pt idx="16">
                        <c:v>1276.380004882812</c:v>
                      </c:pt>
                      <c:pt idx="17">
                        <c:v>1276.280029296875</c:v>
                      </c:pt>
                      <c:pt idx="18">
                        <c:v>1276.140014648438</c:v>
                      </c:pt>
                      <c:pt idx="19">
                        <c:v>1276.890014648438</c:v>
                      </c:pt>
                      <c:pt idx="20">
                        <c:v>1276.469970703125</c:v>
                      </c:pt>
                      <c:pt idx="21">
                        <c:v>1277.430053710938</c:v>
                      </c:pt>
                      <c:pt idx="22">
                        <c:v>1277.219970703125</c:v>
                      </c:pt>
                      <c:pt idx="23">
                        <c:v>1276.900024414062</c:v>
                      </c:pt>
                      <c:pt idx="24">
                        <c:v>1276.819946289062</c:v>
                      </c:pt>
                      <c:pt idx="25">
                        <c:v>1277.469970703125</c:v>
                      </c:pt>
                      <c:pt idx="26">
                        <c:v>1277.410034179688</c:v>
                      </c:pt>
                      <c:pt idx="27">
                        <c:v>1277.5</c:v>
                      </c:pt>
                      <c:pt idx="28">
                        <c:v>1277.359985351562</c:v>
                      </c:pt>
                      <c:pt idx="29">
                        <c:v>1277.300048828125</c:v>
                      </c:pt>
                      <c:pt idx="30">
                        <c:v>1277.349975585938</c:v>
                      </c:pt>
                      <c:pt idx="31">
                        <c:v>1277.410034179688</c:v>
                      </c:pt>
                      <c:pt idx="32">
                        <c:v>1276.989990234375</c:v>
                      </c:pt>
                      <c:pt idx="33">
                        <c:v>1277.199951171875</c:v>
                      </c:pt>
                      <c:pt idx="34">
                        <c:v>1276.25</c:v>
                      </c:pt>
                      <c:pt idx="35">
                        <c:v>1277.469970703125</c:v>
                      </c:pt>
                      <c:pt idx="36">
                        <c:v>1277.369995117188</c:v>
                      </c:pt>
                      <c:pt idx="37">
                        <c:v>1277.47998046875</c:v>
                      </c:pt>
                      <c:pt idx="38">
                        <c:v>1277.170043945312</c:v>
                      </c:pt>
                      <c:pt idx="39">
                        <c:v>1277.430053710938</c:v>
                      </c:pt>
                      <c:pt idx="40">
                        <c:v>1277.140014648438</c:v>
                      </c:pt>
                      <c:pt idx="41">
                        <c:v>1276.550048828125</c:v>
                      </c:pt>
                      <c:pt idx="42">
                        <c:v>1274.859985351562</c:v>
                      </c:pt>
                      <c:pt idx="43">
                        <c:v>1273.380004882812</c:v>
                      </c:pt>
                      <c:pt idx="44">
                        <c:v>1273.469970703125</c:v>
                      </c:pt>
                      <c:pt idx="45">
                        <c:v>1273.589965820312</c:v>
                      </c:pt>
                      <c:pt idx="46">
                        <c:v>1273.589965820312</c:v>
                      </c:pt>
                      <c:pt idx="47">
                        <c:v>1273.589965820312</c:v>
                      </c:pt>
                      <c:pt idx="48">
                        <c:v>1272.719970703125</c:v>
                      </c:pt>
                      <c:pt idx="49">
                        <c:v>1272.719970703125</c:v>
                      </c:pt>
                    </c:numCache>
                  </c:numRef>
                </c:val>
                <c:extLst xmlns:c15="http://schemas.microsoft.com/office/drawing/2012/chart">
                  <c:ext xmlns:c16="http://schemas.microsoft.com/office/drawing/2014/chart" uri="{C3380CC4-5D6E-409C-BE32-E72D297353CC}">
                    <c16:uniqueId val="{00000003-09A1-4987-B8F4-7B2E46FEC14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[1]data_13!$D$1</c15:sqref>
                        </c15:formulaRef>
                      </c:ext>
                    </c:extLst>
                    <c:strCache>
                      <c:ptCount val="1"/>
                      <c:pt idx="0">
                        <c:v>high</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[1]data_13!$A$2:$A$52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xmlns:c15="http://schemas.microsoft.com/office/drawing/2012/chart">
                      <c:ext xmlns:c15="http://schemas.microsoft.com/office/drawing/2012/chart" uri="{02D57815-91ED-43cb-92C2-25804820EDAC}">
                        <c15:formulaRef>
                          <c15:sqref>[1]data_13!$D$2:$D$52</c15:sqref>
                        </c15:formulaRef>
                      </c:ext>
                    </c:extLst>
                    <c:numCache>
                      <c:formatCode>General</c:formatCode>
                      <c:ptCount val="51"/>
                      <c:pt idx="0">
                        <c:v>1278.489990234375</c:v>
                      </c:pt>
                      <c:pt idx="1">
                        <c:v>1278.18994140625</c:v>
                      </c:pt>
                      <c:pt idx="2">
                        <c:v>1277.2900390625</c:v>
                      </c:pt>
                      <c:pt idx="3">
                        <c:v>1277.22998046875</c:v>
                      </c:pt>
                      <c:pt idx="4">
                        <c:v>1277.219970703125</c:v>
                      </c:pt>
                      <c:pt idx="5">
                        <c:v>1276.829956054688</c:v>
                      </c:pt>
                      <c:pt idx="6">
                        <c:v>1276.989990234375</c:v>
                      </c:pt>
                      <c:pt idx="7">
                        <c:v>1276.81005859375</c:v>
                      </c:pt>
                      <c:pt idx="8">
                        <c:v>1276.47998046875</c:v>
                      </c:pt>
                      <c:pt idx="9">
                        <c:v>1276.109985351562</c:v>
                      </c:pt>
                      <c:pt idx="10">
                        <c:v>1275.569946289062</c:v>
                      </c:pt>
                      <c:pt idx="11">
                        <c:v>1275.780029296875</c:v>
                      </c:pt>
                      <c:pt idx="12">
                        <c:v>1275.97998046875</c:v>
                      </c:pt>
                      <c:pt idx="13">
                        <c:v>1275.859985351562</c:v>
                      </c:pt>
                      <c:pt idx="14">
                        <c:v>1276.760009765625</c:v>
                      </c:pt>
                      <c:pt idx="15">
                        <c:v>1276.910034179688</c:v>
                      </c:pt>
                      <c:pt idx="16">
                        <c:v>1276.969970703125</c:v>
                      </c:pt>
                      <c:pt idx="17">
                        <c:v>1276.739990234375</c:v>
                      </c:pt>
                      <c:pt idx="18">
                        <c:v>1276.640014648438</c:v>
                      </c:pt>
                      <c:pt idx="19">
                        <c:v>1277.359985351562</c:v>
                      </c:pt>
                      <c:pt idx="20">
                        <c:v>1277</c:v>
                      </c:pt>
                      <c:pt idx="21">
                        <c:v>1277.579956054688</c:v>
                      </c:pt>
                      <c:pt idx="22">
                        <c:v>1277.599975585938</c:v>
                      </c:pt>
                      <c:pt idx="23">
                        <c:v>1277.25</c:v>
                      </c:pt>
                      <c:pt idx="24">
                        <c:v>1277.819946289062</c:v>
                      </c:pt>
                      <c:pt idx="25">
                        <c:v>1278.130004882812</c:v>
                      </c:pt>
                      <c:pt idx="26">
                        <c:v>1278.170043945312</c:v>
                      </c:pt>
                      <c:pt idx="27">
                        <c:v>1278.170043945312</c:v>
                      </c:pt>
                      <c:pt idx="28">
                        <c:v>1277.390014648438</c:v>
                      </c:pt>
                      <c:pt idx="29">
                        <c:v>1277.869995117188</c:v>
                      </c:pt>
                      <c:pt idx="30">
                        <c:v>1277.619995117188</c:v>
                      </c:pt>
                      <c:pt idx="31">
                        <c:v>1277.619995117188</c:v>
                      </c:pt>
                      <c:pt idx="32">
                        <c:v>1277.630004882812</c:v>
                      </c:pt>
                      <c:pt idx="33">
                        <c:v>1277.25</c:v>
                      </c:pt>
                      <c:pt idx="34">
                        <c:v>1277.380004882812</c:v>
                      </c:pt>
                      <c:pt idx="35">
                        <c:v>1277.469970703125</c:v>
                      </c:pt>
                      <c:pt idx="36">
                        <c:v>1277.699951171875</c:v>
                      </c:pt>
                      <c:pt idx="37">
                        <c:v>1277.550048828125</c:v>
                      </c:pt>
                      <c:pt idx="38">
                        <c:v>1277.52001953125</c:v>
                      </c:pt>
                      <c:pt idx="39">
                        <c:v>1277.699951171875</c:v>
                      </c:pt>
                      <c:pt idx="40">
                        <c:v>1277.77001953125</c:v>
                      </c:pt>
                      <c:pt idx="41">
                        <c:v>1277.349975585938</c:v>
                      </c:pt>
                      <c:pt idx="42">
                        <c:v>1276.72998046875</c:v>
                      </c:pt>
                      <c:pt idx="43">
                        <c:v>1274.68994140625</c:v>
                      </c:pt>
                      <c:pt idx="44">
                        <c:v>1273.650024414062</c:v>
                      </c:pt>
                      <c:pt idx="45">
                        <c:v>1273.68994140625</c:v>
                      </c:pt>
                      <c:pt idx="46">
                        <c:v>1273.589965820312</c:v>
                      </c:pt>
                      <c:pt idx="47">
                        <c:v>1273.589965820312</c:v>
                      </c:pt>
                      <c:pt idx="48">
                        <c:v>1272.719970703125</c:v>
                      </c:pt>
                      <c:pt idx="49">
                        <c:v>1272.719970703125</c:v>
                      </c:pt>
                    </c:numCache>
                  </c:numRef>
                </c:val>
                <c:extLst xmlns:c15="http://schemas.microsoft.com/office/drawing/2012/chart">
                  <c:ext xmlns:c16="http://schemas.microsoft.com/office/drawing/2014/chart" uri="{C3380CC4-5D6E-409C-BE32-E72D297353CC}">
                    <c16:uniqueId val="{00000004-09A1-4987-B8F4-7B2E46FEC149}"/>
                  </c:ext>
                </c:extLst>
              </c15:ser>
            </c15:filteredBarSeries>
          </c:ext>
        </c:extLst>
      </c:barChart>
      <c:lineChart>
        <c:grouping val="standard"/>
        <c:varyColors val="0"/>
        <c:dLbls>
          <c:showLegendKey val="0"/>
          <c:showVal val="0"/>
          <c:showCatName val="0"/>
          <c:showSerName val="0"/>
          <c:showPercent val="0"/>
          <c:showBubbleSize val="0"/>
        </c:dLbls>
        <c:marker val="1"/>
        <c:smooth val="0"/>
        <c:axId val="1495269839"/>
        <c:axId val="1495280399"/>
        <c:extLst>
          <c:ext xmlns:c15="http://schemas.microsoft.com/office/drawing/2012/chart" uri="{02D57815-91ED-43cb-92C2-25804820EDAC}">
            <c15:filteredLineSeries>
              <c15:ser>
                <c:idx val="3"/>
                <c:order val="3"/>
                <c:tx>
                  <c:strRef>
                    <c:extLst>
                      <c:ext uri="{02D57815-91ED-43cb-92C2-25804820EDAC}">
                        <c15:formulaRef>
                          <c15:sqref>[1]data_13!$E$1</c15:sqref>
                        </c15:formulaRef>
                      </c:ext>
                    </c:extLst>
                    <c:strCache>
                      <c:ptCount val="1"/>
                      <c:pt idx="0">
                        <c:v>low</c:v>
                      </c:pt>
                    </c:strCache>
                  </c:strRef>
                </c:tx>
                <c:spPr>
                  <a:ln w="28575" cap="rnd">
                    <a:solidFill>
                      <a:schemeClr val="accent4"/>
                    </a:solidFill>
                    <a:round/>
                  </a:ln>
                  <a:effectLst/>
                </c:spPr>
                <c:marker>
                  <c:symbol val="none"/>
                </c:marker>
                <c:cat>
                  <c:numRef>
                    <c:extLst>
                      <c:ext uri="{02D57815-91ED-43cb-92C2-25804820EDAC}">
                        <c15:formulaRef>
                          <c15:sqref>[1]data_13!$A$2:$A$52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c:ext uri="{02D57815-91ED-43cb-92C2-25804820EDAC}">
                        <c15:formulaRef>
                          <c15:sqref>[1]data_13!$E$2:$E$52</c15:sqref>
                        </c15:formulaRef>
                      </c:ext>
                    </c:extLst>
                    <c:numCache>
                      <c:formatCode>General</c:formatCode>
                      <c:ptCount val="51"/>
                      <c:pt idx="0">
                        <c:v>1277.119995117188</c:v>
                      </c:pt>
                      <c:pt idx="1">
                        <c:v>1277.140014648438</c:v>
                      </c:pt>
                      <c:pt idx="2">
                        <c:v>1276.800048828125</c:v>
                      </c:pt>
                      <c:pt idx="3">
                        <c:v>1276.760009765625</c:v>
                      </c:pt>
                      <c:pt idx="4">
                        <c:v>1276.640014648438</c:v>
                      </c:pt>
                      <c:pt idx="5">
                        <c:v>1276.170043945312</c:v>
                      </c:pt>
                      <c:pt idx="6">
                        <c:v>1276.030029296875</c:v>
                      </c:pt>
                      <c:pt idx="7">
                        <c:v>1276.160034179688</c:v>
                      </c:pt>
                      <c:pt idx="8">
                        <c:v>1275.680053710938</c:v>
                      </c:pt>
                      <c:pt idx="9">
                        <c:v>1274.900024414062</c:v>
                      </c:pt>
                      <c:pt idx="10">
                        <c:v>1274.5400390625</c:v>
                      </c:pt>
                      <c:pt idx="11">
                        <c:v>1274.349975585938</c:v>
                      </c:pt>
                      <c:pt idx="12">
                        <c:v>1274.969970703125</c:v>
                      </c:pt>
                      <c:pt idx="13">
                        <c:v>1274.910034179688</c:v>
                      </c:pt>
                      <c:pt idx="14">
                        <c:v>1275.579956054688</c:v>
                      </c:pt>
                      <c:pt idx="15">
                        <c:v>1276.369995117188</c:v>
                      </c:pt>
                      <c:pt idx="16">
                        <c:v>1276.280029296875</c:v>
                      </c:pt>
                      <c:pt idx="17">
                        <c:v>1276.069946289062</c:v>
                      </c:pt>
                      <c:pt idx="18">
                        <c:v>1275.819946289062</c:v>
                      </c:pt>
                      <c:pt idx="19">
                        <c:v>1276.02001953125</c:v>
                      </c:pt>
                      <c:pt idx="20">
                        <c:v>1276.469970703125</c:v>
                      </c:pt>
                      <c:pt idx="21">
                        <c:v>1276.349975585938</c:v>
                      </c:pt>
                      <c:pt idx="22">
                        <c:v>1276.859985351562</c:v>
                      </c:pt>
                      <c:pt idx="23">
                        <c:v>1276.869995117188</c:v>
                      </c:pt>
                      <c:pt idx="24">
                        <c:v>1276.719970703125</c:v>
                      </c:pt>
                      <c:pt idx="25">
                        <c:v>1276.72998046875</c:v>
                      </c:pt>
                      <c:pt idx="26">
                        <c:v>1276.97998046875</c:v>
                      </c:pt>
                      <c:pt idx="27">
                        <c:v>1277.219970703125</c:v>
                      </c:pt>
                      <c:pt idx="28">
                        <c:v>1276.920043945312</c:v>
                      </c:pt>
                      <c:pt idx="29">
                        <c:v>1277.099975585938</c:v>
                      </c:pt>
                      <c:pt idx="30">
                        <c:v>1276.97998046875</c:v>
                      </c:pt>
                      <c:pt idx="31">
                        <c:v>1277.02001953125</c:v>
                      </c:pt>
                      <c:pt idx="32">
                        <c:v>1276.7900390625</c:v>
                      </c:pt>
                      <c:pt idx="33">
                        <c:v>1276.75</c:v>
                      </c:pt>
                      <c:pt idx="34">
                        <c:v>1276.25</c:v>
                      </c:pt>
                      <c:pt idx="35">
                        <c:v>1276.160034179688</c:v>
                      </c:pt>
                      <c:pt idx="36">
                        <c:v>1277.160034179688</c:v>
                      </c:pt>
                      <c:pt idx="37">
                        <c:v>1276.97998046875</c:v>
                      </c:pt>
                      <c:pt idx="38">
                        <c:v>1276.859985351562</c:v>
                      </c:pt>
                      <c:pt idx="39">
                        <c:v>1277.130004882812</c:v>
                      </c:pt>
                      <c:pt idx="40">
                        <c:v>1277.140014648438</c:v>
                      </c:pt>
                      <c:pt idx="41">
                        <c:v>1276.550048828125</c:v>
                      </c:pt>
                      <c:pt idx="42">
                        <c:v>1274.7099609375</c:v>
                      </c:pt>
                      <c:pt idx="43">
                        <c:v>1273.079956054688</c:v>
                      </c:pt>
                      <c:pt idx="44">
                        <c:v>1272.989990234375</c:v>
                      </c:pt>
                      <c:pt idx="45">
                        <c:v>1273.589965820312</c:v>
                      </c:pt>
                      <c:pt idx="46">
                        <c:v>1273.589965820312</c:v>
                      </c:pt>
                      <c:pt idx="47">
                        <c:v>1273.589965820312</c:v>
                      </c:pt>
                      <c:pt idx="48">
                        <c:v>1272.719970703125</c:v>
                      </c:pt>
                      <c:pt idx="49">
                        <c:v>1272.719970703125</c:v>
                      </c:pt>
                    </c:numCache>
                  </c:numRef>
                </c:val>
                <c:smooth val="0"/>
                <c:extLst>
                  <c:ext xmlns:c16="http://schemas.microsoft.com/office/drawing/2014/chart" uri="{C3380CC4-5D6E-409C-BE32-E72D297353CC}">
                    <c16:uniqueId val="{00000005-09A1-4987-B8F4-7B2E46FEC149}"/>
                  </c:ext>
                </c:extLst>
              </c15:ser>
            </c15:filteredLineSeries>
          </c:ext>
        </c:extLst>
      </c:lineChart>
      <c:lineChart>
        <c:grouping val="standard"/>
        <c:varyColors val="0"/>
        <c:ser>
          <c:idx val="4"/>
          <c:order val="4"/>
          <c:tx>
            <c:strRef>
              <c:f>[1]data_13!$F$1</c:f>
              <c:strCache>
                <c:ptCount val="1"/>
                <c:pt idx="0">
                  <c:v>close</c:v>
                </c:pt>
              </c:strCache>
            </c:strRef>
          </c:tx>
          <c:spPr>
            <a:ln w="28575" cap="rnd">
              <a:solidFill>
                <a:schemeClr val="accent2"/>
              </a:solidFill>
              <a:round/>
            </a:ln>
            <a:effectLst/>
          </c:spPr>
          <c:marker>
            <c:symbol val="none"/>
          </c:marker>
          <c:cat>
            <c:numRef>
              <c:f>[1]data_13!$A$2:$A$52</c:f>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f>[1]data_13!$F$2:$F$52</c:f>
              <c:numCache>
                <c:formatCode>General</c:formatCode>
                <c:ptCount val="51"/>
                <c:pt idx="0">
                  <c:v>1277.119995117188</c:v>
                </c:pt>
                <c:pt idx="1">
                  <c:v>1278.18994140625</c:v>
                </c:pt>
                <c:pt idx="2">
                  <c:v>1277.160034179688</c:v>
                </c:pt>
                <c:pt idx="3">
                  <c:v>1276.859985351562</c:v>
                </c:pt>
                <c:pt idx="4">
                  <c:v>1276.97998046875</c:v>
                </c:pt>
                <c:pt idx="5">
                  <c:v>1276.829956054688</c:v>
                </c:pt>
                <c:pt idx="6">
                  <c:v>1276.260009765625</c:v>
                </c:pt>
                <c:pt idx="7">
                  <c:v>1276.569946289062</c:v>
                </c:pt>
                <c:pt idx="8">
                  <c:v>1276.180053710938</c:v>
                </c:pt>
                <c:pt idx="9">
                  <c:v>1275.920043945312</c:v>
                </c:pt>
                <c:pt idx="10">
                  <c:v>1275.030029296875</c:v>
                </c:pt>
                <c:pt idx="11">
                  <c:v>1274.699951171875</c:v>
                </c:pt>
                <c:pt idx="12">
                  <c:v>1275.670043945312</c:v>
                </c:pt>
                <c:pt idx="13">
                  <c:v>1274.93994140625</c:v>
                </c:pt>
                <c:pt idx="14">
                  <c:v>1275.579956054688</c:v>
                </c:pt>
                <c:pt idx="15">
                  <c:v>1276.52001953125</c:v>
                </c:pt>
                <c:pt idx="16">
                  <c:v>1276.910034179688</c:v>
                </c:pt>
                <c:pt idx="17">
                  <c:v>1276.380004882812</c:v>
                </c:pt>
                <c:pt idx="18">
                  <c:v>1276.27001953125</c:v>
                </c:pt>
                <c:pt idx="19">
                  <c:v>1276.140014648438</c:v>
                </c:pt>
                <c:pt idx="20">
                  <c:v>1276.949951171875</c:v>
                </c:pt>
                <c:pt idx="21">
                  <c:v>1276.52001953125</c:v>
                </c:pt>
                <c:pt idx="22">
                  <c:v>1277.599975585938</c:v>
                </c:pt>
                <c:pt idx="23">
                  <c:v>1277.119995117188</c:v>
                </c:pt>
                <c:pt idx="24">
                  <c:v>1276.930053710938</c:v>
                </c:pt>
                <c:pt idx="25">
                  <c:v>1276.7900390625</c:v>
                </c:pt>
                <c:pt idx="26">
                  <c:v>1277.369995117188</c:v>
                </c:pt>
                <c:pt idx="27">
                  <c:v>1277.719970703125</c:v>
                </c:pt>
                <c:pt idx="28">
                  <c:v>1277.380004882812</c:v>
                </c:pt>
                <c:pt idx="29">
                  <c:v>1277.31005859375</c:v>
                </c:pt>
                <c:pt idx="30">
                  <c:v>1277.430053710938</c:v>
                </c:pt>
                <c:pt idx="31">
                  <c:v>1277.359985351562</c:v>
                </c:pt>
                <c:pt idx="32">
                  <c:v>1277.430053710938</c:v>
                </c:pt>
                <c:pt idx="33">
                  <c:v>1276.910034179688</c:v>
                </c:pt>
                <c:pt idx="34">
                  <c:v>1277.25</c:v>
                </c:pt>
                <c:pt idx="35">
                  <c:v>1276.380004882812</c:v>
                </c:pt>
                <c:pt idx="36">
                  <c:v>1277.430053710938</c:v>
                </c:pt>
                <c:pt idx="37">
                  <c:v>1277.31005859375</c:v>
                </c:pt>
                <c:pt idx="38">
                  <c:v>1277.469970703125</c:v>
                </c:pt>
                <c:pt idx="39">
                  <c:v>1277.130004882812</c:v>
                </c:pt>
                <c:pt idx="40">
                  <c:v>1277.430053710938</c:v>
                </c:pt>
                <c:pt idx="41">
                  <c:v>1277.130004882812</c:v>
                </c:pt>
                <c:pt idx="42">
                  <c:v>1276.699951171875</c:v>
                </c:pt>
                <c:pt idx="43">
                  <c:v>1274.569946289062</c:v>
                </c:pt>
                <c:pt idx="44">
                  <c:v>1273.180053710938</c:v>
                </c:pt>
                <c:pt idx="45">
                  <c:v>1273.68994140625</c:v>
                </c:pt>
                <c:pt idx="46">
                  <c:v>1273.589965820312</c:v>
                </c:pt>
                <c:pt idx="47">
                  <c:v>1273.589965820312</c:v>
                </c:pt>
                <c:pt idx="48">
                  <c:v>1272.719970703125</c:v>
                </c:pt>
                <c:pt idx="49">
                  <c:v>1272.719970703125</c:v>
                </c:pt>
              </c:numCache>
            </c:numRef>
          </c:val>
          <c:smooth val="0"/>
          <c:extLst>
            <c:ext xmlns:c16="http://schemas.microsoft.com/office/drawing/2014/chart" uri="{C3380CC4-5D6E-409C-BE32-E72D297353CC}">
              <c16:uniqueId val="{00000001-09A1-4987-B8F4-7B2E46FEC149}"/>
            </c:ext>
          </c:extLst>
        </c:ser>
        <c:dLbls>
          <c:showLegendKey val="0"/>
          <c:showVal val="0"/>
          <c:showCatName val="0"/>
          <c:showSerName val="0"/>
          <c:showPercent val="0"/>
          <c:showBubbleSize val="0"/>
        </c:dLbls>
        <c:marker val="1"/>
        <c:smooth val="0"/>
        <c:axId val="1495271279"/>
        <c:axId val="1495281359"/>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149528135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71279"/>
        <c:crosses val="max"/>
        <c:crossBetween val="between"/>
      </c:valAx>
      <c:catAx>
        <c:axId val="1495271279"/>
        <c:scaling>
          <c:orientation val="minMax"/>
        </c:scaling>
        <c:delete val="1"/>
        <c:axPos val="b"/>
        <c:numFmt formatCode="General" sourceLinked="1"/>
        <c:majorTickMark val="out"/>
        <c:minorTickMark val="none"/>
        <c:tickLblPos val="nextTo"/>
        <c:crossAx val="1495281359"/>
        <c:crosses val="autoZero"/>
        <c:auto val="1"/>
        <c:lblAlgn val="ctr"/>
        <c:lblOffset val="100"/>
        <c:noMultiLvlLbl val="1"/>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pPr>
      <a:endParaRPr lang="en-001"/>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420-4A93-8F29-5F58E2C3DD7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420-4A93-8F29-5F58E2C3DD7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420-4A93-8F29-5F58E2C3DD7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420-4A93-8F29-5F58E2C3DD7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420-4A93-8F29-5F58E2C3DD7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420-4A93-8F29-5F58E2C3DD7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420-4A93-8F29-5F58E2C3DD7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420-4A93-8F29-5F58E2C3DD7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420-4A93-8F29-5F58E2C3DD7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420-4A93-8F29-5F58E2C3DD7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675B-4E2F-9838-FE8313C6B38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675B-4E2F-9838-FE8313C6B38E}"/>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6420-4A93-8F29-5F58E2C3DD7E}"/>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420-4A93-8F29-5F58E2C3DD7E}"/>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6420-4A93-8F29-5F58E2C3DD7E}"/>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420-4A93-8F29-5F58E2C3DD7E}"/>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6420-4A93-8F29-5F58E2C3DD7E}"/>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6420-4A93-8F29-5F58E2C3DD7E}"/>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6420-4A93-8F29-5F58E2C3DD7E}"/>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6420-4A93-8F29-5F58E2C3DD7E}"/>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6420-4A93-8F29-5F58E2C3DD7E}"/>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6420-4A93-8F29-5F58E2C3DD7E}"/>
                </c:ext>
              </c:extLst>
            </c:dLbl>
            <c:dLbl>
              <c:idx val="1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5-675B-4E2F-9838-FE8313C6B38E}"/>
                </c:ext>
              </c:extLst>
            </c:dLbl>
            <c:dLbl>
              <c:idx val="1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6-675B-4E2F-9838-FE8313C6B38E}"/>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'9h'!$B$33:$B$44</c:f>
              <c:strCache>
                <c:ptCount val="12"/>
                <c:pt idx="0">
                  <c:v>SHS</c:v>
                </c:pt>
                <c:pt idx="1">
                  <c:v>VCI</c:v>
                </c:pt>
                <c:pt idx="2">
                  <c:v>CTG</c:v>
                </c:pt>
                <c:pt idx="3">
                  <c:v>LPB</c:v>
                </c:pt>
                <c:pt idx="4">
                  <c:v>VPB</c:v>
                </c:pt>
                <c:pt idx="5">
                  <c:v>VHC</c:v>
                </c:pt>
                <c:pt idx="6">
                  <c:v>C4G</c:v>
                </c:pt>
                <c:pt idx="7">
                  <c:v>CII</c:v>
                </c:pt>
                <c:pt idx="8">
                  <c:v>DBC</c:v>
                </c:pt>
                <c:pt idx="9">
                  <c:v>SBT</c:v>
                </c:pt>
                <c:pt idx="10">
                  <c:v>GEX</c:v>
                </c:pt>
                <c:pt idx="11">
                  <c:v>VEA</c:v>
                </c:pt>
              </c:strCache>
            </c:strRef>
          </c:cat>
          <c:val>
            <c:numRef>
              <c:f>'9h'!$G$33:$G$44</c:f>
              <c:numCache>
                <c:formatCode>0%</c:formatCode>
                <c:ptCount val="12"/>
                <c:pt idx="0">
                  <c:v>0.1</c:v>
                </c:pt>
                <c:pt idx="1">
                  <c:v>0.1</c:v>
                </c:pt>
                <c:pt idx="2">
                  <c:v>0.1</c:v>
                </c:pt>
                <c:pt idx="3">
                  <c:v>0.1</c:v>
                </c:pt>
                <c:pt idx="4">
                  <c:v>0.1</c:v>
                </c:pt>
                <c:pt idx="5">
                  <c:v>0.1</c:v>
                </c:pt>
                <c:pt idx="6">
                  <c:v>0.1</c:v>
                </c:pt>
                <c:pt idx="7">
                  <c:v>0.1</c:v>
                </c:pt>
                <c:pt idx="8">
                  <c:v>0.05</c:v>
                </c:pt>
                <c:pt idx="9">
                  <c:v>0.05</c:v>
                </c:pt>
                <c:pt idx="10">
                  <c:v>0.05</c:v>
                </c:pt>
                <c:pt idx="11">
                  <c:v>0.05</c:v>
                </c:pt>
              </c:numCache>
            </c:numRef>
          </c:val>
          <c:extLst>
            <c:ext xmlns:c16="http://schemas.microsoft.com/office/drawing/2014/chart" uri="{C3380CC4-5D6E-409C-BE32-E72D297353CC}">
              <c16:uniqueId val="{00000000-6420-4A93-8F29-5F58E2C3DD7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5"/>
          <c:tx>
            <c:strRef>
              <c:f>[1]data_15!$G$1</c:f>
              <c:strCache>
                <c:ptCount val="1"/>
                <c:pt idx="0">
                  <c:v>volume</c:v>
                </c:pt>
              </c:strCache>
            </c:strRef>
          </c:tx>
          <c:spPr>
            <a:solidFill>
              <a:schemeClr val="accent1">
                <a:alpha val="50000"/>
              </a:schemeClr>
            </a:solidFill>
            <a:ln>
              <a:noFill/>
            </a:ln>
            <a:effectLst/>
          </c:spPr>
          <c:invertIfNegative val="0"/>
          <c:cat>
            <c:numRef>
              <c:f>[1]data_15!$A$2:$A$52</c:f>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f>[1]data_15!$G$2:$G$52</c:f>
              <c:numCache>
                <c:formatCode>General</c:formatCode>
                <c:ptCount val="51"/>
                <c:pt idx="0">
                  <c:v>2589</c:v>
                </c:pt>
                <c:pt idx="1">
                  <c:v>3049</c:v>
                </c:pt>
                <c:pt idx="2">
                  <c:v>875</c:v>
                </c:pt>
                <c:pt idx="3">
                  <c:v>1094</c:v>
                </c:pt>
                <c:pt idx="4">
                  <c:v>3201</c:v>
                </c:pt>
                <c:pt idx="5">
                  <c:v>3676</c:v>
                </c:pt>
                <c:pt idx="6">
                  <c:v>1545</c:v>
                </c:pt>
                <c:pt idx="7">
                  <c:v>1685</c:v>
                </c:pt>
                <c:pt idx="8">
                  <c:v>1233</c:v>
                </c:pt>
                <c:pt idx="9">
                  <c:v>2083</c:v>
                </c:pt>
                <c:pt idx="10">
                  <c:v>1784</c:v>
                </c:pt>
                <c:pt idx="11">
                  <c:v>2620</c:v>
                </c:pt>
                <c:pt idx="12">
                  <c:v>1829</c:v>
                </c:pt>
                <c:pt idx="13">
                  <c:v>968</c:v>
                </c:pt>
                <c:pt idx="14">
                  <c:v>2344</c:v>
                </c:pt>
                <c:pt idx="15">
                  <c:v>1294</c:v>
                </c:pt>
                <c:pt idx="16">
                  <c:v>1581</c:v>
                </c:pt>
                <c:pt idx="17">
                  <c:v>986</c:v>
                </c:pt>
                <c:pt idx="18">
                  <c:v>955</c:v>
                </c:pt>
                <c:pt idx="19">
                  <c:v>4211</c:v>
                </c:pt>
                <c:pt idx="20">
                  <c:v>1259</c:v>
                </c:pt>
                <c:pt idx="21">
                  <c:v>1826</c:v>
                </c:pt>
                <c:pt idx="22">
                  <c:v>1613</c:v>
                </c:pt>
                <c:pt idx="23">
                  <c:v>1571</c:v>
                </c:pt>
                <c:pt idx="24">
                  <c:v>1814</c:v>
                </c:pt>
                <c:pt idx="25">
                  <c:v>1367</c:v>
                </c:pt>
                <c:pt idx="26">
                  <c:v>2322</c:v>
                </c:pt>
                <c:pt idx="27">
                  <c:v>1200</c:v>
                </c:pt>
                <c:pt idx="28">
                  <c:v>1003</c:v>
                </c:pt>
                <c:pt idx="29">
                  <c:v>1142</c:v>
                </c:pt>
                <c:pt idx="30">
                  <c:v>1977</c:v>
                </c:pt>
                <c:pt idx="31">
                  <c:v>1923</c:v>
                </c:pt>
                <c:pt idx="32">
                  <c:v>2866</c:v>
                </c:pt>
                <c:pt idx="33">
                  <c:v>1339</c:v>
                </c:pt>
                <c:pt idx="34">
                  <c:v>1998</c:v>
                </c:pt>
                <c:pt idx="35">
                  <c:v>3782</c:v>
                </c:pt>
                <c:pt idx="36">
                  <c:v>2636</c:v>
                </c:pt>
                <c:pt idx="37">
                  <c:v>1749</c:v>
                </c:pt>
                <c:pt idx="38">
                  <c:v>2031</c:v>
                </c:pt>
                <c:pt idx="39">
                  <c:v>2203</c:v>
                </c:pt>
                <c:pt idx="40">
                  <c:v>2526</c:v>
                </c:pt>
                <c:pt idx="41">
                  <c:v>3084</c:v>
                </c:pt>
                <c:pt idx="42">
                  <c:v>5168</c:v>
                </c:pt>
                <c:pt idx="43">
                  <c:v>10190</c:v>
                </c:pt>
                <c:pt idx="44">
                  <c:v>7405</c:v>
                </c:pt>
                <c:pt idx="45">
                  <c:v>72</c:v>
                </c:pt>
                <c:pt idx="48">
                  <c:v>4677</c:v>
                </c:pt>
              </c:numCache>
            </c:numRef>
          </c:val>
          <c:extLst>
            <c:ext xmlns:c16="http://schemas.microsoft.com/office/drawing/2014/chart" uri="{C3380CC4-5D6E-409C-BE32-E72D297353CC}">
              <c16:uniqueId val="{00000000-EB0E-4951-AFD9-9FDD9E36A2EA}"/>
            </c:ext>
          </c:extLst>
        </c:ser>
        <c:dLbls>
          <c:showLegendKey val="0"/>
          <c:showVal val="0"/>
          <c:showCatName val="0"/>
          <c:showSerName val="0"/>
          <c:showPercent val="0"/>
          <c:showBubbleSize val="0"/>
        </c:dLbls>
        <c:gapWidth val="0"/>
        <c:axId val="1495269839"/>
        <c:axId val="1495280399"/>
        <c:extLst>
          <c:ext xmlns:c15="http://schemas.microsoft.com/office/drawing/2012/chart" uri="{02D57815-91ED-43cb-92C2-25804820EDAC}">
            <c15:filteredBarSeries>
              <c15:ser>
                <c:idx val="0"/>
                <c:order val="0"/>
                <c:tx>
                  <c:strRef>
                    <c:extLst>
                      <c:ext uri="{02D57815-91ED-43cb-92C2-25804820EDAC}">
                        <c15:formulaRef>
                          <c15:sqref>[1]data_15!$B$1</c15:sqref>
                        </c15:formulaRef>
                      </c:ext>
                    </c:extLst>
                    <c:strCache>
                      <c:ptCount val="1"/>
                      <c:pt idx="0">
                        <c:v>stock</c:v>
                      </c:pt>
                    </c:strCache>
                  </c:strRef>
                </c:tx>
                <c:spPr>
                  <a:solidFill>
                    <a:schemeClr val="accent1"/>
                  </a:solidFill>
                  <a:ln>
                    <a:noFill/>
                  </a:ln>
                  <a:effectLst/>
                </c:spPr>
                <c:invertIfNegative val="0"/>
                <c:cat>
                  <c:numRef>
                    <c:extLst>
                      <c:ext uri="{02D57815-91ED-43cb-92C2-25804820EDAC}">
                        <c15:formulaRef>
                          <c15:sqref>[1]data_15!$A$2:$A$52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c:ext uri="{02D57815-91ED-43cb-92C2-25804820EDAC}">
                        <c15:formulaRef>
                          <c15:sqref>[1]data_15!$B$2:$B$52</c15:sqref>
                        </c15:formulaRef>
                      </c:ext>
                    </c:extLst>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8">
                        <c:v>0</c:v>
                      </c:pt>
                    </c:numCache>
                  </c:numRef>
                </c:val>
                <c:extLst>
                  <c:ext xmlns:c16="http://schemas.microsoft.com/office/drawing/2014/chart" uri="{C3380CC4-5D6E-409C-BE32-E72D297353CC}">
                    <c16:uniqueId val="{00000002-EB0E-4951-AFD9-9FDD9E36A2E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[1]data_15!$C$1</c15:sqref>
                        </c15:formulaRef>
                      </c:ext>
                    </c:extLst>
                    <c:strCache>
                      <c:ptCount val="1"/>
                      <c:pt idx="0">
                        <c:v>open</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[1]data_15!$A$2:$A$52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xmlns:c15="http://schemas.microsoft.com/office/drawing/2012/chart">
                      <c:ext xmlns:c15="http://schemas.microsoft.com/office/drawing/2012/chart" uri="{02D57815-91ED-43cb-92C2-25804820EDAC}">
                        <c15:formulaRef>
                          <c15:sqref>[1]data_15!$C$2:$C$52</c15:sqref>
                        </c15:formulaRef>
                      </c:ext>
                    </c:extLst>
                    <c:numCache>
                      <c:formatCode>General</c:formatCode>
                      <c:ptCount val="51"/>
                      <c:pt idx="0">
                        <c:v>1340.800048828125</c:v>
                      </c:pt>
                      <c:pt idx="1">
                        <c:v>1340.199951171875</c:v>
                      </c:pt>
                      <c:pt idx="2">
                        <c:v>1340.400024414062</c:v>
                      </c:pt>
                      <c:pt idx="3">
                        <c:v>1341</c:v>
                      </c:pt>
                      <c:pt idx="4">
                        <c:v>1339.800048828125</c:v>
                      </c:pt>
                      <c:pt idx="5">
                        <c:v>1339.300048828125</c:v>
                      </c:pt>
                      <c:pt idx="6">
                        <c:v>1339.099975585938</c:v>
                      </c:pt>
                      <c:pt idx="7">
                        <c:v>1339.400024414062</c:v>
                      </c:pt>
                      <c:pt idx="8">
                        <c:v>1338.800048828125</c:v>
                      </c:pt>
                      <c:pt idx="9">
                        <c:v>1338.099975585938</c:v>
                      </c:pt>
                      <c:pt idx="10">
                        <c:v>1338.599975585938</c:v>
                      </c:pt>
                      <c:pt idx="11">
                        <c:v>1340</c:v>
                      </c:pt>
                      <c:pt idx="12">
                        <c:v>1339.599975585938</c:v>
                      </c:pt>
                      <c:pt idx="13">
                        <c:v>1339.800048828125</c:v>
                      </c:pt>
                      <c:pt idx="14">
                        <c:v>1340</c:v>
                      </c:pt>
                      <c:pt idx="15">
                        <c:v>1340.400024414062</c:v>
                      </c:pt>
                      <c:pt idx="16">
                        <c:v>1339.699951171875</c:v>
                      </c:pt>
                      <c:pt idx="17">
                        <c:v>1339.800048828125</c:v>
                      </c:pt>
                      <c:pt idx="18">
                        <c:v>1340.400024414062</c:v>
                      </c:pt>
                      <c:pt idx="19">
                        <c:v>1340.900024414062</c:v>
                      </c:pt>
                      <c:pt idx="20">
                        <c:v>1340.400024414062</c:v>
                      </c:pt>
                      <c:pt idx="21">
                        <c:v>1341.5</c:v>
                      </c:pt>
                      <c:pt idx="22">
                        <c:v>1341.5</c:v>
                      </c:pt>
                      <c:pt idx="23">
                        <c:v>1341.300048828125</c:v>
                      </c:pt>
                      <c:pt idx="24">
                        <c:v>1340.699951171875</c:v>
                      </c:pt>
                      <c:pt idx="25">
                        <c:v>1341.400024414062</c:v>
                      </c:pt>
                      <c:pt idx="26">
                        <c:v>1341.5</c:v>
                      </c:pt>
                      <c:pt idx="27">
                        <c:v>1341.199951171875</c:v>
                      </c:pt>
                      <c:pt idx="28">
                        <c:v>1341.5</c:v>
                      </c:pt>
                      <c:pt idx="29">
                        <c:v>1341.599975585938</c:v>
                      </c:pt>
                      <c:pt idx="30">
                        <c:v>1342</c:v>
                      </c:pt>
                      <c:pt idx="31">
                        <c:v>1341.400024414062</c:v>
                      </c:pt>
                      <c:pt idx="32">
                        <c:v>1340.5</c:v>
                      </c:pt>
                      <c:pt idx="33">
                        <c:v>1340.5</c:v>
                      </c:pt>
                      <c:pt idx="34">
                        <c:v>1339.900024414062</c:v>
                      </c:pt>
                      <c:pt idx="35">
                        <c:v>1341.300048828125</c:v>
                      </c:pt>
                      <c:pt idx="36">
                        <c:v>1341</c:v>
                      </c:pt>
                      <c:pt idx="37">
                        <c:v>1340.199951171875</c:v>
                      </c:pt>
                      <c:pt idx="38">
                        <c:v>1340.900024414062</c:v>
                      </c:pt>
                      <c:pt idx="39">
                        <c:v>1341.300048828125</c:v>
                      </c:pt>
                      <c:pt idx="40">
                        <c:v>1340.5</c:v>
                      </c:pt>
                      <c:pt idx="41">
                        <c:v>1340</c:v>
                      </c:pt>
                      <c:pt idx="42">
                        <c:v>1339</c:v>
                      </c:pt>
                      <c:pt idx="43">
                        <c:v>1337</c:v>
                      </c:pt>
                      <c:pt idx="44">
                        <c:v>1336</c:v>
                      </c:pt>
                      <c:pt idx="45">
                        <c:v>1336</c:v>
                      </c:pt>
                      <c:pt idx="48">
                        <c:v>1335.300048828125</c:v>
                      </c:pt>
                    </c:numCache>
                  </c:numRef>
                </c:val>
                <c:extLst xmlns:c15="http://schemas.microsoft.com/office/drawing/2012/chart">
                  <c:ext xmlns:c16="http://schemas.microsoft.com/office/drawing/2014/chart" uri="{C3380CC4-5D6E-409C-BE32-E72D297353CC}">
                    <c16:uniqueId val="{00000003-EB0E-4951-AFD9-9FDD9E36A2E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[1]data_15!$D$1</c15:sqref>
                        </c15:formulaRef>
                      </c:ext>
                    </c:extLst>
                    <c:strCache>
                      <c:ptCount val="1"/>
                      <c:pt idx="0">
                        <c:v>high</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[1]data_15!$A$2:$A$52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xmlns:c15="http://schemas.microsoft.com/office/drawing/2012/chart">
                      <c:ext xmlns:c15="http://schemas.microsoft.com/office/drawing/2012/chart" uri="{02D57815-91ED-43cb-92C2-25804820EDAC}">
                        <c15:formulaRef>
                          <c15:sqref>[1]data_15!$D$2:$D$52</c15:sqref>
                        </c15:formulaRef>
                      </c:ext>
                    </c:extLst>
                    <c:numCache>
                      <c:formatCode>General</c:formatCode>
                      <c:ptCount val="51"/>
                      <c:pt idx="0">
                        <c:v>1341.400024414062</c:v>
                      </c:pt>
                      <c:pt idx="1">
                        <c:v>1340.599975585938</c:v>
                      </c:pt>
                      <c:pt idx="2">
                        <c:v>1340.599975585938</c:v>
                      </c:pt>
                      <c:pt idx="3">
                        <c:v>1341</c:v>
                      </c:pt>
                      <c:pt idx="4">
                        <c:v>1341.699951171875</c:v>
                      </c:pt>
                      <c:pt idx="5">
                        <c:v>1339.800048828125</c:v>
                      </c:pt>
                      <c:pt idx="6">
                        <c:v>1339.900024414062</c:v>
                      </c:pt>
                      <c:pt idx="7">
                        <c:v>1339.400024414062</c:v>
                      </c:pt>
                      <c:pt idx="8">
                        <c:v>1339.5</c:v>
                      </c:pt>
                      <c:pt idx="9">
                        <c:v>1338.800048828125</c:v>
                      </c:pt>
                      <c:pt idx="10">
                        <c:v>1338.800048828125</c:v>
                      </c:pt>
                      <c:pt idx="11">
                        <c:v>1340</c:v>
                      </c:pt>
                      <c:pt idx="12">
                        <c:v>1340.5</c:v>
                      </c:pt>
                      <c:pt idx="13">
                        <c:v>1339.900024414062</c:v>
                      </c:pt>
                      <c:pt idx="14">
                        <c:v>1340.900024414062</c:v>
                      </c:pt>
                      <c:pt idx="15">
                        <c:v>1340.900024414062</c:v>
                      </c:pt>
                      <c:pt idx="16">
                        <c:v>1340.5</c:v>
                      </c:pt>
                      <c:pt idx="17">
                        <c:v>1340</c:v>
                      </c:pt>
                      <c:pt idx="18">
                        <c:v>1340.400024414062</c:v>
                      </c:pt>
                      <c:pt idx="19">
                        <c:v>1341.800048828125</c:v>
                      </c:pt>
                      <c:pt idx="20">
                        <c:v>1341.099975585938</c:v>
                      </c:pt>
                      <c:pt idx="21">
                        <c:v>1341.699951171875</c:v>
                      </c:pt>
                      <c:pt idx="22">
                        <c:v>1341.699951171875</c:v>
                      </c:pt>
                      <c:pt idx="23">
                        <c:v>1341.699951171875</c:v>
                      </c:pt>
                      <c:pt idx="24">
                        <c:v>1341.599975585938</c:v>
                      </c:pt>
                      <c:pt idx="25">
                        <c:v>1341.599975585938</c:v>
                      </c:pt>
                      <c:pt idx="26">
                        <c:v>1342</c:v>
                      </c:pt>
                      <c:pt idx="27">
                        <c:v>1341.800048828125</c:v>
                      </c:pt>
                      <c:pt idx="28">
                        <c:v>1341.599975585938</c:v>
                      </c:pt>
                      <c:pt idx="29">
                        <c:v>1341.800048828125</c:v>
                      </c:pt>
                      <c:pt idx="30">
                        <c:v>1342</c:v>
                      </c:pt>
                      <c:pt idx="31">
                        <c:v>1342.099975585938</c:v>
                      </c:pt>
                      <c:pt idx="32">
                        <c:v>1341.400024414062</c:v>
                      </c:pt>
                      <c:pt idx="33">
                        <c:v>1340.5</c:v>
                      </c:pt>
                      <c:pt idx="34">
                        <c:v>1341.300048828125</c:v>
                      </c:pt>
                      <c:pt idx="35">
                        <c:v>1341.800048828125</c:v>
                      </c:pt>
                      <c:pt idx="36">
                        <c:v>1341.800048828125</c:v>
                      </c:pt>
                      <c:pt idx="37">
                        <c:v>1341.5</c:v>
                      </c:pt>
                      <c:pt idx="38">
                        <c:v>1341</c:v>
                      </c:pt>
                      <c:pt idx="39">
                        <c:v>1341.5</c:v>
                      </c:pt>
                      <c:pt idx="40">
                        <c:v>1341.699951171875</c:v>
                      </c:pt>
                      <c:pt idx="41">
                        <c:v>1341.199951171875</c:v>
                      </c:pt>
                      <c:pt idx="42">
                        <c:v>1340.199951171875</c:v>
                      </c:pt>
                      <c:pt idx="43">
                        <c:v>1338.900024414062</c:v>
                      </c:pt>
                      <c:pt idx="44">
                        <c:v>1337.199951171875</c:v>
                      </c:pt>
                      <c:pt idx="45">
                        <c:v>1336</c:v>
                      </c:pt>
                      <c:pt idx="48">
                        <c:v>1335.300048828125</c:v>
                      </c:pt>
                    </c:numCache>
                  </c:numRef>
                </c:val>
                <c:extLst xmlns:c15="http://schemas.microsoft.com/office/drawing/2012/chart">
                  <c:ext xmlns:c16="http://schemas.microsoft.com/office/drawing/2014/chart" uri="{C3380CC4-5D6E-409C-BE32-E72D297353CC}">
                    <c16:uniqueId val="{00000004-EB0E-4951-AFD9-9FDD9E36A2EA}"/>
                  </c:ext>
                </c:extLst>
              </c15:ser>
            </c15:filteredBarSeries>
          </c:ext>
        </c:extLst>
      </c:barChart>
      <c:lineChart>
        <c:grouping val="standard"/>
        <c:varyColors val="0"/>
        <c:dLbls>
          <c:showLegendKey val="0"/>
          <c:showVal val="0"/>
          <c:showCatName val="0"/>
          <c:showSerName val="0"/>
          <c:showPercent val="0"/>
          <c:showBubbleSize val="0"/>
        </c:dLbls>
        <c:marker val="1"/>
        <c:smooth val="0"/>
        <c:axId val="1495269839"/>
        <c:axId val="1495280399"/>
        <c:extLst>
          <c:ext xmlns:c15="http://schemas.microsoft.com/office/drawing/2012/chart" uri="{02D57815-91ED-43cb-92C2-25804820EDAC}">
            <c15:filteredLineSeries>
              <c15:ser>
                <c:idx val="3"/>
                <c:order val="3"/>
                <c:tx>
                  <c:strRef>
                    <c:extLst>
                      <c:ext uri="{02D57815-91ED-43cb-92C2-25804820EDAC}">
                        <c15:formulaRef>
                          <c15:sqref>[1]data_15!$E$1</c15:sqref>
                        </c15:formulaRef>
                      </c:ext>
                    </c:extLst>
                    <c:strCache>
                      <c:ptCount val="1"/>
                      <c:pt idx="0">
                        <c:v>low</c:v>
                      </c:pt>
                    </c:strCache>
                  </c:strRef>
                </c:tx>
                <c:spPr>
                  <a:ln w="28575" cap="rnd">
                    <a:solidFill>
                      <a:schemeClr val="accent4"/>
                    </a:solidFill>
                    <a:round/>
                  </a:ln>
                  <a:effectLst/>
                </c:spPr>
                <c:marker>
                  <c:symbol val="none"/>
                </c:marker>
                <c:cat>
                  <c:numRef>
                    <c:extLst>
                      <c:ext uri="{02D57815-91ED-43cb-92C2-25804820EDAC}">
                        <c15:formulaRef>
                          <c15:sqref>[1]data_15!$A$2:$A$52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c:ext uri="{02D57815-91ED-43cb-92C2-25804820EDAC}">
                        <c15:formulaRef>
                          <c15:sqref>[1]data_15!$E$2:$E$52</c15:sqref>
                        </c15:formulaRef>
                      </c:ext>
                    </c:extLst>
                    <c:numCache>
                      <c:formatCode>General</c:formatCode>
                      <c:ptCount val="51"/>
                      <c:pt idx="0">
                        <c:v>1340.5</c:v>
                      </c:pt>
                      <c:pt idx="1">
                        <c:v>1339.199951171875</c:v>
                      </c:pt>
                      <c:pt idx="2">
                        <c:v>1339.800048828125</c:v>
                      </c:pt>
                      <c:pt idx="3">
                        <c:v>1340.099975585938</c:v>
                      </c:pt>
                      <c:pt idx="4">
                        <c:v>1339.699951171875</c:v>
                      </c:pt>
                      <c:pt idx="5">
                        <c:v>1338.199951171875</c:v>
                      </c:pt>
                      <c:pt idx="6">
                        <c:v>1339.099975585938</c:v>
                      </c:pt>
                      <c:pt idx="7">
                        <c:v>1338.599975585938</c:v>
                      </c:pt>
                      <c:pt idx="8">
                        <c:v>1338.800048828125</c:v>
                      </c:pt>
                      <c:pt idx="9">
                        <c:v>1338.099975585938</c:v>
                      </c:pt>
                      <c:pt idx="10">
                        <c:v>1338</c:v>
                      </c:pt>
                      <c:pt idx="11">
                        <c:v>1338.699951171875</c:v>
                      </c:pt>
                      <c:pt idx="12">
                        <c:v>1339.300048828125</c:v>
                      </c:pt>
                      <c:pt idx="13">
                        <c:v>1338.800048828125</c:v>
                      </c:pt>
                      <c:pt idx="14">
                        <c:v>1339.699951171875</c:v>
                      </c:pt>
                      <c:pt idx="15">
                        <c:v>1340</c:v>
                      </c:pt>
                      <c:pt idx="16">
                        <c:v>1339.199951171875</c:v>
                      </c:pt>
                      <c:pt idx="17">
                        <c:v>1339.300048828125</c:v>
                      </c:pt>
                      <c:pt idx="18">
                        <c:v>1339.400024414062</c:v>
                      </c:pt>
                      <c:pt idx="19">
                        <c:v>1340.199951171875</c:v>
                      </c:pt>
                      <c:pt idx="20">
                        <c:v>1340.400024414062</c:v>
                      </c:pt>
                      <c:pt idx="21">
                        <c:v>1340.400024414062</c:v>
                      </c:pt>
                      <c:pt idx="22">
                        <c:v>1340.800048828125</c:v>
                      </c:pt>
                      <c:pt idx="23">
                        <c:v>1341.199951171875</c:v>
                      </c:pt>
                      <c:pt idx="24">
                        <c:v>1340.199951171875</c:v>
                      </c:pt>
                      <c:pt idx="25">
                        <c:v>1340.5</c:v>
                      </c:pt>
                      <c:pt idx="26">
                        <c:v>1341.099975585938</c:v>
                      </c:pt>
                      <c:pt idx="27">
                        <c:v>1341.099975585938</c:v>
                      </c:pt>
                      <c:pt idx="28">
                        <c:v>1341.099975585938</c:v>
                      </c:pt>
                      <c:pt idx="29">
                        <c:v>1341.300048828125</c:v>
                      </c:pt>
                      <c:pt idx="30">
                        <c:v>1341.099975585938</c:v>
                      </c:pt>
                      <c:pt idx="31">
                        <c:v>1341.199951171875</c:v>
                      </c:pt>
                      <c:pt idx="32">
                        <c:v>1339.800048828125</c:v>
                      </c:pt>
                      <c:pt idx="33">
                        <c:v>1339.699951171875</c:v>
                      </c:pt>
                      <c:pt idx="34">
                        <c:v>1339.800048828125</c:v>
                      </c:pt>
                      <c:pt idx="35">
                        <c:v>1339.5</c:v>
                      </c:pt>
                      <c:pt idx="36">
                        <c:v>1340.599975585938</c:v>
                      </c:pt>
                      <c:pt idx="37">
                        <c:v>1340.099975585938</c:v>
                      </c:pt>
                      <c:pt idx="38">
                        <c:v>1340</c:v>
                      </c:pt>
                      <c:pt idx="39">
                        <c:v>1340.400024414062</c:v>
                      </c:pt>
                      <c:pt idx="40">
                        <c:v>1340.199951171875</c:v>
                      </c:pt>
                      <c:pt idx="41">
                        <c:v>1339.900024414062</c:v>
                      </c:pt>
                      <c:pt idx="42">
                        <c:v>1338.900024414062</c:v>
                      </c:pt>
                      <c:pt idx="43">
                        <c:v>1336.199951171875</c:v>
                      </c:pt>
                      <c:pt idx="44">
                        <c:v>1335.699951171875</c:v>
                      </c:pt>
                      <c:pt idx="45">
                        <c:v>1336</c:v>
                      </c:pt>
                      <c:pt idx="48">
                        <c:v>1335.300048828125</c:v>
                      </c:pt>
                    </c:numCache>
                  </c:numRef>
                </c:val>
                <c:smooth val="0"/>
                <c:extLst>
                  <c:ext xmlns:c16="http://schemas.microsoft.com/office/drawing/2014/chart" uri="{C3380CC4-5D6E-409C-BE32-E72D297353CC}">
                    <c16:uniqueId val="{00000005-EB0E-4951-AFD9-9FDD9E36A2EA}"/>
                  </c:ext>
                </c:extLst>
              </c15:ser>
            </c15:filteredLineSeries>
          </c:ext>
        </c:extLst>
      </c:lineChart>
      <c:lineChart>
        <c:grouping val="standard"/>
        <c:varyColors val="0"/>
        <c:ser>
          <c:idx val="4"/>
          <c:order val="4"/>
          <c:tx>
            <c:strRef>
              <c:f>[1]data_15!$F$1</c:f>
              <c:strCache>
                <c:ptCount val="1"/>
                <c:pt idx="0">
                  <c:v>close</c:v>
                </c:pt>
              </c:strCache>
            </c:strRef>
          </c:tx>
          <c:spPr>
            <a:ln w="28575" cap="rnd">
              <a:solidFill>
                <a:schemeClr val="accent2"/>
              </a:solidFill>
              <a:round/>
            </a:ln>
            <a:effectLst/>
          </c:spPr>
          <c:marker>
            <c:symbol val="none"/>
          </c:marker>
          <c:cat>
            <c:numRef>
              <c:f>[1]data_15!$A$2:$A$52</c:f>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f>[1]data_15!$F$2:$F$52</c:f>
              <c:numCache>
                <c:formatCode>General</c:formatCode>
                <c:ptCount val="51"/>
                <c:pt idx="0">
                  <c:v>1340.699951171875</c:v>
                </c:pt>
                <c:pt idx="1">
                  <c:v>1340.599975585938</c:v>
                </c:pt>
                <c:pt idx="2">
                  <c:v>1340.099975585938</c:v>
                </c:pt>
                <c:pt idx="3">
                  <c:v>1340.300048828125</c:v>
                </c:pt>
                <c:pt idx="4">
                  <c:v>1341</c:v>
                </c:pt>
                <c:pt idx="5">
                  <c:v>1339.699951171875</c:v>
                </c:pt>
                <c:pt idx="6">
                  <c:v>1339.5</c:v>
                </c:pt>
                <c:pt idx="7">
                  <c:v>1339.099975585938</c:v>
                </c:pt>
                <c:pt idx="8">
                  <c:v>1339.400024414062</c:v>
                </c:pt>
                <c:pt idx="9">
                  <c:v>1338.800048828125</c:v>
                </c:pt>
                <c:pt idx="10">
                  <c:v>1338.099975585938</c:v>
                </c:pt>
                <c:pt idx="11">
                  <c:v>1338.699951171875</c:v>
                </c:pt>
                <c:pt idx="12">
                  <c:v>1340.099975585938</c:v>
                </c:pt>
                <c:pt idx="13">
                  <c:v>1339.599975585938</c:v>
                </c:pt>
                <c:pt idx="14">
                  <c:v>1339.900024414062</c:v>
                </c:pt>
                <c:pt idx="15">
                  <c:v>1340</c:v>
                </c:pt>
                <c:pt idx="16">
                  <c:v>1340.5</c:v>
                </c:pt>
                <c:pt idx="17">
                  <c:v>1339.599975585938</c:v>
                </c:pt>
                <c:pt idx="18">
                  <c:v>1339.699951171875</c:v>
                </c:pt>
                <c:pt idx="19">
                  <c:v>1340.300048828125</c:v>
                </c:pt>
                <c:pt idx="20">
                  <c:v>1340.900024414062</c:v>
                </c:pt>
                <c:pt idx="21">
                  <c:v>1340.599975585938</c:v>
                </c:pt>
                <c:pt idx="22">
                  <c:v>1341.699951171875</c:v>
                </c:pt>
                <c:pt idx="23">
                  <c:v>1341.5</c:v>
                </c:pt>
                <c:pt idx="24">
                  <c:v>1341.400024414062</c:v>
                </c:pt>
                <c:pt idx="25">
                  <c:v>1340.800048828125</c:v>
                </c:pt>
                <c:pt idx="26">
                  <c:v>1341.400024414062</c:v>
                </c:pt>
                <c:pt idx="27">
                  <c:v>1341.300048828125</c:v>
                </c:pt>
                <c:pt idx="28">
                  <c:v>1341.099975585938</c:v>
                </c:pt>
                <c:pt idx="29">
                  <c:v>1341.400024414062</c:v>
                </c:pt>
                <c:pt idx="30">
                  <c:v>1341.5</c:v>
                </c:pt>
                <c:pt idx="31">
                  <c:v>1342</c:v>
                </c:pt>
                <c:pt idx="32">
                  <c:v>1341.400024414062</c:v>
                </c:pt>
                <c:pt idx="33">
                  <c:v>1340.5</c:v>
                </c:pt>
                <c:pt idx="34">
                  <c:v>1340.599975585938</c:v>
                </c:pt>
                <c:pt idx="35">
                  <c:v>1339.800048828125</c:v>
                </c:pt>
                <c:pt idx="36">
                  <c:v>1341.199951171875</c:v>
                </c:pt>
                <c:pt idx="37">
                  <c:v>1341</c:v>
                </c:pt>
                <c:pt idx="38">
                  <c:v>1340.199951171875</c:v>
                </c:pt>
                <c:pt idx="39">
                  <c:v>1340.699951171875</c:v>
                </c:pt>
                <c:pt idx="40">
                  <c:v>1341.199951171875</c:v>
                </c:pt>
                <c:pt idx="41">
                  <c:v>1340.5</c:v>
                </c:pt>
                <c:pt idx="42">
                  <c:v>1340.099975585938</c:v>
                </c:pt>
                <c:pt idx="43">
                  <c:v>1338.900024414062</c:v>
                </c:pt>
                <c:pt idx="44">
                  <c:v>1337</c:v>
                </c:pt>
                <c:pt idx="45">
                  <c:v>1336</c:v>
                </c:pt>
                <c:pt idx="48">
                  <c:v>1335.300048828125</c:v>
                </c:pt>
              </c:numCache>
            </c:numRef>
          </c:val>
          <c:smooth val="0"/>
          <c:extLst>
            <c:ext xmlns:c16="http://schemas.microsoft.com/office/drawing/2014/chart" uri="{C3380CC4-5D6E-409C-BE32-E72D297353CC}">
              <c16:uniqueId val="{00000001-EB0E-4951-AFD9-9FDD9E36A2EA}"/>
            </c:ext>
          </c:extLst>
        </c:ser>
        <c:dLbls>
          <c:showLegendKey val="0"/>
          <c:showVal val="0"/>
          <c:showCatName val="0"/>
          <c:showSerName val="0"/>
          <c:showPercent val="0"/>
          <c:showBubbleSize val="0"/>
        </c:dLbls>
        <c:marker val="1"/>
        <c:smooth val="0"/>
        <c:axId val="1495271279"/>
        <c:axId val="1495281359"/>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149528135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71279"/>
        <c:crosses val="max"/>
        <c:crossBetween val="between"/>
      </c:valAx>
      <c:catAx>
        <c:axId val="1495271279"/>
        <c:scaling>
          <c:orientation val="minMax"/>
        </c:scaling>
        <c:delete val="1"/>
        <c:axPos val="b"/>
        <c:numFmt formatCode="General" sourceLinked="1"/>
        <c:majorTickMark val="out"/>
        <c:minorTickMark val="none"/>
        <c:tickLblPos val="nextTo"/>
        <c:crossAx val="1495281359"/>
        <c:crosses val="autoZero"/>
        <c:auto val="1"/>
        <c:lblAlgn val="ctr"/>
        <c:lblOffset val="100"/>
        <c:noMultiLvlLbl val="1"/>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5"/>
          <c:tx>
            <c:strRef>
              <c:f>[1]data_15!$G$1</c:f>
              <c:strCache>
                <c:ptCount val="1"/>
                <c:pt idx="0">
                  <c:v>volume</c:v>
                </c:pt>
              </c:strCache>
            </c:strRef>
          </c:tx>
          <c:spPr>
            <a:solidFill>
              <a:schemeClr val="accent1">
                <a:alpha val="50000"/>
              </a:schemeClr>
            </a:solidFill>
            <a:ln>
              <a:noFill/>
            </a:ln>
            <a:effectLst/>
          </c:spPr>
          <c:invertIfNegative val="0"/>
          <c:cat>
            <c:numRef>
              <c:f>[1]data_15!$A$2:$A$52</c:f>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f>[1]data_15!$G$2:$G$52</c:f>
              <c:numCache>
                <c:formatCode>General</c:formatCode>
                <c:ptCount val="51"/>
                <c:pt idx="0">
                  <c:v>2589</c:v>
                </c:pt>
                <c:pt idx="1">
                  <c:v>3049</c:v>
                </c:pt>
                <c:pt idx="2">
                  <c:v>875</c:v>
                </c:pt>
                <c:pt idx="3">
                  <c:v>1094</c:v>
                </c:pt>
                <c:pt idx="4">
                  <c:v>3201</c:v>
                </c:pt>
                <c:pt idx="5">
                  <c:v>3676</c:v>
                </c:pt>
                <c:pt idx="6">
                  <c:v>1545</c:v>
                </c:pt>
                <c:pt idx="7">
                  <c:v>1685</c:v>
                </c:pt>
                <c:pt idx="8">
                  <c:v>1233</c:v>
                </c:pt>
                <c:pt idx="9">
                  <c:v>2083</c:v>
                </c:pt>
                <c:pt idx="10">
                  <c:v>1784</c:v>
                </c:pt>
                <c:pt idx="11">
                  <c:v>2620</c:v>
                </c:pt>
                <c:pt idx="12">
                  <c:v>1829</c:v>
                </c:pt>
                <c:pt idx="13">
                  <c:v>968</c:v>
                </c:pt>
                <c:pt idx="14">
                  <c:v>2344</c:v>
                </c:pt>
                <c:pt idx="15">
                  <c:v>1294</c:v>
                </c:pt>
                <c:pt idx="16">
                  <c:v>1581</c:v>
                </c:pt>
                <c:pt idx="17">
                  <c:v>986</c:v>
                </c:pt>
                <c:pt idx="18">
                  <c:v>955</c:v>
                </c:pt>
                <c:pt idx="19">
                  <c:v>4211</c:v>
                </c:pt>
                <c:pt idx="20">
                  <c:v>1259</c:v>
                </c:pt>
                <c:pt idx="21">
                  <c:v>1826</c:v>
                </c:pt>
                <c:pt idx="22">
                  <c:v>1613</c:v>
                </c:pt>
                <c:pt idx="23">
                  <c:v>1571</c:v>
                </c:pt>
                <c:pt idx="24">
                  <c:v>1814</c:v>
                </c:pt>
                <c:pt idx="25">
                  <c:v>1367</c:v>
                </c:pt>
                <c:pt idx="26">
                  <c:v>2322</c:v>
                </c:pt>
                <c:pt idx="27">
                  <c:v>1200</c:v>
                </c:pt>
                <c:pt idx="28">
                  <c:v>1003</c:v>
                </c:pt>
                <c:pt idx="29">
                  <c:v>1142</c:v>
                </c:pt>
                <c:pt idx="30">
                  <c:v>1977</c:v>
                </c:pt>
                <c:pt idx="31">
                  <c:v>1923</c:v>
                </c:pt>
                <c:pt idx="32">
                  <c:v>2866</c:v>
                </c:pt>
                <c:pt idx="33">
                  <c:v>1339</c:v>
                </c:pt>
                <c:pt idx="34">
                  <c:v>1998</c:v>
                </c:pt>
                <c:pt idx="35">
                  <c:v>3782</c:v>
                </c:pt>
                <c:pt idx="36">
                  <c:v>2636</c:v>
                </c:pt>
                <c:pt idx="37">
                  <c:v>1749</c:v>
                </c:pt>
                <c:pt idx="38">
                  <c:v>2031</c:v>
                </c:pt>
                <c:pt idx="39">
                  <c:v>2203</c:v>
                </c:pt>
                <c:pt idx="40">
                  <c:v>2526</c:v>
                </c:pt>
                <c:pt idx="41">
                  <c:v>3084</c:v>
                </c:pt>
                <c:pt idx="42">
                  <c:v>5168</c:v>
                </c:pt>
                <c:pt idx="43">
                  <c:v>10190</c:v>
                </c:pt>
                <c:pt idx="44">
                  <c:v>7405</c:v>
                </c:pt>
                <c:pt idx="45">
                  <c:v>72</c:v>
                </c:pt>
                <c:pt idx="48">
                  <c:v>4677</c:v>
                </c:pt>
              </c:numCache>
            </c:numRef>
          </c:val>
          <c:extLst>
            <c:ext xmlns:c16="http://schemas.microsoft.com/office/drawing/2014/chart" uri="{C3380CC4-5D6E-409C-BE32-E72D297353CC}">
              <c16:uniqueId val="{00000000-47B9-42DF-8955-A0466C23D2E7}"/>
            </c:ext>
          </c:extLst>
        </c:ser>
        <c:dLbls>
          <c:showLegendKey val="0"/>
          <c:showVal val="0"/>
          <c:showCatName val="0"/>
          <c:showSerName val="0"/>
          <c:showPercent val="0"/>
          <c:showBubbleSize val="0"/>
        </c:dLbls>
        <c:gapWidth val="0"/>
        <c:axId val="1495269839"/>
        <c:axId val="1495280399"/>
        <c:extLst>
          <c:ext xmlns:c15="http://schemas.microsoft.com/office/drawing/2012/chart" uri="{02D57815-91ED-43cb-92C2-25804820EDAC}">
            <c15:filteredBarSeries>
              <c15:ser>
                <c:idx val="0"/>
                <c:order val="0"/>
                <c:tx>
                  <c:strRef>
                    <c:extLst>
                      <c:ext uri="{02D57815-91ED-43cb-92C2-25804820EDAC}">
                        <c15:formulaRef>
                          <c15:sqref>[1]data_15!$B$1</c15:sqref>
                        </c15:formulaRef>
                      </c:ext>
                    </c:extLst>
                    <c:strCache>
                      <c:ptCount val="1"/>
                      <c:pt idx="0">
                        <c:v>stock</c:v>
                      </c:pt>
                    </c:strCache>
                  </c:strRef>
                </c:tx>
                <c:spPr>
                  <a:solidFill>
                    <a:schemeClr val="accent1"/>
                  </a:solidFill>
                  <a:ln>
                    <a:noFill/>
                  </a:ln>
                  <a:effectLst/>
                </c:spPr>
                <c:invertIfNegative val="0"/>
                <c:cat>
                  <c:numRef>
                    <c:extLst>
                      <c:ext uri="{02D57815-91ED-43cb-92C2-25804820EDAC}">
                        <c15:formulaRef>
                          <c15:sqref>[1]data_15!$A$2:$A$52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c:ext uri="{02D57815-91ED-43cb-92C2-25804820EDAC}">
                        <c15:formulaRef>
                          <c15:sqref>[1]data_15!$B$2:$B$52</c15:sqref>
                        </c15:formulaRef>
                      </c:ext>
                    </c:extLst>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8">
                        <c:v>0</c:v>
                      </c:pt>
                    </c:numCache>
                  </c:numRef>
                </c:val>
                <c:extLst>
                  <c:ext xmlns:c16="http://schemas.microsoft.com/office/drawing/2014/chart" uri="{C3380CC4-5D6E-409C-BE32-E72D297353CC}">
                    <c16:uniqueId val="{00000002-47B9-42DF-8955-A0466C23D2E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[1]data_15!$C$1</c15:sqref>
                        </c15:formulaRef>
                      </c:ext>
                    </c:extLst>
                    <c:strCache>
                      <c:ptCount val="1"/>
                      <c:pt idx="0">
                        <c:v>open</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[1]data_15!$A$2:$A$52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xmlns:c15="http://schemas.microsoft.com/office/drawing/2012/chart">
                      <c:ext xmlns:c15="http://schemas.microsoft.com/office/drawing/2012/chart" uri="{02D57815-91ED-43cb-92C2-25804820EDAC}">
                        <c15:formulaRef>
                          <c15:sqref>[1]data_15!$C$2:$C$52</c15:sqref>
                        </c15:formulaRef>
                      </c:ext>
                    </c:extLst>
                    <c:numCache>
                      <c:formatCode>General</c:formatCode>
                      <c:ptCount val="51"/>
                      <c:pt idx="0">
                        <c:v>1340.800048828125</c:v>
                      </c:pt>
                      <c:pt idx="1">
                        <c:v>1340.199951171875</c:v>
                      </c:pt>
                      <c:pt idx="2">
                        <c:v>1340.400024414062</c:v>
                      </c:pt>
                      <c:pt idx="3">
                        <c:v>1341</c:v>
                      </c:pt>
                      <c:pt idx="4">
                        <c:v>1339.800048828125</c:v>
                      </c:pt>
                      <c:pt idx="5">
                        <c:v>1339.300048828125</c:v>
                      </c:pt>
                      <c:pt idx="6">
                        <c:v>1339.099975585938</c:v>
                      </c:pt>
                      <c:pt idx="7">
                        <c:v>1339.400024414062</c:v>
                      </c:pt>
                      <c:pt idx="8">
                        <c:v>1338.800048828125</c:v>
                      </c:pt>
                      <c:pt idx="9">
                        <c:v>1338.099975585938</c:v>
                      </c:pt>
                      <c:pt idx="10">
                        <c:v>1338.599975585938</c:v>
                      </c:pt>
                      <c:pt idx="11">
                        <c:v>1340</c:v>
                      </c:pt>
                      <c:pt idx="12">
                        <c:v>1339.599975585938</c:v>
                      </c:pt>
                      <c:pt idx="13">
                        <c:v>1339.800048828125</c:v>
                      </c:pt>
                      <c:pt idx="14">
                        <c:v>1340</c:v>
                      </c:pt>
                      <c:pt idx="15">
                        <c:v>1340.400024414062</c:v>
                      </c:pt>
                      <c:pt idx="16">
                        <c:v>1339.699951171875</c:v>
                      </c:pt>
                      <c:pt idx="17">
                        <c:v>1339.800048828125</c:v>
                      </c:pt>
                      <c:pt idx="18">
                        <c:v>1340.400024414062</c:v>
                      </c:pt>
                      <c:pt idx="19">
                        <c:v>1340.900024414062</c:v>
                      </c:pt>
                      <c:pt idx="20">
                        <c:v>1340.400024414062</c:v>
                      </c:pt>
                      <c:pt idx="21">
                        <c:v>1341.5</c:v>
                      </c:pt>
                      <c:pt idx="22">
                        <c:v>1341.5</c:v>
                      </c:pt>
                      <c:pt idx="23">
                        <c:v>1341.300048828125</c:v>
                      </c:pt>
                      <c:pt idx="24">
                        <c:v>1340.699951171875</c:v>
                      </c:pt>
                      <c:pt idx="25">
                        <c:v>1341.400024414062</c:v>
                      </c:pt>
                      <c:pt idx="26">
                        <c:v>1341.5</c:v>
                      </c:pt>
                      <c:pt idx="27">
                        <c:v>1341.199951171875</c:v>
                      </c:pt>
                      <c:pt idx="28">
                        <c:v>1341.5</c:v>
                      </c:pt>
                      <c:pt idx="29">
                        <c:v>1341.599975585938</c:v>
                      </c:pt>
                      <c:pt idx="30">
                        <c:v>1342</c:v>
                      </c:pt>
                      <c:pt idx="31">
                        <c:v>1341.400024414062</c:v>
                      </c:pt>
                      <c:pt idx="32">
                        <c:v>1340.5</c:v>
                      </c:pt>
                      <c:pt idx="33">
                        <c:v>1340.5</c:v>
                      </c:pt>
                      <c:pt idx="34">
                        <c:v>1339.900024414062</c:v>
                      </c:pt>
                      <c:pt idx="35">
                        <c:v>1341.300048828125</c:v>
                      </c:pt>
                      <c:pt idx="36">
                        <c:v>1341</c:v>
                      </c:pt>
                      <c:pt idx="37">
                        <c:v>1340.199951171875</c:v>
                      </c:pt>
                      <c:pt idx="38">
                        <c:v>1340.900024414062</c:v>
                      </c:pt>
                      <c:pt idx="39">
                        <c:v>1341.300048828125</c:v>
                      </c:pt>
                      <c:pt idx="40">
                        <c:v>1340.5</c:v>
                      </c:pt>
                      <c:pt idx="41">
                        <c:v>1340</c:v>
                      </c:pt>
                      <c:pt idx="42">
                        <c:v>1339</c:v>
                      </c:pt>
                      <c:pt idx="43">
                        <c:v>1337</c:v>
                      </c:pt>
                      <c:pt idx="44">
                        <c:v>1336</c:v>
                      </c:pt>
                      <c:pt idx="45">
                        <c:v>1336</c:v>
                      </c:pt>
                      <c:pt idx="48">
                        <c:v>1335.300048828125</c:v>
                      </c:pt>
                    </c:numCache>
                  </c:numRef>
                </c:val>
                <c:extLst xmlns:c15="http://schemas.microsoft.com/office/drawing/2012/chart">
                  <c:ext xmlns:c16="http://schemas.microsoft.com/office/drawing/2014/chart" uri="{C3380CC4-5D6E-409C-BE32-E72D297353CC}">
                    <c16:uniqueId val="{00000003-47B9-42DF-8955-A0466C23D2E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[1]data_15!$D$1</c15:sqref>
                        </c15:formulaRef>
                      </c:ext>
                    </c:extLst>
                    <c:strCache>
                      <c:ptCount val="1"/>
                      <c:pt idx="0">
                        <c:v>high</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[1]data_15!$A$2:$A$52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xmlns:c15="http://schemas.microsoft.com/office/drawing/2012/chart">
                      <c:ext xmlns:c15="http://schemas.microsoft.com/office/drawing/2012/chart" uri="{02D57815-91ED-43cb-92C2-25804820EDAC}">
                        <c15:formulaRef>
                          <c15:sqref>[1]data_15!$D$2:$D$52</c15:sqref>
                        </c15:formulaRef>
                      </c:ext>
                    </c:extLst>
                    <c:numCache>
                      <c:formatCode>General</c:formatCode>
                      <c:ptCount val="51"/>
                      <c:pt idx="0">
                        <c:v>1341.400024414062</c:v>
                      </c:pt>
                      <c:pt idx="1">
                        <c:v>1340.599975585938</c:v>
                      </c:pt>
                      <c:pt idx="2">
                        <c:v>1340.599975585938</c:v>
                      </c:pt>
                      <c:pt idx="3">
                        <c:v>1341</c:v>
                      </c:pt>
                      <c:pt idx="4">
                        <c:v>1341.699951171875</c:v>
                      </c:pt>
                      <c:pt idx="5">
                        <c:v>1339.800048828125</c:v>
                      </c:pt>
                      <c:pt idx="6">
                        <c:v>1339.900024414062</c:v>
                      </c:pt>
                      <c:pt idx="7">
                        <c:v>1339.400024414062</c:v>
                      </c:pt>
                      <c:pt idx="8">
                        <c:v>1339.5</c:v>
                      </c:pt>
                      <c:pt idx="9">
                        <c:v>1338.800048828125</c:v>
                      </c:pt>
                      <c:pt idx="10">
                        <c:v>1338.800048828125</c:v>
                      </c:pt>
                      <c:pt idx="11">
                        <c:v>1340</c:v>
                      </c:pt>
                      <c:pt idx="12">
                        <c:v>1340.5</c:v>
                      </c:pt>
                      <c:pt idx="13">
                        <c:v>1339.900024414062</c:v>
                      </c:pt>
                      <c:pt idx="14">
                        <c:v>1340.900024414062</c:v>
                      </c:pt>
                      <c:pt idx="15">
                        <c:v>1340.900024414062</c:v>
                      </c:pt>
                      <c:pt idx="16">
                        <c:v>1340.5</c:v>
                      </c:pt>
                      <c:pt idx="17">
                        <c:v>1340</c:v>
                      </c:pt>
                      <c:pt idx="18">
                        <c:v>1340.400024414062</c:v>
                      </c:pt>
                      <c:pt idx="19">
                        <c:v>1341.800048828125</c:v>
                      </c:pt>
                      <c:pt idx="20">
                        <c:v>1341.099975585938</c:v>
                      </c:pt>
                      <c:pt idx="21">
                        <c:v>1341.699951171875</c:v>
                      </c:pt>
                      <c:pt idx="22">
                        <c:v>1341.699951171875</c:v>
                      </c:pt>
                      <c:pt idx="23">
                        <c:v>1341.699951171875</c:v>
                      </c:pt>
                      <c:pt idx="24">
                        <c:v>1341.599975585938</c:v>
                      </c:pt>
                      <c:pt idx="25">
                        <c:v>1341.599975585938</c:v>
                      </c:pt>
                      <c:pt idx="26">
                        <c:v>1342</c:v>
                      </c:pt>
                      <c:pt idx="27">
                        <c:v>1341.800048828125</c:v>
                      </c:pt>
                      <c:pt idx="28">
                        <c:v>1341.599975585938</c:v>
                      </c:pt>
                      <c:pt idx="29">
                        <c:v>1341.800048828125</c:v>
                      </c:pt>
                      <c:pt idx="30">
                        <c:v>1342</c:v>
                      </c:pt>
                      <c:pt idx="31">
                        <c:v>1342.099975585938</c:v>
                      </c:pt>
                      <c:pt idx="32">
                        <c:v>1341.400024414062</c:v>
                      </c:pt>
                      <c:pt idx="33">
                        <c:v>1340.5</c:v>
                      </c:pt>
                      <c:pt idx="34">
                        <c:v>1341.300048828125</c:v>
                      </c:pt>
                      <c:pt idx="35">
                        <c:v>1341.800048828125</c:v>
                      </c:pt>
                      <c:pt idx="36">
                        <c:v>1341.800048828125</c:v>
                      </c:pt>
                      <c:pt idx="37">
                        <c:v>1341.5</c:v>
                      </c:pt>
                      <c:pt idx="38">
                        <c:v>1341</c:v>
                      </c:pt>
                      <c:pt idx="39">
                        <c:v>1341.5</c:v>
                      </c:pt>
                      <c:pt idx="40">
                        <c:v>1341.699951171875</c:v>
                      </c:pt>
                      <c:pt idx="41">
                        <c:v>1341.199951171875</c:v>
                      </c:pt>
                      <c:pt idx="42">
                        <c:v>1340.199951171875</c:v>
                      </c:pt>
                      <c:pt idx="43">
                        <c:v>1338.900024414062</c:v>
                      </c:pt>
                      <c:pt idx="44">
                        <c:v>1337.199951171875</c:v>
                      </c:pt>
                      <c:pt idx="45">
                        <c:v>1336</c:v>
                      </c:pt>
                      <c:pt idx="48">
                        <c:v>1335.300048828125</c:v>
                      </c:pt>
                    </c:numCache>
                  </c:numRef>
                </c:val>
                <c:extLst xmlns:c15="http://schemas.microsoft.com/office/drawing/2012/chart">
                  <c:ext xmlns:c16="http://schemas.microsoft.com/office/drawing/2014/chart" uri="{C3380CC4-5D6E-409C-BE32-E72D297353CC}">
                    <c16:uniqueId val="{00000004-47B9-42DF-8955-A0466C23D2E7}"/>
                  </c:ext>
                </c:extLst>
              </c15:ser>
            </c15:filteredBarSeries>
          </c:ext>
        </c:extLst>
      </c:barChart>
      <c:lineChart>
        <c:grouping val="standard"/>
        <c:varyColors val="0"/>
        <c:dLbls>
          <c:showLegendKey val="0"/>
          <c:showVal val="0"/>
          <c:showCatName val="0"/>
          <c:showSerName val="0"/>
          <c:showPercent val="0"/>
          <c:showBubbleSize val="0"/>
        </c:dLbls>
        <c:marker val="1"/>
        <c:smooth val="0"/>
        <c:axId val="1495269839"/>
        <c:axId val="1495280399"/>
        <c:extLst>
          <c:ext xmlns:c15="http://schemas.microsoft.com/office/drawing/2012/chart" uri="{02D57815-91ED-43cb-92C2-25804820EDAC}">
            <c15:filteredLineSeries>
              <c15:ser>
                <c:idx val="3"/>
                <c:order val="3"/>
                <c:tx>
                  <c:strRef>
                    <c:extLst>
                      <c:ext uri="{02D57815-91ED-43cb-92C2-25804820EDAC}">
                        <c15:formulaRef>
                          <c15:sqref>[1]data_15!$E$1</c15:sqref>
                        </c15:formulaRef>
                      </c:ext>
                    </c:extLst>
                    <c:strCache>
                      <c:ptCount val="1"/>
                      <c:pt idx="0">
                        <c:v>low</c:v>
                      </c:pt>
                    </c:strCache>
                  </c:strRef>
                </c:tx>
                <c:spPr>
                  <a:ln w="28575" cap="rnd">
                    <a:solidFill>
                      <a:schemeClr val="accent4"/>
                    </a:solidFill>
                    <a:round/>
                  </a:ln>
                  <a:effectLst/>
                </c:spPr>
                <c:marker>
                  <c:symbol val="none"/>
                </c:marker>
                <c:cat>
                  <c:numRef>
                    <c:extLst>
                      <c:ext uri="{02D57815-91ED-43cb-92C2-25804820EDAC}">
                        <c15:formulaRef>
                          <c15:sqref>[1]data_15!$A$2:$A$52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c:ext uri="{02D57815-91ED-43cb-92C2-25804820EDAC}">
                        <c15:formulaRef>
                          <c15:sqref>[1]data_15!$E$2:$E$52</c15:sqref>
                        </c15:formulaRef>
                      </c:ext>
                    </c:extLst>
                    <c:numCache>
                      <c:formatCode>General</c:formatCode>
                      <c:ptCount val="51"/>
                      <c:pt idx="0">
                        <c:v>1340.5</c:v>
                      </c:pt>
                      <c:pt idx="1">
                        <c:v>1339.199951171875</c:v>
                      </c:pt>
                      <c:pt idx="2">
                        <c:v>1339.800048828125</c:v>
                      </c:pt>
                      <c:pt idx="3">
                        <c:v>1340.099975585938</c:v>
                      </c:pt>
                      <c:pt idx="4">
                        <c:v>1339.699951171875</c:v>
                      </c:pt>
                      <c:pt idx="5">
                        <c:v>1338.199951171875</c:v>
                      </c:pt>
                      <c:pt idx="6">
                        <c:v>1339.099975585938</c:v>
                      </c:pt>
                      <c:pt idx="7">
                        <c:v>1338.599975585938</c:v>
                      </c:pt>
                      <c:pt idx="8">
                        <c:v>1338.800048828125</c:v>
                      </c:pt>
                      <c:pt idx="9">
                        <c:v>1338.099975585938</c:v>
                      </c:pt>
                      <c:pt idx="10">
                        <c:v>1338</c:v>
                      </c:pt>
                      <c:pt idx="11">
                        <c:v>1338.699951171875</c:v>
                      </c:pt>
                      <c:pt idx="12">
                        <c:v>1339.300048828125</c:v>
                      </c:pt>
                      <c:pt idx="13">
                        <c:v>1338.800048828125</c:v>
                      </c:pt>
                      <c:pt idx="14">
                        <c:v>1339.699951171875</c:v>
                      </c:pt>
                      <c:pt idx="15">
                        <c:v>1340</c:v>
                      </c:pt>
                      <c:pt idx="16">
                        <c:v>1339.199951171875</c:v>
                      </c:pt>
                      <c:pt idx="17">
                        <c:v>1339.300048828125</c:v>
                      </c:pt>
                      <c:pt idx="18">
                        <c:v>1339.400024414062</c:v>
                      </c:pt>
                      <c:pt idx="19">
                        <c:v>1340.199951171875</c:v>
                      </c:pt>
                      <c:pt idx="20">
                        <c:v>1340.400024414062</c:v>
                      </c:pt>
                      <c:pt idx="21">
                        <c:v>1340.400024414062</c:v>
                      </c:pt>
                      <c:pt idx="22">
                        <c:v>1340.800048828125</c:v>
                      </c:pt>
                      <c:pt idx="23">
                        <c:v>1341.199951171875</c:v>
                      </c:pt>
                      <c:pt idx="24">
                        <c:v>1340.199951171875</c:v>
                      </c:pt>
                      <c:pt idx="25">
                        <c:v>1340.5</c:v>
                      </c:pt>
                      <c:pt idx="26">
                        <c:v>1341.099975585938</c:v>
                      </c:pt>
                      <c:pt idx="27">
                        <c:v>1341.099975585938</c:v>
                      </c:pt>
                      <c:pt idx="28">
                        <c:v>1341.099975585938</c:v>
                      </c:pt>
                      <c:pt idx="29">
                        <c:v>1341.300048828125</c:v>
                      </c:pt>
                      <c:pt idx="30">
                        <c:v>1341.099975585938</c:v>
                      </c:pt>
                      <c:pt idx="31">
                        <c:v>1341.199951171875</c:v>
                      </c:pt>
                      <c:pt idx="32">
                        <c:v>1339.800048828125</c:v>
                      </c:pt>
                      <c:pt idx="33">
                        <c:v>1339.699951171875</c:v>
                      </c:pt>
                      <c:pt idx="34">
                        <c:v>1339.800048828125</c:v>
                      </c:pt>
                      <c:pt idx="35">
                        <c:v>1339.5</c:v>
                      </c:pt>
                      <c:pt idx="36">
                        <c:v>1340.599975585938</c:v>
                      </c:pt>
                      <c:pt idx="37">
                        <c:v>1340.099975585938</c:v>
                      </c:pt>
                      <c:pt idx="38">
                        <c:v>1340</c:v>
                      </c:pt>
                      <c:pt idx="39">
                        <c:v>1340.400024414062</c:v>
                      </c:pt>
                      <c:pt idx="40">
                        <c:v>1340.199951171875</c:v>
                      </c:pt>
                      <c:pt idx="41">
                        <c:v>1339.900024414062</c:v>
                      </c:pt>
                      <c:pt idx="42">
                        <c:v>1338.900024414062</c:v>
                      </c:pt>
                      <c:pt idx="43">
                        <c:v>1336.199951171875</c:v>
                      </c:pt>
                      <c:pt idx="44">
                        <c:v>1335.699951171875</c:v>
                      </c:pt>
                      <c:pt idx="45">
                        <c:v>1336</c:v>
                      </c:pt>
                      <c:pt idx="48">
                        <c:v>1335.300048828125</c:v>
                      </c:pt>
                    </c:numCache>
                  </c:numRef>
                </c:val>
                <c:smooth val="0"/>
                <c:extLst>
                  <c:ext xmlns:c16="http://schemas.microsoft.com/office/drawing/2014/chart" uri="{C3380CC4-5D6E-409C-BE32-E72D297353CC}">
                    <c16:uniqueId val="{00000005-47B9-42DF-8955-A0466C23D2E7}"/>
                  </c:ext>
                </c:extLst>
              </c15:ser>
            </c15:filteredLineSeries>
          </c:ext>
        </c:extLst>
      </c:lineChart>
      <c:lineChart>
        <c:grouping val="standard"/>
        <c:varyColors val="0"/>
        <c:ser>
          <c:idx val="4"/>
          <c:order val="4"/>
          <c:tx>
            <c:strRef>
              <c:f>[1]data_15!$F$1</c:f>
              <c:strCache>
                <c:ptCount val="1"/>
                <c:pt idx="0">
                  <c:v>close</c:v>
                </c:pt>
              </c:strCache>
            </c:strRef>
          </c:tx>
          <c:spPr>
            <a:ln w="28575" cap="rnd">
              <a:solidFill>
                <a:schemeClr val="accent2"/>
              </a:solidFill>
              <a:round/>
            </a:ln>
            <a:effectLst/>
          </c:spPr>
          <c:marker>
            <c:symbol val="none"/>
          </c:marker>
          <c:cat>
            <c:numRef>
              <c:f>[1]data_15!$A$2:$A$52</c:f>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f>[1]data_15!$F$2:$F$52</c:f>
              <c:numCache>
                <c:formatCode>General</c:formatCode>
                <c:ptCount val="51"/>
                <c:pt idx="0">
                  <c:v>1340.699951171875</c:v>
                </c:pt>
                <c:pt idx="1">
                  <c:v>1340.599975585938</c:v>
                </c:pt>
                <c:pt idx="2">
                  <c:v>1340.099975585938</c:v>
                </c:pt>
                <c:pt idx="3">
                  <c:v>1340.300048828125</c:v>
                </c:pt>
                <c:pt idx="4">
                  <c:v>1341</c:v>
                </c:pt>
                <c:pt idx="5">
                  <c:v>1339.699951171875</c:v>
                </c:pt>
                <c:pt idx="6">
                  <c:v>1339.5</c:v>
                </c:pt>
                <c:pt idx="7">
                  <c:v>1339.099975585938</c:v>
                </c:pt>
                <c:pt idx="8">
                  <c:v>1339.400024414062</c:v>
                </c:pt>
                <c:pt idx="9">
                  <c:v>1338.800048828125</c:v>
                </c:pt>
                <c:pt idx="10">
                  <c:v>1338.099975585938</c:v>
                </c:pt>
                <c:pt idx="11">
                  <c:v>1338.699951171875</c:v>
                </c:pt>
                <c:pt idx="12">
                  <c:v>1340.099975585938</c:v>
                </c:pt>
                <c:pt idx="13">
                  <c:v>1339.599975585938</c:v>
                </c:pt>
                <c:pt idx="14">
                  <c:v>1339.900024414062</c:v>
                </c:pt>
                <c:pt idx="15">
                  <c:v>1340</c:v>
                </c:pt>
                <c:pt idx="16">
                  <c:v>1340.5</c:v>
                </c:pt>
                <c:pt idx="17">
                  <c:v>1339.599975585938</c:v>
                </c:pt>
                <c:pt idx="18">
                  <c:v>1339.699951171875</c:v>
                </c:pt>
                <c:pt idx="19">
                  <c:v>1340.300048828125</c:v>
                </c:pt>
                <c:pt idx="20">
                  <c:v>1340.900024414062</c:v>
                </c:pt>
                <c:pt idx="21">
                  <c:v>1340.599975585938</c:v>
                </c:pt>
                <c:pt idx="22">
                  <c:v>1341.699951171875</c:v>
                </c:pt>
                <c:pt idx="23">
                  <c:v>1341.5</c:v>
                </c:pt>
                <c:pt idx="24">
                  <c:v>1341.400024414062</c:v>
                </c:pt>
                <c:pt idx="25">
                  <c:v>1340.800048828125</c:v>
                </c:pt>
                <c:pt idx="26">
                  <c:v>1341.400024414062</c:v>
                </c:pt>
                <c:pt idx="27">
                  <c:v>1341.300048828125</c:v>
                </c:pt>
                <c:pt idx="28">
                  <c:v>1341.099975585938</c:v>
                </c:pt>
                <c:pt idx="29">
                  <c:v>1341.400024414062</c:v>
                </c:pt>
                <c:pt idx="30">
                  <c:v>1341.5</c:v>
                </c:pt>
                <c:pt idx="31">
                  <c:v>1342</c:v>
                </c:pt>
                <c:pt idx="32">
                  <c:v>1341.400024414062</c:v>
                </c:pt>
                <c:pt idx="33">
                  <c:v>1340.5</c:v>
                </c:pt>
                <c:pt idx="34">
                  <c:v>1340.599975585938</c:v>
                </c:pt>
                <c:pt idx="35">
                  <c:v>1339.800048828125</c:v>
                </c:pt>
                <c:pt idx="36">
                  <c:v>1341.199951171875</c:v>
                </c:pt>
                <c:pt idx="37">
                  <c:v>1341</c:v>
                </c:pt>
                <c:pt idx="38">
                  <c:v>1340.199951171875</c:v>
                </c:pt>
                <c:pt idx="39">
                  <c:v>1340.699951171875</c:v>
                </c:pt>
                <c:pt idx="40">
                  <c:v>1341.199951171875</c:v>
                </c:pt>
                <c:pt idx="41">
                  <c:v>1340.5</c:v>
                </c:pt>
                <c:pt idx="42">
                  <c:v>1340.099975585938</c:v>
                </c:pt>
                <c:pt idx="43">
                  <c:v>1338.900024414062</c:v>
                </c:pt>
                <c:pt idx="44">
                  <c:v>1337</c:v>
                </c:pt>
                <c:pt idx="45">
                  <c:v>1336</c:v>
                </c:pt>
                <c:pt idx="48">
                  <c:v>1335.300048828125</c:v>
                </c:pt>
              </c:numCache>
            </c:numRef>
          </c:val>
          <c:smooth val="0"/>
          <c:extLst>
            <c:ext xmlns:c16="http://schemas.microsoft.com/office/drawing/2014/chart" uri="{C3380CC4-5D6E-409C-BE32-E72D297353CC}">
              <c16:uniqueId val="{00000001-47B9-42DF-8955-A0466C23D2E7}"/>
            </c:ext>
          </c:extLst>
        </c:ser>
        <c:dLbls>
          <c:showLegendKey val="0"/>
          <c:showVal val="0"/>
          <c:showCatName val="0"/>
          <c:showSerName val="0"/>
          <c:showPercent val="0"/>
          <c:showBubbleSize val="0"/>
        </c:dLbls>
        <c:marker val="1"/>
        <c:smooth val="0"/>
        <c:axId val="1495271279"/>
        <c:axId val="1495281359"/>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149528135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71279"/>
        <c:crosses val="max"/>
        <c:crossBetween val="between"/>
      </c:valAx>
      <c:catAx>
        <c:axId val="1495271279"/>
        <c:scaling>
          <c:orientation val="minMax"/>
        </c:scaling>
        <c:delete val="1"/>
        <c:axPos val="b"/>
        <c:numFmt formatCode="General" sourceLinked="1"/>
        <c:majorTickMark val="out"/>
        <c:minorTickMark val="none"/>
        <c:tickLblPos val="nextTo"/>
        <c:crossAx val="1495281359"/>
        <c:crosses val="autoZero"/>
        <c:auto val="1"/>
        <c:lblAlgn val="ctr"/>
        <c:lblOffset val="100"/>
        <c:noMultiLvlLbl val="1"/>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aseline="0"/>
      </a:pPr>
      <a:endParaRPr lang="en-001"/>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E32-4ABB-91F4-30B97145259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E32-4ABB-91F4-30B97145259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E32-4ABB-91F4-30B97145259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E32-4ABB-91F4-30B97145259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E32-4ABB-91F4-30B97145259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2E32-4ABB-91F4-30B97145259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E32-4ABB-91F4-30B97145259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2E32-4ABB-91F4-30B97145259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2E32-4ABB-91F4-30B97145259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2E32-4ABB-91F4-30B971452590}"/>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E32-4ABB-91F4-30B971452590}"/>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E32-4ABB-91F4-30B971452590}"/>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2E32-4ABB-91F4-30B971452590}"/>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2E32-4ABB-91F4-30B971452590}"/>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2E32-4ABB-91F4-30B971452590}"/>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2E32-4ABB-91F4-30B971452590}"/>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2E32-4ABB-91F4-30B971452590}"/>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2E32-4ABB-91F4-30B971452590}"/>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1-2E32-4ABB-91F4-30B971452590}"/>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3-2E32-4ABB-91F4-30B971452590}"/>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'9h'!$B$49:$B$58</c:f>
              <c:strCache>
                <c:ptCount val="6"/>
                <c:pt idx="0">
                  <c:v>VCI</c:v>
                </c:pt>
                <c:pt idx="1">
                  <c:v>CTG</c:v>
                </c:pt>
                <c:pt idx="2">
                  <c:v>C4G</c:v>
                </c:pt>
                <c:pt idx="3">
                  <c:v>SBT</c:v>
                </c:pt>
                <c:pt idx="4">
                  <c:v>GEX</c:v>
                </c:pt>
                <c:pt idx="5">
                  <c:v>VHC</c:v>
                </c:pt>
              </c:strCache>
            </c:strRef>
          </c:cat>
          <c:val>
            <c:numRef>
              <c:f>'9h'!$G$49:$G$58</c:f>
              <c:numCache>
                <c:formatCode>0%</c:formatCode>
                <c:ptCount val="10"/>
                <c:pt idx="0">
                  <c:v>0.2</c:v>
                </c:pt>
                <c:pt idx="1">
                  <c:v>0.2</c:v>
                </c:pt>
                <c:pt idx="2">
                  <c:v>0.2</c:v>
                </c:pt>
                <c:pt idx="3">
                  <c:v>0.1</c:v>
                </c:pt>
                <c:pt idx="4">
                  <c:v>0.1</c:v>
                </c:pt>
                <c:pt idx="5">
                  <c:v>0.2</c:v>
                </c:pt>
              </c:numCache>
            </c:numRef>
          </c:val>
          <c:extLst>
            <c:ext xmlns:c16="http://schemas.microsoft.com/office/drawing/2014/chart" uri="{C3380CC4-5D6E-409C-BE32-E72D297353CC}">
              <c16:uniqueId val="{00000014-2E32-4ABB-91F4-30B97145259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[1]data_3!$B$1</c:f>
              <c:strCache>
                <c:ptCount val="1"/>
                <c:pt idx="0">
                  <c:v>count</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D6F9-4196-88D6-1DC9AF08E88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6F9-4196-88D6-1DC9AF08E88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6F9-4196-88D6-1DC9AF08E888}"/>
              </c:ext>
            </c:extLst>
          </c:dPt>
          <c:dLbls>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300" b="0" i="0" u="none" strike="noStrike" kern="1200" cap="none" normalizeH="0" baseline="0">
                    <a:ln w="0">
                      <a:noFill/>
                    </a:ln>
                    <a:solidFill>
                      <a:schemeClr val="tx1"/>
                    </a:solidFill>
                    <a:latin typeface="+mn-lt"/>
                    <a:ea typeface="+mn-ea"/>
                    <a:cs typeface="+mn-cs"/>
                  </a:defRPr>
                </a:pPr>
                <a:endParaRPr lang="en-001"/>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[1]data_3!$A$2:$A$4</c:f>
              <c:strCache>
                <c:ptCount val="3"/>
                <c:pt idx="0">
                  <c:v>Tăng giá</c:v>
                </c:pt>
                <c:pt idx="1">
                  <c:v>Giảm giá</c:v>
                </c:pt>
                <c:pt idx="2">
                  <c:v>Không đổi</c:v>
                </c:pt>
              </c:strCache>
            </c:strRef>
          </c:cat>
          <c:val>
            <c:numRef>
              <c:f>[1]data_3!$B$2:$B$4</c:f>
              <c:numCache>
                <c:formatCode>General</c:formatCode>
                <c:ptCount val="3"/>
                <c:pt idx="0">
                  <c:v>136</c:v>
                </c:pt>
                <c:pt idx="1">
                  <c:v>149</c:v>
                </c:pt>
                <c:pt idx="2">
                  <c:v>47</c:v>
                </c:pt>
              </c:numCache>
            </c:numRef>
          </c:val>
          <c:extLst>
            <c:ext xmlns:c16="http://schemas.microsoft.com/office/drawing/2014/chart" uri="{C3380CC4-5D6E-409C-BE32-E72D297353CC}">
              <c16:uniqueId val="{00000006-D6F9-4196-88D6-1DC9AF08E88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5"/>
          <c:order val="5"/>
          <c:tx>
            <c:strRef>
              <c:f>[1]data_13!$G$1</c:f>
              <c:strCache>
                <c:ptCount val="1"/>
                <c:pt idx="0">
                  <c:v>volume</c:v>
                </c:pt>
              </c:strCache>
            </c:strRef>
          </c:tx>
          <c:spPr>
            <a:solidFill>
              <a:schemeClr val="accent1">
                <a:alpha val="50000"/>
              </a:schemeClr>
            </a:solidFill>
            <a:ln>
              <a:noFill/>
            </a:ln>
            <a:effectLst/>
          </c:spPr>
          <c:invertIfNegative val="0"/>
          <c:cat>
            <c:numRef>
              <c:f>[1]data_13!$A$2:$A$52</c:f>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f>[1]data_13!$G$2:$G$52</c:f>
              <c:numCache>
                <c:formatCode>General</c:formatCode>
                <c:ptCount val="51"/>
                <c:pt idx="0">
                  <c:v>24099900</c:v>
                </c:pt>
                <c:pt idx="1">
                  <c:v>17979600</c:v>
                </c:pt>
                <c:pt idx="2">
                  <c:v>15780000</c:v>
                </c:pt>
                <c:pt idx="3">
                  <c:v>13309900</c:v>
                </c:pt>
                <c:pt idx="4">
                  <c:v>14040400</c:v>
                </c:pt>
                <c:pt idx="5">
                  <c:v>15082400</c:v>
                </c:pt>
                <c:pt idx="6">
                  <c:v>13974800</c:v>
                </c:pt>
                <c:pt idx="7">
                  <c:v>11631600</c:v>
                </c:pt>
                <c:pt idx="8">
                  <c:v>9890200</c:v>
                </c:pt>
                <c:pt idx="9">
                  <c:v>10220100</c:v>
                </c:pt>
                <c:pt idx="10">
                  <c:v>9702100</c:v>
                </c:pt>
                <c:pt idx="11">
                  <c:v>10214200</c:v>
                </c:pt>
                <c:pt idx="12">
                  <c:v>8750900</c:v>
                </c:pt>
                <c:pt idx="13">
                  <c:v>7259000</c:v>
                </c:pt>
                <c:pt idx="14">
                  <c:v>7527000</c:v>
                </c:pt>
                <c:pt idx="15">
                  <c:v>7473900</c:v>
                </c:pt>
                <c:pt idx="16">
                  <c:v>9432400</c:v>
                </c:pt>
                <c:pt idx="17">
                  <c:v>8843200</c:v>
                </c:pt>
                <c:pt idx="18">
                  <c:v>9004400</c:v>
                </c:pt>
                <c:pt idx="19">
                  <c:v>13821700</c:v>
                </c:pt>
                <c:pt idx="20">
                  <c:v>21040000</c:v>
                </c:pt>
                <c:pt idx="21">
                  <c:v>9874800</c:v>
                </c:pt>
                <c:pt idx="22">
                  <c:v>15127700</c:v>
                </c:pt>
                <c:pt idx="23">
                  <c:v>18983300</c:v>
                </c:pt>
                <c:pt idx="24">
                  <c:v>10995000</c:v>
                </c:pt>
                <c:pt idx="25">
                  <c:v>9223000</c:v>
                </c:pt>
                <c:pt idx="26">
                  <c:v>9592000</c:v>
                </c:pt>
                <c:pt idx="27">
                  <c:v>23440800</c:v>
                </c:pt>
                <c:pt idx="28">
                  <c:v>19830600</c:v>
                </c:pt>
                <c:pt idx="29">
                  <c:v>20332400</c:v>
                </c:pt>
                <c:pt idx="30">
                  <c:v>14802300</c:v>
                </c:pt>
                <c:pt idx="31">
                  <c:v>14980200</c:v>
                </c:pt>
                <c:pt idx="32">
                  <c:v>27924992</c:v>
                </c:pt>
                <c:pt idx="33">
                  <c:v>20220855</c:v>
                </c:pt>
                <c:pt idx="34">
                  <c:v>30056700</c:v>
                </c:pt>
                <c:pt idx="35">
                  <c:v>39828048</c:v>
                </c:pt>
                <c:pt idx="36">
                  <c:v>28405622</c:v>
                </c:pt>
                <c:pt idx="37">
                  <c:v>21267250</c:v>
                </c:pt>
                <c:pt idx="38">
                  <c:v>39308586</c:v>
                </c:pt>
                <c:pt idx="39">
                  <c:v>33906800</c:v>
                </c:pt>
                <c:pt idx="40">
                  <c:v>28291000</c:v>
                </c:pt>
                <c:pt idx="41">
                  <c:v>28498300</c:v>
                </c:pt>
                <c:pt idx="42">
                  <c:v>31871300</c:v>
                </c:pt>
                <c:pt idx="43">
                  <c:v>39707538</c:v>
                </c:pt>
                <c:pt idx="44">
                  <c:v>23433600</c:v>
                </c:pt>
                <c:pt idx="45">
                  <c:v>1091600</c:v>
                </c:pt>
                <c:pt idx="46">
                  <c:v>366700</c:v>
                </c:pt>
                <c:pt idx="47">
                  <c:v>2660000</c:v>
                </c:pt>
                <c:pt idx="48">
                  <c:v>29068600</c:v>
                </c:pt>
                <c:pt idx="49">
                  <c:v>136300</c:v>
                </c:pt>
              </c:numCache>
            </c:numRef>
          </c:val>
          <c:extLst>
            <c:ext xmlns:c16="http://schemas.microsoft.com/office/drawing/2014/chart" uri="{C3380CC4-5D6E-409C-BE32-E72D297353CC}">
              <c16:uniqueId val="{00000000-49A5-46D5-A39B-BF11B0B0AA38}"/>
            </c:ext>
          </c:extLst>
        </c:ser>
        <c:dLbls>
          <c:showLegendKey val="0"/>
          <c:showVal val="0"/>
          <c:showCatName val="0"/>
          <c:showSerName val="0"/>
          <c:showPercent val="0"/>
          <c:showBubbleSize val="0"/>
        </c:dLbls>
        <c:gapWidth val="0"/>
        <c:axId val="1495269839"/>
        <c:axId val="1495280399"/>
        <c:extLst>
          <c:ext xmlns:c15="http://schemas.microsoft.com/office/drawing/2012/chart" uri="{02D57815-91ED-43cb-92C2-25804820EDAC}">
            <c15:filteredBarSeries>
              <c15:ser>
                <c:idx val="0"/>
                <c:order val="0"/>
                <c:tx>
                  <c:strRef>
                    <c:extLst>
                      <c:ext uri="{02D57815-91ED-43cb-92C2-25804820EDAC}">
                        <c15:formulaRef>
                          <c15:sqref>[1]data_13!$B$1</c15:sqref>
                        </c15:formulaRef>
                      </c:ext>
                    </c:extLst>
                    <c:strCache>
                      <c:ptCount val="1"/>
                      <c:pt idx="0">
                        <c:v>stock</c:v>
                      </c:pt>
                    </c:strCache>
                  </c:strRef>
                </c:tx>
                <c:spPr>
                  <a:solidFill>
                    <a:schemeClr val="accent1"/>
                  </a:solidFill>
                  <a:ln>
                    <a:noFill/>
                  </a:ln>
                  <a:effectLst/>
                </c:spPr>
                <c:invertIfNegative val="0"/>
                <c:cat>
                  <c:numRef>
                    <c:extLst>
                      <c:ext uri="{02D57815-91ED-43cb-92C2-25804820EDAC}">
                        <c15:formulaRef>
                          <c15:sqref>[1]data_13!$A$2:$A$52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c:ext uri="{02D57815-91ED-43cb-92C2-25804820EDAC}">
                        <c15:formulaRef>
                          <c15:sqref>[1]data_13!$B$2:$B$52</c15:sqref>
                        </c15:formulaRef>
                      </c:ext>
                    </c:extLst>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49A5-46D5-A39B-BF11B0B0AA3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[1]data_13!$C$1</c15:sqref>
                        </c15:formulaRef>
                      </c:ext>
                    </c:extLst>
                    <c:strCache>
                      <c:ptCount val="1"/>
                      <c:pt idx="0">
                        <c:v>open</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[1]data_13!$A$2:$A$52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xmlns:c15="http://schemas.microsoft.com/office/drawing/2012/chart">
                      <c:ext xmlns:c15="http://schemas.microsoft.com/office/drawing/2012/chart" uri="{02D57815-91ED-43cb-92C2-25804820EDAC}">
                        <c15:formulaRef>
                          <c15:sqref>[1]data_13!$C$2:$C$52</c15:sqref>
                        </c15:formulaRef>
                      </c:ext>
                    </c:extLst>
                    <c:numCache>
                      <c:formatCode>General</c:formatCode>
                      <c:ptCount val="51"/>
                      <c:pt idx="0">
                        <c:v>1278.2099609375</c:v>
                      </c:pt>
                      <c:pt idx="1">
                        <c:v>1277.280029296875</c:v>
                      </c:pt>
                      <c:pt idx="2">
                        <c:v>1276.800048828125</c:v>
                      </c:pt>
                      <c:pt idx="3">
                        <c:v>1276.93994140625</c:v>
                      </c:pt>
                      <c:pt idx="4">
                        <c:v>1276.910034179688</c:v>
                      </c:pt>
                      <c:pt idx="5">
                        <c:v>1276.260009765625</c:v>
                      </c:pt>
                      <c:pt idx="6">
                        <c:v>1276.5400390625</c:v>
                      </c:pt>
                      <c:pt idx="7">
                        <c:v>1276.160034179688</c:v>
                      </c:pt>
                      <c:pt idx="8">
                        <c:v>1275.849975585938</c:v>
                      </c:pt>
                      <c:pt idx="9">
                        <c:v>1275.030029296875</c:v>
                      </c:pt>
                      <c:pt idx="10">
                        <c:v>1274.819946289062</c:v>
                      </c:pt>
                      <c:pt idx="11">
                        <c:v>1275.449951171875</c:v>
                      </c:pt>
                      <c:pt idx="12">
                        <c:v>1275.109985351562</c:v>
                      </c:pt>
                      <c:pt idx="13">
                        <c:v>1275.640014648438</c:v>
                      </c:pt>
                      <c:pt idx="14">
                        <c:v>1276.569946289062</c:v>
                      </c:pt>
                      <c:pt idx="15">
                        <c:v>1276.900024414062</c:v>
                      </c:pt>
                      <c:pt idx="16">
                        <c:v>1276.380004882812</c:v>
                      </c:pt>
                      <c:pt idx="17">
                        <c:v>1276.280029296875</c:v>
                      </c:pt>
                      <c:pt idx="18">
                        <c:v>1276.140014648438</c:v>
                      </c:pt>
                      <c:pt idx="19">
                        <c:v>1276.890014648438</c:v>
                      </c:pt>
                      <c:pt idx="20">
                        <c:v>1276.469970703125</c:v>
                      </c:pt>
                      <c:pt idx="21">
                        <c:v>1277.430053710938</c:v>
                      </c:pt>
                      <c:pt idx="22">
                        <c:v>1277.219970703125</c:v>
                      </c:pt>
                      <c:pt idx="23">
                        <c:v>1276.900024414062</c:v>
                      </c:pt>
                      <c:pt idx="24">
                        <c:v>1276.819946289062</c:v>
                      </c:pt>
                      <c:pt idx="25">
                        <c:v>1277.469970703125</c:v>
                      </c:pt>
                      <c:pt idx="26">
                        <c:v>1277.410034179688</c:v>
                      </c:pt>
                      <c:pt idx="27">
                        <c:v>1277.5</c:v>
                      </c:pt>
                      <c:pt idx="28">
                        <c:v>1277.359985351562</c:v>
                      </c:pt>
                      <c:pt idx="29">
                        <c:v>1277.300048828125</c:v>
                      </c:pt>
                      <c:pt idx="30">
                        <c:v>1277.349975585938</c:v>
                      </c:pt>
                      <c:pt idx="31">
                        <c:v>1277.410034179688</c:v>
                      </c:pt>
                      <c:pt idx="32">
                        <c:v>1276.989990234375</c:v>
                      </c:pt>
                      <c:pt idx="33">
                        <c:v>1277.199951171875</c:v>
                      </c:pt>
                      <c:pt idx="34">
                        <c:v>1276.25</c:v>
                      </c:pt>
                      <c:pt idx="35">
                        <c:v>1277.469970703125</c:v>
                      </c:pt>
                      <c:pt idx="36">
                        <c:v>1277.369995117188</c:v>
                      </c:pt>
                      <c:pt idx="37">
                        <c:v>1277.47998046875</c:v>
                      </c:pt>
                      <c:pt idx="38">
                        <c:v>1277.170043945312</c:v>
                      </c:pt>
                      <c:pt idx="39">
                        <c:v>1277.430053710938</c:v>
                      </c:pt>
                      <c:pt idx="40">
                        <c:v>1277.140014648438</c:v>
                      </c:pt>
                      <c:pt idx="41">
                        <c:v>1276.550048828125</c:v>
                      </c:pt>
                      <c:pt idx="42">
                        <c:v>1274.859985351562</c:v>
                      </c:pt>
                      <c:pt idx="43">
                        <c:v>1273.380004882812</c:v>
                      </c:pt>
                      <c:pt idx="44">
                        <c:v>1273.469970703125</c:v>
                      </c:pt>
                      <c:pt idx="45">
                        <c:v>1273.589965820312</c:v>
                      </c:pt>
                      <c:pt idx="46">
                        <c:v>1273.589965820312</c:v>
                      </c:pt>
                      <c:pt idx="47">
                        <c:v>1273.589965820312</c:v>
                      </c:pt>
                      <c:pt idx="48">
                        <c:v>1272.719970703125</c:v>
                      </c:pt>
                      <c:pt idx="49">
                        <c:v>1272.719970703125</c:v>
                      </c:pt>
                    </c:numCache>
                  </c:numRef>
                </c:val>
                <c:extLst xmlns:c15="http://schemas.microsoft.com/office/drawing/2012/chart">
                  <c:ext xmlns:c16="http://schemas.microsoft.com/office/drawing/2014/chart" uri="{C3380CC4-5D6E-409C-BE32-E72D297353CC}">
                    <c16:uniqueId val="{00000003-49A5-46D5-A39B-BF11B0B0AA3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[1]data_13!$D$1</c15:sqref>
                        </c15:formulaRef>
                      </c:ext>
                    </c:extLst>
                    <c:strCache>
                      <c:ptCount val="1"/>
                      <c:pt idx="0">
                        <c:v>high</c:v>
                      </c:pt>
                    </c:strCache>
                  </c:strRef>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[1]data_13!$A$2:$A$52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xmlns:c15="http://schemas.microsoft.com/office/drawing/2012/chart">
                      <c:ext xmlns:c15="http://schemas.microsoft.com/office/drawing/2012/chart" uri="{02D57815-91ED-43cb-92C2-25804820EDAC}">
                        <c15:formulaRef>
                          <c15:sqref>[1]data_13!$D$2:$D$52</c15:sqref>
                        </c15:formulaRef>
                      </c:ext>
                    </c:extLst>
                    <c:numCache>
                      <c:formatCode>General</c:formatCode>
                      <c:ptCount val="51"/>
                      <c:pt idx="0">
                        <c:v>1278.489990234375</c:v>
                      </c:pt>
                      <c:pt idx="1">
                        <c:v>1278.18994140625</c:v>
                      </c:pt>
                      <c:pt idx="2">
                        <c:v>1277.2900390625</c:v>
                      </c:pt>
                      <c:pt idx="3">
                        <c:v>1277.22998046875</c:v>
                      </c:pt>
                      <c:pt idx="4">
                        <c:v>1277.219970703125</c:v>
                      </c:pt>
                      <c:pt idx="5">
                        <c:v>1276.829956054688</c:v>
                      </c:pt>
                      <c:pt idx="6">
                        <c:v>1276.989990234375</c:v>
                      </c:pt>
                      <c:pt idx="7">
                        <c:v>1276.81005859375</c:v>
                      </c:pt>
                      <c:pt idx="8">
                        <c:v>1276.47998046875</c:v>
                      </c:pt>
                      <c:pt idx="9">
                        <c:v>1276.109985351562</c:v>
                      </c:pt>
                      <c:pt idx="10">
                        <c:v>1275.569946289062</c:v>
                      </c:pt>
                      <c:pt idx="11">
                        <c:v>1275.780029296875</c:v>
                      </c:pt>
                      <c:pt idx="12">
                        <c:v>1275.97998046875</c:v>
                      </c:pt>
                      <c:pt idx="13">
                        <c:v>1275.859985351562</c:v>
                      </c:pt>
                      <c:pt idx="14">
                        <c:v>1276.760009765625</c:v>
                      </c:pt>
                      <c:pt idx="15">
                        <c:v>1276.910034179688</c:v>
                      </c:pt>
                      <c:pt idx="16">
                        <c:v>1276.969970703125</c:v>
                      </c:pt>
                      <c:pt idx="17">
                        <c:v>1276.739990234375</c:v>
                      </c:pt>
                      <c:pt idx="18">
                        <c:v>1276.640014648438</c:v>
                      </c:pt>
                      <c:pt idx="19">
                        <c:v>1277.359985351562</c:v>
                      </c:pt>
                      <c:pt idx="20">
                        <c:v>1277</c:v>
                      </c:pt>
                      <c:pt idx="21">
                        <c:v>1277.579956054688</c:v>
                      </c:pt>
                      <c:pt idx="22">
                        <c:v>1277.599975585938</c:v>
                      </c:pt>
                      <c:pt idx="23">
                        <c:v>1277.25</c:v>
                      </c:pt>
                      <c:pt idx="24">
                        <c:v>1277.819946289062</c:v>
                      </c:pt>
                      <c:pt idx="25">
                        <c:v>1278.130004882812</c:v>
                      </c:pt>
                      <c:pt idx="26">
                        <c:v>1278.170043945312</c:v>
                      </c:pt>
                      <c:pt idx="27">
                        <c:v>1278.170043945312</c:v>
                      </c:pt>
                      <c:pt idx="28">
                        <c:v>1277.390014648438</c:v>
                      </c:pt>
                      <c:pt idx="29">
                        <c:v>1277.869995117188</c:v>
                      </c:pt>
                      <c:pt idx="30">
                        <c:v>1277.619995117188</c:v>
                      </c:pt>
                      <c:pt idx="31">
                        <c:v>1277.619995117188</c:v>
                      </c:pt>
                      <c:pt idx="32">
                        <c:v>1277.630004882812</c:v>
                      </c:pt>
                      <c:pt idx="33">
                        <c:v>1277.25</c:v>
                      </c:pt>
                      <c:pt idx="34">
                        <c:v>1277.380004882812</c:v>
                      </c:pt>
                      <c:pt idx="35">
                        <c:v>1277.469970703125</c:v>
                      </c:pt>
                      <c:pt idx="36">
                        <c:v>1277.699951171875</c:v>
                      </c:pt>
                      <c:pt idx="37">
                        <c:v>1277.550048828125</c:v>
                      </c:pt>
                      <c:pt idx="38">
                        <c:v>1277.52001953125</c:v>
                      </c:pt>
                      <c:pt idx="39">
                        <c:v>1277.699951171875</c:v>
                      </c:pt>
                      <c:pt idx="40">
                        <c:v>1277.77001953125</c:v>
                      </c:pt>
                      <c:pt idx="41">
                        <c:v>1277.349975585938</c:v>
                      </c:pt>
                      <c:pt idx="42">
                        <c:v>1276.72998046875</c:v>
                      </c:pt>
                      <c:pt idx="43">
                        <c:v>1274.68994140625</c:v>
                      </c:pt>
                      <c:pt idx="44">
                        <c:v>1273.650024414062</c:v>
                      </c:pt>
                      <c:pt idx="45">
                        <c:v>1273.68994140625</c:v>
                      </c:pt>
                      <c:pt idx="46">
                        <c:v>1273.589965820312</c:v>
                      </c:pt>
                      <c:pt idx="47">
                        <c:v>1273.589965820312</c:v>
                      </c:pt>
                      <c:pt idx="48">
                        <c:v>1272.719970703125</c:v>
                      </c:pt>
                      <c:pt idx="49">
                        <c:v>1272.719970703125</c:v>
                      </c:pt>
                    </c:numCache>
                  </c:numRef>
                </c:val>
                <c:extLst xmlns:c15="http://schemas.microsoft.com/office/drawing/2012/chart">
                  <c:ext xmlns:c16="http://schemas.microsoft.com/office/drawing/2014/chart" uri="{C3380CC4-5D6E-409C-BE32-E72D297353CC}">
                    <c16:uniqueId val="{00000004-49A5-46D5-A39B-BF11B0B0AA38}"/>
                  </c:ext>
                </c:extLst>
              </c15:ser>
            </c15:filteredBarSeries>
          </c:ext>
        </c:extLst>
      </c:barChart>
      <c:lineChart>
        <c:grouping val="standard"/>
        <c:varyColors val="0"/>
        <c:dLbls>
          <c:showLegendKey val="0"/>
          <c:showVal val="0"/>
          <c:showCatName val="0"/>
          <c:showSerName val="0"/>
          <c:showPercent val="0"/>
          <c:showBubbleSize val="0"/>
        </c:dLbls>
        <c:marker val="1"/>
        <c:smooth val="0"/>
        <c:axId val="1495269839"/>
        <c:axId val="1495280399"/>
        <c:extLst>
          <c:ext xmlns:c15="http://schemas.microsoft.com/office/drawing/2012/chart" uri="{02D57815-91ED-43cb-92C2-25804820EDAC}">
            <c15:filteredLineSeries>
              <c15:ser>
                <c:idx val="3"/>
                <c:order val="3"/>
                <c:tx>
                  <c:strRef>
                    <c:extLst>
                      <c:ext uri="{02D57815-91ED-43cb-92C2-25804820EDAC}">
                        <c15:formulaRef>
                          <c15:sqref>[1]data_13!$E$1</c15:sqref>
                        </c15:formulaRef>
                      </c:ext>
                    </c:extLst>
                    <c:strCache>
                      <c:ptCount val="1"/>
                      <c:pt idx="0">
                        <c:v>low</c:v>
                      </c:pt>
                    </c:strCache>
                  </c:strRef>
                </c:tx>
                <c:spPr>
                  <a:ln w="28575" cap="rnd">
                    <a:solidFill>
                      <a:schemeClr val="accent4"/>
                    </a:solidFill>
                    <a:round/>
                  </a:ln>
                  <a:effectLst/>
                </c:spPr>
                <c:marker>
                  <c:symbol val="none"/>
                </c:marker>
                <c:cat>
                  <c:numRef>
                    <c:extLst>
                      <c:ext uri="{02D57815-91ED-43cb-92C2-25804820EDAC}">
                        <c15:formulaRef>
                          <c15:sqref>[1]data_13!$A$2:$A$52</c15:sqref>
                        </c15:formulaRef>
                      </c:ext>
                    </c:extLst>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extLst>
                      <c:ext uri="{02D57815-91ED-43cb-92C2-25804820EDAC}">
                        <c15:formulaRef>
                          <c15:sqref>[1]data_13!$E$2:$E$52</c15:sqref>
                        </c15:formulaRef>
                      </c:ext>
                    </c:extLst>
                    <c:numCache>
                      <c:formatCode>General</c:formatCode>
                      <c:ptCount val="51"/>
                      <c:pt idx="0">
                        <c:v>1277.119995117188</c:v>
                      </c:pt>
                      <c:pt idx="1">
                        <c:v>1277.140014648438</c:v>
                      </c:pt>
                      <c:pt idx="2">
                        <c:v>1276.800048828125</c:v>
                      </c:pt>
                      <c:pt idx="3">
                        <c:v>1276.760009765625</c:v>
                      </c:pt>
                      <c:pt idx="4">
                        <c:v>1276.640014648438</c:v>
                      </c:pt>
                      <c:pt idx="5">
                        <c:v>1276.170043945312</c:v>
                      </c:pt>
                      <c:pt idx="6">
                        <c:v>1276.030029296875</c:v>
                      </c:pt>
                      <c:pt idx="7">
                        <c:v>1276.160034179688</c:v>
                      </c:pt>
                      <c:pt idx="8">
                        <c:v>1275.680053710938</c:v>
                      </c:pt>
                      <c:pt idx="9">
                        <c:v>1274.900024414062</c:v>
                      </c:pt>
                      <c:pt idx="10">
                        <c:v>1274.5400390625</c:v>
                      </c:pt>
                      <c:pt idx="11">
                        <c:v>1274.349975585938</c:v>
                      </c:pt>
                      <c:pt idx="12">
                        <c:v>1274.969970703125</c:v>
                      </c:pt>
                      <c:pt idx="13">
                        <c:v>1274.910034179688</c:v>
                      </c:pt>
                      <c:pt idx="14">
                        <c:v>1275.579956054688</c:v>
                      </c:pt>
                      <c:pt idx="15">
                        <c:v>1276.369995117188</c:v>
                      </c:pt>
                      <c:pt idx="16">
                        <c:v>1276.280029296875</c:v>
                      </c:pt>
                      <c:pt idx="17">
                        <c:v>1276.069946289062</c:v>
                      </c:pt>
                      <c:pt idx="18">
                        <c:v>1275.819946289062</c:v>
                      </c:pt>
                      <c:pt idx="19">
                        <c:v>1276.02001953125</c:v>
                      </c:pt>
                      <c:pt idx="20">
                        <c:v>1276.469970703125</c:v>
                      </c:pt>
                      <c:pt idx="21">
                        <c:v>1276.349975585938</c:v>
                      </c:pt>
                      <c:pt idx="22">
                        <c:v>1276.859985351562</c:v>
                      </c:pt>
                      <c:pt idx="23">
                        <c:v>1276.869995117188</c:v>
                      </c:pt>
                      <c:pt idx="24">
                        <c:v>1276.719970703125</c:v>
                      </c:pt>
                      <c:pt idx="25">
                        <c:v>1276.72998046875</c:v>
                      </c:pt>
                      <c:pt idx="26">
                        <c:v>1276.97998046875</c:v>
                      </c:pt>
                      <c:pt idx="27">
                        <c:v>1277.219970703125</c:v>
                      </c:pt>
                      <c:pt idx="28">
                        <c:v>1276.920043945312</c:v>
                      </c:pt>
                      <c:pt idx="29">
                        <c:v>1277.099975585938</c:v>
                      </c:pt>
                      <c:pt idx="30">
                        <c:v>1276.97998046875</c:v>
                      </c:pt>
                      <c:pt idx="31">
                        <c:v>1277.02001953125</c:v>
                      </c:pt>
                      <c:pt idx="32">
                        <c:v>1276.7900390625</c:v>
                      </c:pt>
                      <c:pt idx="33">
                        <c:v>1276.75</c:v>
                      </c:pt>
                      <c:pt idx="34">
                        <c:v>1276.25</c:v>
                      </c:pt>
                      <c:pt idx="35">
                        <c:v>1276.160034179688</c:v>
                      </c:pt>
                      <c:pt idx="36">
                        <c:v>1277.160034179688</c:v>
                      </c:pt>
                      <c:pt idx="37">
                        <c:v>1276.97998046875</c:v>
                      </c:pt>
                      <c:pt idx="38">
                        <c:v>1276.859985351562</c:v>
                      </c:pt>
                      <c:pt idx="39">
                        <c:v>1277.130004882812</c:v>
                      </c:pt>
                      <c:pt idx="40">
                        <c:v>1277.140014648438</c:v>
                      </c:pt>
                      <c:pt idx="41">
                        <c:v>1276.550048828125</c:v>
                      </c:pt>
                      <c:pt idx="42">
                        <c:v>1274.7099609375</c:v>
                      </c:pt>
                      <c:pt idx="43">
                        <c:v>1273.079956054688</c:v>
                      </c:pt>
                      <c:pt idx="44">
                        <c:v>1272.989990234375</c:v>
                      </c:pt>
                      <c:pt idx="45">
                        <c:v>1273.589965820312</c:v>
                      </c:pt>
                      <c:pt idx="46">
                        <c:v>1273.589965820312</c:v>
                      </c:pt>
                      <c:pt idx="47">
                        <c:v>1273.589965820312</c:v>
                      </c:pt>
                      <c:pt idx="48">
                        <c:v>1272.719970703125</c:v>
                      </c:pt>
                      <c:pt idx="49">
                        <c:v>1272.719970703125</c:v>
                      </c:pt>
                    </c:numCache>
                  </c:numRef>
                </c:val>
                <c:smooth val="0"/>
                <c:extLst>
                  <c:ext xmlns:c16="http://schemas.microsoft.com/office/drawing/2014/chart" uri="{C3380CC4-5D6E-409C-BE32-E72D297353CC}">
                    <c16:uniqueId val="{00000005-49A5-46D5-A39B-BF11B0B0AA38}"/>
                  </c:ext>
                </c:extLst>
              </c15:ser>
            </c15:filteredLineSeries>
          </c:ext>
        </c:extLst>
      </c:lineChart>
      <c:lineChart>
        <c:grouping val="standard"/>
        <c:varyColors val="0"/>
        <c:ser>
          <c:idx val="4"/>
          <c:order val="4"/>
          <c:tx>
            <c:strRef>
              <c:f>[1]data_13!$F$1</c:f>
              <c:strCache>
                <c:ptCount val="1"/>
                <c:pt idx="0">
                  <c:v>close</c:v>
                </c:pt>
              </c:strCache>
            </c:strRef>
          </c:tx>
          <c:spPr>
            <a:ln w="28575" cap="rnd">
              <a:solidFill>
                <a:schemeClr val="accent2"/>
              </a:solidFill>
              <a:round/>
            </a:ln>
            <a:effectLst/>
          </c:spPr>
          <c:marker>
            <c:symbol val="none"/>
          </c:marker>
          <c:cat>
            <c:numRef>
              <c:f>[1]data_13!$A$2:$A$52</c:f>
              <c:numCache>
                <c:formatCode>General</c:formatCode>
                <c:ptCount val="51"/>
                <c:pt idx="0">
                  <c:v>45705.385416666657</c:v>
                </c:pt>
                <c:pt idx="1">
                  <c:v>45705.388888888891</c:v>
                </c:pt>
                <c:pt idx="2">
                  <c:v>45705.392361111109</c:v>
                </c:pt>
                <c:pt idx="3">
                  <c:v>45705.395833333343</c:v>
                </c:pt>
                <c:pt idx="4">
                  <c:v>45705.399305555547</c:v>
                </c:pt>
                <c:pt idx="5">
                  <c:v>45705.402777777781</c:v>
                </c:pt>
                <c:pt idx="6">
                  <c:v>45705.40625</c:v>
                </c:pt>
                <c:pt idx="7">
                  <c:v>45705.409722222219</c:v>
                </c:pt>
                <c:pt idx="8">
                  <c:v>45705.413194444453</c:v>
                </c:pt>
                <c:pt idx="9">
                  <c:v>45705.416666666657</c:v>
                </c:pt>
                <c:pt idx="10">
                  <c:v>45705.420138888891</c:v>
                </c:pt>
                <c:pt idx="11">
                  <c:v>45705.423611111109</c:v>
                </c:pt>
                <c:pt idx="12">
                  <c:v>45705.427083333343</c:v>
                </c:pt>
                <c:pt idx="13">
                  <c:v>45705.430555555547</c:v>
                </c:pt>
                <c:pt idx="14">
                  <c:v>45705.434027777781</c:v>
                </c:pt>
                <c:pt idx="15">
                  <c:v>45705.4375</c:v>
                </c:pt>
                <c:pt idx="16">
                  <c:v>45705.440972222219</c:v>
                </c:pt>
                <c:pt idx="17">
                  <c:v>45705.444444444453</c:v>
                </c:pt>
                <c:pt idx="18">
                  <c:v>45705.447916666657</c:v>
                </c:pt>
                <c:pt idx="19">
                  <c:v>45705.451388888891</c:v>
                </c:pt>
                <c:pt idx="20">
                  <c:v>45705.454861111109</c:v>
                </c:pt>
                <c:pt idx="21">
                  <c:v>45705.458333333343</c:v>
                </c:pt>
                <c:pt idx="22">
                  <c:v>45705.461805555547</c:v>
                </c:pt>
                <c:pt idx="23">
                  <c:v>45705.465277777781</c:v>
                </c:pt>
                <c:pt idx="24">
                  <c:v>45705.46875</c:v>
                </c:pt>
                <c:pt idx="25">
                  <c:v>45705.472222222219</c:v>
                </c:pt>
                <c:pt idx="26">
                  <c:v>45705.475694444453</c:v>
                </c:pt>
                <c:pt idx="27">
                  <c:v>45705.541666666657</c:v>
                </c:pt>
                <c:pt idx="28">
                  <c:v>45705.545138888891</c:v>
                </c:pt>
                <c:pt idx="29">
                  <c:v>45705.548611111109</c:v>
                </c:pt>
                <c:pt idx="30">
                  <c:v>45705.552083333343</c:v>
                </c:pt>
                <c:pt idx="31">
                  <c:v>45705.555555555547</c:v>
                </c:pt>
                <c:pt idx="32">
                  <c:v>45705.559027777781</c:v>
                </c:pt>
                <c:pt idx="33">
                  <c:v>45705.5625</c:v>
                </c:pt>
                <c:pt idx="34">
                  <c:v>45705.565972222219</c:v>
                </c:pt>
                <c:pt idx="35">
                  <c:v>45705.569444444453</c:v>
                </c:pt>
                <c:pt idx="36">
                  <c:v>45705.572916666657</c:v>
                </c:pt>
                <c:pt idx="37">
                  <c:v>45705.576388888891</c:v>
                </c:pt>
                <c:pt idx="38">
                  <c:v>45705.579861111109</c:v>
                </c:pt>
                <c:pt idx="39">
                  <c:v>45705.583333333343</c:v>
                </c:pt>
                <c:pt idx="40">
                  <c:v>45705.586805555547</c:v>
                </c:pt>
                <c:pt idx="41">
                  <c:v>45705.590277777781</c:v>
                </c:pt>
                <c:pt idx="42">
                  <c:v>45705.59375</c:v>
                </c:pt>
                <c:pt idx="43">
                  <c:v>45705.597222222219</c:v>
                </c:pt>
                <c:pt idx="44">
                  <c:v>45705.600694444453</c:v>
                </c:pt>
                <c:pt idx="45">
                  <c:v>45705.604166666657</c:v>
                </c:pt>
                <c:pt idx="46">
                  <c:v>45705.607638888891</c:v>
                </c:pt>
                <c:pt idx="47">
                  <c:v>45705.611111111109</c:v>
                </c:pt>
                <c:pt idx="48">
                  <c:v>45705.614583333343</c:v>
                </c:pt>
                <c:pt idx="49">
                  <c:v>45705.618055555547</c:v>
                </c:pt>
                <c:pt idx="50">
                  <c:v>45705.621527777781</c:v>
                </c:pt>
              </c:numCache>
            </c:numRef>
          </c:cat>
          <c:val>
            <c:numRef>
              <c:f>[1]data_13!$F$2:$F$52</c:f>
              <c:numCache>
                <c:formatCode>General</c:formatCode>
                <c:ptCount val="51"/>
                <c:pt idx="0">
                  <c:v>1277.119995117188</c:v>
                </c:pt>
                <c:pt idx="1">
                  <c:v>1278.18994140625</c:v>
                </c:pt>
                <c:pt idx="2">
                  <c:v>1277.160034179688</c:v>
                </c:pt>
                <c:pt idx="3">
                  <c:v>1276.859985351562</c:v>
                </c:pt>
                <c:pt idx="4">
                  <c:v>1276.97998046875</c:v>
                </c:pt>
                <c:pt idx="5">
                  <c:v>1276.829956054688</c:v>
                </c:pt>
                <c:pt idx="6">
                  <c:v>1276.260009765625</c:v>
                </c:pt>
                <c:pt idx="7">
                  <c:v>1276.569946289062</c:v>
                </c:pt>
                <c:pt idx="8">
                  <c:v>1276.180053710938</c:v>
                </c:pt>
                <c:pt idx="9">
                  <c:v>1275.920043945312</c:v>
                </c:pt>
                <c:pt idx="10">
                  <c:v>1275.030029296875</c:v>
                </c:pt>
                <c:pt idx="11">
                  <c:v>1274.699951171875</c:v>
                </c:pt>
                <c:pt idx="12">
                  <c:v>1275.670043945312</c:v>
                </c:pt>
                <c:pt idx="13">
                  <c:v>1274.93994140625</c:v>
                </c:pt>
                <c:pt idx="14">
                  <c:v>1275.579956054688</c:v>
                </c:pt>
                <c:pt idx="15">
                  <c:v>1276.52001953125</c:v>
                </c:pt>
                <c:pt idx="16">
                  <c:v>1276.910034179688</c:v>
                </c:pt>
                <c:pt idx="17">
                  <c:v>1276.380004882812</c:v>
                </c:pt>
                <c:pt idx="18">
                  <c:v>1276.27001953125</c:v>
                </c:pt>
                <c:pt idx="19">
                  <c:v>1276.140014648438</c:v>
                </c:pt>
                <c:pt idx="20">
                  <c:v>1276.949951171875</c:v>
                </c:pt>
                <c:pt idx="21">
                  <c:v>1276.52001953125</c:v>
                </c:pt>
                <c:pt idx="22">
                  <c:v>1277.599975585938</c:v>
                </c:pt>
                <c:pt idx="23">
                  <c:v>1277.119995117188</c:v>
                </c:pt>
                <c:pt idx="24">
                  <c:v>1276.930053710938</c:v>
                </c:pt>
                <c:pt idx="25">
                  <c:v>1276.7900390625</c:v>
                </c:pt>
                <c:pt idx="26">
                  <c:v>1277.369995117188</c:v>
                </c:pt>
                <c:pt idx="27">
                  <c:v>1277.719970703125</c:v>
                </c:pt>
                <c:pt idx="28">
                  <c:v>1277.380004882812</c:v>
                </c:pt>
                <c:pt idx="29">
                  <c:v>1277.31005859375</c:v>
                </c:pt>
                <c:pt idx="30">
                  <c:v>1277.430053710938</c:v>
                </c:pt>
                <c:pt idx="31">
                  <c:v>1277.359985351562</c:v>
                </c:pt>
                <c:pt idx="32">
                  <c:v>1277.430053710938</c:v>
                </c:pt>
                <c:pt idx="33">
                  <c:v>1276.910034179688</c:v>
                </c:pt>
                <c:pt idx="34">
                  <c:v>1277.25</c:v>
                </c:pt>
                <c:pt idx="35">
                  <c:v>1276.380004882812</c:v>
                </c:pt>
                <c:pt idx="36">
                  <c:v>1277.430053710938</c:v>
                </c:pt>
                <c:pt idx="37">
                  <c:v>1277.31005859375</c:v>
                </c:pt>
                <c:pt idx="38">
                  <c:v>1277.469970703125</c:v>
                </c:pt>
                <c:pt idx="39">
                  <c:v>1277.130004882812</c:v>
                </c:pt>
                <c:pt idx="40">
                  <c:v>1277.430053710938</c:v>
                </c:pt>
                <c:pt idx="41">
                  <c:v>1277.130004882812</c:v>
                </c:pt>
                <c:pt idx="42">
                  <c:v>1276.699951171875</c:v>
                </c:pt>
                <c:pt idx="43">
                  <c:v>1274.569946289062</c:v>
                </c:pt>
                <c:pt idx="44">
                  <c:v>1273.180053710938</c:v>
                </c:pt>
                <c:pt idx="45">
                  <c:v>1273.68994140625</c:v>
                </c:pt>
                <c:pt idx="46">
                  <c:v>1273.589965820312</c:v>
                </c:pt>
                <c:pt idx="47">
                  <c:v>1273.589965820312</c:v>
                </c:pt>
                <c:pt idx="48">
                  <c:v>1272.719970703125</c:v>
                </c:pt>
                <c:pt idx="49">
                  <c:v>1272.719970703125</c:v>
                </c:pt>
              </c:numCache>
            </c:numRef>
          </c:val>
          <c:smooth val="0"/>
          <c:extLst>
            <c:ext xmlns:c16="http://schemas.microsoft.com/office/drawing/2014/chart" uri="{C3380CC4-5D6E-409C-BE32-E72D297353CC}">
              <c16:uniqueId val="{00000001-49A5-46D5-A39B-BF11B0B0AA38}"/>
            </c:ext>
          </c:extLst>
        </c:ser>
        <c:dLbls>
          <c:showLegendKey val="0"/>
          <c:showVal val="0"/>
          <c:showCatName val="0"/>
          <c:showSerName val="0"/>
          <c:showPercent val="0"/>
          <c:showBubbleSize val="0"/>
        </c:dLbls>
        <c:marker val="1"/>
        <c:smooth val="0"/>
        <c:axId val="1495271279"/>
        <c:axId val="1495281359"/>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max val="10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1495269839"/>
        <c:crosses val="autoZero"/>
        <c:crossBetween val="between"/>
      </c:valAx>
      <c:valAx>
        <c:axId val="1495281359"/>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001"/>
          </a:p>
        </c:txPr>
        <c:crossAx val="1495271279"/>
        <c:crosses val="max"/>
        <c:crossBetween val="between"/>
      </c:valAx>
      <c:catAx>
        <c:axId val="1495271279"/>
        <c:scaling>
          <c:orientation val="minMax"/>
        </c:scaling>
        <c:delete val="1"/>
        <c:axPos val="t"/>
        <c:numFmt formatCode="General" sourceLinked="1"/>
        <c:majorTickMark val="out"/>
        <c:minorTickMark val="none"/>
        <c:tickLblPos val="nextTo"/>
        <c:crossAx val="1495281359"/>
        <c:crosses val="max"/>
        <c:auto val="1"/>
        <c:lblAlgn val="ctr"/>
        <c:lblOffset val="100"/>
        <c:noMultiLvlLbl val="1"/>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solidFill>
            <a:sysClr val="windowText" lastClr="000000"/>
          </a:solidFill>
        </a:defRPr>
      </a:pPr>
      <a:endParaRPr lang="en-001"/>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-0.14734964991162561</c:v>
                </c:pt>
                <c:pt idx="1">
                  <c:v>4.696119867036317E-2</c:v>
                </c:pt>
                <c:pt idx="2">
                  <c:v>2.184191805297826</c:v>
                </c:pt>
                <c:pt idx="3">
                  <c:v>2.920375301168129</c:v>
                </c:pt>
                <c:pt idx="4">
                  <c:v>1.6453396077017921</c:v>
                </c:pt>
                <c:pt idx="5">
                  <c:v>0.8895245859177644</c:v>
                </c:pt>
                <c:pt idx="6">
                  <c:v>0.24598249972990119</c:v>
                </c:pt>
                <c:pt idx="7">
                  <c:v>-2.470411597311128</c:v>
                </c:pt>
                <c:pt idx="8">
                  <c:v>-0.15041153464425011</c:v>
                </c:pt>
                <c:pt idx="9">
                  <c:v>-3.4606143986878557E-2</c:v>
                </c:pt>
                <c:pt idx="10">
                  <c:v>-0.2179002141585232</c:v>
                </c:pt>
                <c:pt idx="11">
                  <c:v>4.5378642907240074</c:v>
                </c:pt>
                <c:pt idx="12">
                  <c:v>-0.52944392346706515</c:v>
                </c:pt>
                <c:pt idx="13">
                  <c:v>9.0072028990025518E-3</c:v>
                </c:pt>
                <c:pt idx="14">
                  <c:v>-0.75706616203849386</c:v>
                </c:pt>
                <c:pt idx="15">
                  <c:v>0.40206866961431748</c:v>
                </c:pt>
                <c:pt idx="16">
                  <c:v>0.17813123005507189</c:v>
                </c:pt>
                <c:pt idx="17">
                  <c:v>5.3938649277221001E-2</c:v>
                </c:pt>
                <c:pt idx="18">
                  <c:v>-0.1015826628002755</c:v>
                </c:pt>
                <c:pt idx="19">
                  <c:v>-5.0119722365829851E-5</c:v>
                </c:pt>
                <c:pt idx="20">
                  <c:v>-8.3878035186510089E-2</c:v>
                </c:pt>
                <c:pt idx="21">
                  <c:v>-0.20632897594483959</c:v>
                </c:pt>
                <c:pt idx="22">
                  <c:v>-6.2567263784495314E-2</c:v>
                </c:pt>
              </c:numCache>
            </c:numRef>
          </c:val>
          <c:extLst>
            <c:ext xmlns:c16="http://schemas.microsoft.com/office/drawing/2014/chart" uri="{C3380CC4-5D6E-409C-BE32-E72D297353CC}">
              <c16:uniqueId val="{00000000-60E8-495D-BFF2-D850C0B8F0E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0.83631396165427274</c:v>
                      </c:pt>
                      <c:pt idx="1">
                        <c:v>1.150201763893818</c:v>
                      </c:pt>
                      <c:pt idx="2">
                        <c:v>2.420033316460962</c:v>
                      </c:pt>
                      <c:pt idx="3">
                        <c:v>3.0183050820688382</c:v>
                      </c:pt>
                      <c:pt idx="4">
                        <c:v>0.65002667440137984</c:v>
                      </c:pt>
                      <c:pt idx="5">
                        <c:v>1.3642085980434191</c:v>
                      </c:pt>
                      <c:pt idx="6">
                        <c:v>1.2680688018651161</c:v>
                      </c:pt>
                      <c:pt idx="7">
                        <c:v>1.2905549198263571</c:v>
                      </c:pt>
                      <c:pt idx="8">
                        <c:v>1.0733853815946499</c:v>
                      </c:pt>
                      <c:pt idx="9">
                        <c:v>0.72517719017538662</c:v>
                      </c:pt>
                      <c:pt idx="10">
                        <c:v>1.916405312718197</c:v>
                      </c:pt>
                      <c:pt idx="11">
                        <c:v>0.99455317371774343</c:v>
                      </c:pt>
                      <c:pt idx="12">
                        <c:v>1.0274215673561871</c:v>
                      </c:pt>
                      <c:pt idx="13">
                        <c:v>0.93550840326076345</c:v>
                      </c:pt>
                      <c:pt idx="14">
                        <c:v>0.80606004979291201</c:v>
                      </c:pt>
                      <c:pt idx="15">
                        <c:v>0.83666311357776202</c:v>
                      </c:pt>
                      <c:pt idx="16">
                        <c:v>1.037467325007261</c:v>
                      </c:pt>
                      <c:pt idx="17">
                        <c:v>1.466465854414029</c:v>
                      </c:pt>
                      <c:pt idx="18">
                        <c:v>1.378657376088654</c:v>
                      </c:pt>
                      <c:pt idx="19">
                        <c:v>0.8540061680612383</c:v>
                      </c:pt>
                      <c:pt idx="20">
                        <c:v>1.6838886606765751</c:v>
                      </c:pt>
                      <c:pt idx="21">
                        <c:v>1.4082581738408739</c:v>
                      </c:pt>
                      <c:pt idx="22">
                        <c:v>1.0869196000547869</c:v>
                      </c:pt>
                    </c:numCache>
                  </c:numRef>
                </c:val>
                <c:extLst>
                  <c:ext xmlns:c16="http://schemas.microsoft.com/office/drawing/2014/chart" uri="{C3380CC4-5D6E-409C-BE32-E72D297353CC}">
                    <c16:uniqueId val="{00000001-60E8-495D-BFF2-D850C0B8F0E1}"/>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[1]data_4!$C$3:$C$25</c:f>
              <c:numCache>
                <c:formatCode>General</c:formatCode>
                <c:ptCount val="23"/>
                <c:pt idx="0">
                  <c:v>-0.14734964991162561</c:v>
                </c:pt>
                <c:pt idx="1">
                  <c:v>4.696119867036317E-2</c:v>
                </c:pt>
                <c:pt idx="2">
                  <c:v>2.184191805297826</c:v>
                </c:pt>
                <c:pt idx="3">
                  <c:v>2.920375301168129</c:v>
                </c:pt>
                <c:pt idx="4">
                  <c:v>1.6453396077017921</c:v>
                </c:pt>
                <c:pt idx="5">
                  <c:v>0.8895245859177644</c:v>
                </c:pt>
                <c:pt idx="6">
                  <c:v>0.24598249972990119</c:v>
                </c:pt>
                <c:pt idx="7">
                  <c:v>-2.470411597311128</c:v>
                </c:pt>
                <c:pt idx="8">
                  <c:v>-0.15041153464425011</c:v>
                </c:pt>
                <c:pt idx="9">
                  <c:v>-3.4606143986878557E-2</c:v>
                </c:pt>
                <c:pt idx="10">
                  <c:v>-0.2179002141585232</c:v>
                </c:pt>
                <c:pt idx="11">
                  <c:v>4.5378642907240074</c:v>
                </c:pt>
                <c:pt idx="12">
                  <c:v>-0.52944392346706515</c:v>
                </c:pt>
                <c:pt idx="13">
                  <c:v>9.0072028990025518E-3</c:v>
                </c:pt>
                <c:pt idx="14">
                  <c:v>-0.75706616203849386</c:v>
                </c:pt>
                <c:pt idx="15">
                  <c:v>0.40206866961431748</c:v>
                </c:pt>
                <c:pt idx="16">
                  <c:v>0.17813123005507189</c:v>
                </c:pt>
                <c:pt idx="17">
                  <c:v>5.3938649277221001E-2</c:v>
                </c:pt>
                <c:pt idx="18">
                  <c:v>-0.1015826628002755</c:v>
                </c:pt>
                <c:pt idx="19">
                  <c:v>-5.0119722365829851E-5</c:v>
                </c:pt>
                <c:pt idx="20">
                  <c:v>-8.3878035186510089E-2</c:v>
                </c:pt>
                <c:pt idx="21">
                  <c:v>-0.20632897594483959</c:v>
                </c:pt>
                <c:pt idx="22">
                  <c:v>-6.2567263784495314E-2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996B-497E-A169-D7FAA9D9C55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[1]data_4!$A$3:$A$25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[1]data_4!$B$3:$B$25</c15:sqref>
                        </c15:formulaRef>
                      </c:ext>
                    </c:extLst>
                    <c:numCache>
                      <c:formatCode>General</c:formatCode>
                      <c:ptCount val="23"/>
                      <c:pt idx="0">
                        <c:v>0.83631396165427274</c:v>
                      </c:pt>
                      <c:pt idx="1">
                        <c:v>1.150201763893818</c:v>
                      </c:pt>
                      <c:pt idx="2">
                        <c:v>2.420033316460962</c:v>
                      </c:pt>
                      <c:pt idx="3">
                        <c:v>3.0183050820688382</c:v>
                      </c:pt>
                      <c:pt idx="4">
                        <c:v>0.65002667440137984</c:v>
                      </c:pt>
                      <c:pt idx="5">
                        <c:v>1.3642085980434191</c:v>
                      </c:pt>
                      <c:pt idx="6">
                        <c:v>1.2680688018651161</c:v>
                      </c:pt>
                      <c:pt idx="7">
                        <c:v>1.2905549198263571</c:v>
                      </c:pt>
                      <c:pt idx="8">
                        <c:v>1.0733853815946499</c:v>
                      </c:pt>
                      <c:pt idx="9">
                        <c:v>0.72517719017538662</c:v>
                      </c:pt>
                      <c:pt idx="10">
                        <c:v>1.916405312718197</c:v>
                      </c:pt>
                      <c:pt idx="11">
                        <c:v>0.99455317371774343</c:v>
                      </c:pt>
                      <c:pt idx="12">
                        <c:v>1.0274215673561871</c:v>
                      </c:pt>
                      <c:pt idx="13">
                        <c:v>0.93550840326076345</c:v>
                      </c:pt>
                      <c:pt idx="14">
                        <c:v>0.80606004979291201</c:v>
                      </c:pt>
                      <c:pt idx="15">
                        <c:v>0.83666311357776202</c:v>
                      </c:pt>
                      <c:pt idx="16">
                        <c:v>1.037467325007261</c:v>
                      </c:pt>
                      <c:pt idx="17">
                        <c:v>1.466465854414029</c:v>
                      </c:pt>
                      <c:pt idx="18">
                        <c:v>1.378657376088654</c:v>
                      </c:pt>
                      <c:pt idx="19">
                        <c:v>0.8540061680612383</c:v>
                      </c:pt>
                      <c:pt idx="20">
                        <c:v>1.6838886606765751</c:v>
                      </c:pt>
                      <c:pt idx="21">
                        <c:v>1.4082581738408739</c:v>
                      </c:pt>
                      <c:pt idx="22">
                        <c:v>1.0869196000547869</c:v>
                      </c:pt>
                    </c:numCache>
                  </c:numRef>
                </c:val>
                <c:extLst>
                  <c:ext xmlns:c16="http://schemas.microsoft.com/office/drawing/2014/chart" uri="{C3380CC4-5D6E-409C-BE32-E72D297353CC}">
                    <c16:uniqueId val="{00000001-996B-497E-A169-D7FAA9D9C551}"/>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356462065491072E-2"/>
          <c:y val="0.38820841760880603"/>
          <c:w val="0.96128707586901785"/>
          <c:h val="4.7064741907261592E-2"/>
        </c:manualLayout>
      </c:layout>
      <c:barChart>
        <c:barDir val="col"/>
        <c:grouping val="clustered"/>
        <c:varyColors val="0"/>
        <c:ser>
          <c:idx val="1"/>
          <c:order val="1"/>
          <c:spPr>
            <a:noFill/>
            <a:ln>
              <a:noFill/>
            </a:ln>
            <a:effectLst/>
          </c:spPr>
          <c:invertIfNegative val="1"/>
          <c:cat>
            <c:strRef>
              <c:f>[1]data_4!$A$30:$A$33</c:f>
              <c:strCache>
                <c:ptCount val="4"/>
                <c:pt idx="0">
                  <c:v>LARGECAP</c:v>
                </c:pt>
                <c:pt idx="1">
                  <c:v>MIDCAP</c:v>
                </c:pt>
                <c:pt idx="2">
                  <c:v>SMALLCAP</c:v>
                </c:pt>
                <c:pt idx="3">
                  <c:v>PENNY</c:v>
                </c:pt>
              </c:strCache>
            </c:strRef>
          </c:cat>
          <c:val>
            <c:numRef>
              <c:f>[1]data_4!$C$30:$C$33</c:f>
              <c:numCache>
                <c:formatCode>General</c:formatCode>
                <c:ptCount val="4"/>
                <c:pt idx="0">
                  <c:v>-0.89840862974848767</c:v>
                </c:pt>
                <c:pt idx="1">
                  <c:v>-0.19580294164665871</c:v>
                </c:pt>
                <c:pt idx="2">
                  <c:v>0.90175795430257433</c:v>
                </c:pt>
                <c:pt idx="3">
                  <c:v>0.96354079302657758</c:v>
                </c:pt>
              </c:numCache>
            </c:numRef>
          </c:val>
          <c:extLst>
            <c:ext xmlns:c16="http://schemas.microsoft.com/office/drawing/2014/chart" uri="{C3380CC4-5D6E-409C-BE32-E72D297353CC}">
              <c16:uniqueId val="{00000000-A8EF-40C7-8DC3-04554355D061}"/>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[1]data_4!$A$30:$A$33</c15:sqref>
                        </c15:formulaRef>
                      </c:ext>
                    </c:extLst>
                    <c:strCache>
                      <c:ptCount val="4"/>
                      <c:pt idx="0">
                        <c:v>LARGECAP</c:v>
                      </c:pt>
                      <c:pt idx="1">
                        <c:v>MIDCAP</c:v>
                      </c:pt>
                      <c:pt idx="2">
                        <c:v>SMALLCAP</c:v>
                      </c:pt>
                      <c:pt idx="3">
                        <c:v>PENNY</c:v>
                      </c:pt>
                    </c:strCache>
                  </c:strRef>
                </c:cat>
                <c:val>
                  <c:numRef>
                    <c:extLst>
                      <c:ext uri="{02D57815-91ED-43cb-92C2-25804820EDAC}">
                        <c15:formulaRef>
                          <c15:sqref>[1]data_4!$B$30:$B$33</c15:sqref>
                        </c15:formulaRef>
                      </c:ext>
                    </c:extLst>
                    <c:numCache>
                      <c:formatCode>General</c:formatCode>
                      <c:ptCount val="4"/>
                      <c:pt idx="0">
                        <c:v>0.83554011848775778</c:v>
                      </c:pt>
                      <c:pt idx="1">
                        <c:v>1.49615658968825</c:v>
                      </c:pt>
                      <c:pt idx="2">
                        <c:v>1.654091143879832</c:v>
                      </c:pt>
                      <c:pt idx="3">
                        <c:v>1.085860882530769</c:v>
                      </c:pt>
                    </c:numCache>
                  </c:numRef>
                </c:val>
                <c:extLst>
                  <c:ext xmlns:c16="http://schemas.microsoft.com/office/drawing/2014/chart" uri="{C3380CC4-5D6E-409C-BE32-E72D297353CC}">
                    <c16:uniqueId val="{00000001-A8EF-40C7-8DC3-04554355D061}"/>
                  </c:ext>
                </c:extLst>
              </c15:ser>
            </c15:filteredBarSeries>
          </c:ext>
        </c:extLst>
      </c:barChart>
      <c:catAx>
        <c:axId val="6205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433888193794678E-2"/>
          <c:y val="0.52716028884600419"/>
          <c:w val="0.96113222361241069"/>
          <c:h val="3.2099141790943211E-2"/>
        </c:manualLayout>
      </c:layout>
      <c:barChart>
        <c:barDir val="col"/>
        <c:grouping val="clustered"/>
        <c:varyColors val="0"/>
        <c:ser>
          <c:idx val="1"/>
          <c:order val="1"/>
          <c:spPr>
            <a:noFill/>
            <a:ln>
              <a:noFill/>
            </a:ln>
            <a:effectLst/>
          </c:spPr>
          <c:invertIfNegative val="1"/>
          <c:cat>
            <c:strRef>
              <c:f>[1]data_4!$A$26:$A$29</c:f>
              <c:strCache>
                <c:ptCount val="4"/>
                <c:pt idx="0">
                  <c:v>Hiệu suất A</c:v>
                </c:pt>
                <c:pt idx="1">
                  <c:v>Hiệu suất B</c:v>
                </c:pt>
                <c:pt idx="2">
                  <c:v>Hiệu suất C</c:v>
                </c:pt>
                <c:pt idx="3">
                  <c:v>Hiệu suất D</c:v>
                </c:pt>
              </c:strCache>
            </c:strRef>
          </c:cat>
          <c:val>
            <c:numRef>
              <c:f>[1]data_4!$C$26:$C$29</c:f>
              <c:numCache>
                <c:formatCode>General</c:formatCode>
                <c:ptCount val="4"/>
                <c:pt idx="0">
                  <c:v>0.95108569781474206</c:v>
                </c:pt>
                <c:pt idx="1">
                  <c:v>-7.8910517066374544E-2</c:v>
                </c:pt>
                <c:pt idx="2">
                  <c:v>6.2156883000854063E-2</c:v>
                </c:pt>
                <c:pt idx="3">
                  <c:v>-0.2102323756933385</c:v>
                </c:pt>
              </c:numCache>
            </c:numRef>
          </c:val>
          <c:extLst>
            <c:ext xmlns:c16="http://schemas.microsoft.com/office/drawing/2014/chart" uri="{C3380CC4-5D6E-409C-BE32-E72D297353CC}">
              <c16:uniqueId val="{00000000-00ED-4BBA-9BB7-6F058FA95DB7}"/>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[1]data_4!$A$26:$A$29</c15:sqref>
                        </c15:formulaRef>
                      </c:ext>
                    </c:extLst>
                    <c:strCache>
                      <c:ptCount val="4"/>
                      <c:pt idx="0">
                        <c:v>Hiệu suất A</c:v>
                      </c:pt>
                      <c:pt idx="1">
                        <c:v>Hiệu suất B</c:v>
                      </c:pt>
                      <c:pt idx="2">
                        <c:v>Hiệu suất C</c:v>
                      </c:pt>
                      <c:pt idx="3">
                        <c:v>Hiệu suất D</c:v>
                      </c:pt>
                    </c:strCache>
                  </c:strRef>
                </c:cat>
                <c:val>
                  <c:numRef>
                    <c:extLst>
                      <c:ext uri="{02D57815-91ED-43cb-92C2-25804820EDAC}">
                        <c15:formulaRef>
                          <c15:sqref>[1]data_4!$B$26:$B$29</c15:sqref>
                        </c15:formulaRef>
                      </c:ext>
                    </c:extLst>
                    <c:numCache>
                      <c:formatCode>General</c:formatCode>
                      <c:ptCount val="4"/>
                      <c:pt idx="0">
                        <c:v>1.560007143994941</c:v>
                      </c:pt>
                      <c:pt idx="1">
                        <c:v>1.332640037061771</c:v>
                      </c:pt>
                      <c:pt idx="2">
                        <c:v>1.1037060916023911</c:v>
                      </c:pt>
                      <c:pt idx="3">
                        <c:v>1.4014440247570059</c:v>
                      </c:pt>
                    </c:numCache>
                  </c:numRef>
                </c:val>
                <c:extLst>
                  <c:ext xmlns:c16="http://schemas.microsoft.com/office/drawing/2014/chart" uri="{C3380CC4-5D6E-409C-BE32-E72D297353CC}">
                    <c16:uniqueId val="{00000001-00ED-4BBA-9BB7-6F058FA95DB7}"/>
                  </c:ext>
                </c:extLst>
              </c15:ser>
            </c15:filteredBarSeries>
          </c:ext>
        </c:extLst>
      </c:barChart>
      <c:catAx>
        <c:axId val="6886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crossAx val="688683872"/>
        <c:crosses val="autoZero"/>
        <c:auto val="1"/>
        <c:lblAlgn val="ctr"/>
        <c:lblOffset val="100"/>
        <c:noMultiLvlLbl val="0"/>
      </c:catAx>
      <c:valAx>
        <c:axId val="688683872"/>
        <c:scaling>
          <c:orientation val="minMax"/>
        </c:scaling>
        <c:delete val="1"/>
        <c:axPos val="l"/>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0.png"/><Relationship Id="rId1" Type="http://schemas.openxmlformats.org/officeDocument/2006/relationships/chart" Target="../charts/chart1.xml"/><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10.png"/><Relationship Id="rId1" Type="http://schemas.openxmlformats.org/officeDocument/2006/relationships/chart" Target="../charts/chart4.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19.xml"/><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10.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1.xml"/><Relationship Id="rId10" Type="http://schemas.openxmlformats.org/officeDocument/2006/relationships/chart" Target="../charts/chart17.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245633</xdr:colOff>
      <xdr:row>1</xdr:row>
      <xdr:rowOff>750448</xdr:rowOff>
    </xdr:to>
    <xdr:pic>
      <xdr:nvPicPr>
        <xdr:cNvPr id="3" name="Picture 2" descr="VietinBank Securities">
          <a:extLst>
            <a:ext uri="{FF2B5EF4-FFF2-40B4-BE49-F238E27FC236}">
              <a16:creationId xmlns:a16="http://schemas.microsoft.com/office/drawing/2014/main" id="{3B90E7E0-5917-419C-8DD5-408DA4A241D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4433"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4</xdr:col>
      <xdr:colOff>9525</xdr:colOff>
      <xdr:row>18</xdr:row>
      <xdr:rowOff>9525</xdr:rowOff>
    </xdr:to>
    <xdr:pic>
      <xdr:nvPicPr>
        <xdr:cNvPr id="9" name="Picture 8">
          <a:extLst>
            <a:ext uri="{FF2B5EF4-FFF2-40B4-BE49-F238E27FC236}">
              <a16:creationId xmlns:a16="http://schemas.microsoft.com/office/drawing/2014/main" id="{5FF94F01-E923-26BB-8BB1-D47A228507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0550" y="4524375"/>
          <a:ext cx="2667000" cy="122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4</xdr:col>
      <xdr:colOff>9525</xdr:colOff>
      <xdr:row>18</xdr:row>
      <xdr:rowOff>9525</xdr:rowOff>
    </xdr:to>
    <xdr:pic>
      <xdr:nvPicPr>
        <xdr:cNvPr id="10" name="Picture 9">
          <a:extLst>
            <a:ext uri="{FF2B5EF4-FFF2-40B4-BE49-F238E27FC236}">
              <a16:creationId xmlns:a16="http://schemas.microsoft.com/office/drawing/2014/main" id="{00BFFE6F-7FC6-73B6-C655-CACBA1C80B5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0550" y="4524375"/>
          <a:ext cx="2667000" cy="1228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17</xdr:row>
      <xdr:rowOff>0</xdr:rowOff>
    </xdr:from>
    <xdr:to>
      <xdr:col>8</xdr:col>
      <xdr:colOff>22412</xdr:colOff>
      <xdr:row>23</xdr:row>
      <xdr:rowOff>0</xdr:rowOff>
    </xdr:to>
    <xdr:graphicFrame macro="">
      <xdr:nvGraphicFramePr>
        <xdr:cNvPr id="8" name="Chart 7">
          <a:extLst>
            <a:ext uri="{FF2B5EF4-FFF2-40B4-BE49-F238E27FC236}">
              <a16:creationId xmlns:a16="http://schemas.microsoft.com/office/drawing/2014/main" id="{098BA11F-2344-475B-BD3E-303A9A728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0</xdr:rowOff>
    </xdr:from>
    <xdr:to>
      <xdr:col>2</xdr:col>
      <xdr:colOff>557074</xdr:colOff>
      <xdr:row>1</xdr:row>
      <xdr:rowOff>747724</xdr:rowOff>
    </xdr:to>
    <xdr:pic>
      <xdr:nvPicPr>
        <xdr:cNvPr id="4" name="Picture 3" descr="VietinBank Securities">
          <a:extLst>
            <a:ext uri="{FF2B5EF4-FFF2-40B4-BE49-F238E27FC236}">
              <a16:creationId xmlns:a16="http://schemas.microsoft.com/office/drawing/2014/main" id="{C1D1CB1A-DE39-41E3-AF63-127AD3E3983E}"/>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9538" b="34519"/>
        <a:stretch/>
      </xdr:blipFill>
      <xdr:spPr bwMode="auto">
        <a:xfrm>
          <a:off x="609600" y="197224"/>
          <a:ext cx="2090039" cy="74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5</xdr:col>
      <xdr:colOff>0</xdr:colOff>
      <xdr:row>35</xdr:row>
      <xdr:rowOff>2662517</xdr:rowOff>
    </xdr:to>
    <xdr:pic>
      <xdr:nvPicPr>
        <xdr:cNvPr id="3" name="Picture 2">
          <a:extLst>
            <a:ext uri="{FF2B5EF4-FFF2-40B4-BE49-F238E27FC236}">
              <a16:creationId xmlns:a16="http://schemas.microsoft.com/office/drawing/2014/main" id="{6E58C3FE-88A7-462F-B4D0-FD5431CCB591}"/>
            </a:ext>
          </a:extLst>
        </xdr:cNvPr>
        <xdr:cNvPicPr>
          <a:picLocks noChangeAspect="1"/>
        </xdr:cNvPicPr>
      </xdr:nvPicPr>
      <xdr:blipFill>
        <a:blip xmlns:r="http://schemas.openxmlformats.org/officeDocument/2006/relationships" r:embed="rId3"/>
        <a:stretch>
          <a:fillRect/>
        </a:stretch>
      </xdr:blipFill>
      <xdr:spPr>
        <a:xfrm>
          <a:off x="609600" y="12382500"/>
          <a:ext cx="5067300" cy="2667000"/>
        </a:xfrm>
        <a:prstGeom prst="rect">
          <a:avLst/>
        </a:prstGeom>
      </xdr:spPr>
    </xdr:pic>
    <xdr:clientData/>
  </xdr:twoCellAnchor>
  <xdr:twoCellAnchor editAs="oneCell">
    <xdr:from>
      <xdr:col>1</xdr:col>
      <xdr:colOff>0</xdr:colOff>
      <xdr:row>32</xdr:row>
      <xdr:rowOff>1</xdr:rowOff>
    </xdr:from>
    <xdr:to>
      <xdr:col>5</xdr:col>
      <xdr:colOff>0</xdr:colOff>
      <xdr:row>33</xdr:row>
      <xdr:rowOff>0</xdr:rowOff>
    </xdr:to>
    <xdr:pic>
      <xdr:nvPicPr>
        <xdr:cNvPr id="5" name="Picture 4">
          <a:extLst>
            <a:ext uri="{FF2B5EF4-FFF2-40B4-BE49-F238E27FC236}">
              <a16:creationId xmlns:a16="http://schemas.microsoft.com/office/drawing/2014/main" id="{0F589FB8-389B-4326-A932-DDFFFC246513}"/>
            </a:ext>
          </a:extLst>
        </xdr:cNvPr>
        <xdr:cNvPicPr>
          <a:picLocks noChangeAspect="1"/>
        </xdr:cNvPicPr>
      </xdr:nvPicPr>
      <xdr:blipFill>
        <a:blip xmlns:r="http://schemas.openxmlformats.org/officeDocument/2006/relationships" r:embed="rId4"/>
        <a:stretch>
          <a:fillRect/>
        </a:stretch>
      </xdr:blipFill>
      <xdr:spPr>
        <a:xfrm>
          <a:off x="609600" y="9672919"/>
          <a:ext cx="5100918" cy="2662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71717</xdr:colOff>
      <xdr:row>30</xdr:row>
      <xdr:rowOff>24204</xdr:rowOff>
    </xdr:from>
    <xdr:to>
      <xdr:col>11</xdr:col>
      <xdr:colOff>824753</xdr:colOff>
      <xdr:row>42</xdr:row>
      <xdr:rowOff>68579</xdr:rowOff>
    </xdr:to>
    <xdr:graphicFrame macro="">
      <xdr:nvGraphicFramePr>
        <xdr:cNvPr id="5" name="Chart 4">
          <a:extLst>
            <a:ext uri="{FF2B5EF4-FFF2-40B4-BE49-F238E27FC236}">
              <a16:creationId xmlns:a16="http://schemas.microsoft.com/office/drawing/2014/main" id="{02F2F3C3-DA9A-4C1E-82DD-71B5C45EC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53788</xdr:colOff>
      <xdr:row>46</xdr:row>
      <xdr:rowOff>15240</xdr:rowOff>
    </xdr:from>
    <xdr:to>
      <xdr:col>11</xdr:col>
      <xdr:colOff>860612</xdr:colOff>
      <xdr:row>58</xdr:row>
      <xdr:rowOff>45720</xdr:rowOff>
    </xdr:to>
    <xdr:graphicFrame macro="">
      <xdr:nvGraphicFramePr>
        <xdr:cNvPr id="6" name="Chart 5">
          <a:extLst>
            <a:ext uri="{FF2B5EF4-FFF2-40B4-BE49-F238E27FC236}">
              <a16:creationId xmlns:a16="http://schemas.microsoft.com/office/drawing/2014/main" id="{AB63CD06-6858-4150-BED0-F84E6F785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2</xdr:col>
      <xdr:colOff>1012115</xdr:colOff>
      <xdr:row>1</xdr:row>
      <xdr:rowOff>750448</xdr:rowOff>
    </xdr:to>
    <xdr:pic>
      <xdr:nvPicPr>
        <xdr:cNvPr id="7" name="Picture 6" descr="VietinBank Securities">
          <a:extLst>
            <a:ext uri="{FF2B5EF4-FFF2-40B4-BE49-F238E27FC236}">
              <a16:creationId xmlns:a16="http://schemas.microsoft.com/office/drawing/2014/main" id="{FC336969-3E4D-44B9-9C46-A6A83B63915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9538" b="34519"/>
        <a:stretch/>
      </xdr:blipFill>
      <xdr:spPr bwMode="auto">
        <a:xfrm>
          <a:off x="609600" y="195943"/>
          <a:ext cx="2089801"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277090</xdr:rowOff>
    </xdr:from>
    <xdr:to>
      <xdr:col>7</xdr:col>
      <xdr:colOff>0</xdr:colOff>
      <xdr:row>11</xdr:row>
      <xdr:rowOff>3020290</xdr:rowOff>
    </xdr:to>
    <xdr:pic>
      <xdr:nvPicPr>
        <xdr:cNvPr id="2" name="Picture 1">
          <a:extLst>
            <a:ext uri="{FF2B5EF4-FFF2-40B4-BE49-F238E27FC236}">
              <a16:creationId xmlns:a16="http://schemas.microsoft.com/office/drawing/2014/main" id="{B917F6FB-8A94-4047-963D-D5A7ECEDF4B8}"/>
            </a:ext>
          </a:extLst>
        </xdr:cNvPr>
        <xdr:cNvPicPr>
          <a:picLocks noChangeAspect="1"/>
        </xdr:cNvPicPr>
      </xdr:nvPicPr>
      <xdr:blipFill>
        <a:blip xmlns:r="http://schemas.openxmlformats.org/officeDocument/2006/relationships" r:embed="rId4"/>
        <a:stretch>
          <a:fillRect/>
        </a:stretch>
      </xdr:blipFill>
      <xdr:spPr>
        <a:xfrm>
          <a:off x="609600" y="2770908"/>
          <a:ext cx="6123709" cy="32835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381002</xdr:colOff>
      <xdr:row>19</xdr:row>
      <xdr:rowOff>1</xdr:rowOff>
    </xdr:from>
    <xdr:to>
      <xdr:col>7</xdr:col>
      <xdr:colOff>136072</xdr:colOff>
      <xdr:row>27</xdr:row>
      <xdr:rowOff>54431</xdr:rowOff>
    </xdr:to>
    <xdr:graphicFrame macro="">
      <xdr:nvGraphicFramePr>
        <xdr:cNvPr id="4" name="Chart 3">
          <a:extLst>
            <a:ext uri="{FF2B5EF4-FFF2-40B4-BE49-F238E27FC236}">
              <a16:creationId xmlns:a16="http://schemas.microsoft.com/office/drawing/2014/main" id="{88568C2F-7448-43DC-9F9C-3AA0DB18D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0</xdr:rowOff>
    </xdr:from>
    <xdr:to>
      <xdr:col>3</xdr:col>
      <xdr:colOff>76071</xdr:colOff>
      <xdr:row>1</xdr:row>
      <xdr:rowOff>746358</xdr:rowOff>
    </xdr:to>
    <xdr:pic>
      <xdr:nvPicPr>
        <xdr:cNvPr id="6" name="Picture 5" descr="VietinBank Securities">
          <a:extLst>
            <a:ext uri="{FF2B5EF4-FFF2-40B4-BE49-F238E27FC236}">
              <a16:creationId xmlns:a16="http://schemas.microsoft.com/office/drawing/2014/main" id="{C5721DD5-2788-4EAE-951D-CB3C0A46C069}"/>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29538" b="34519"/>
        <a:stretch/>
      </xdr:blipFill>
      <xdr:spPr bwMode="auto">
        <a:xfrm>
          <a:off x="609600" y="179294"/>
          <a:ext cx="2128989" cy="746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517071</xdr:colOff>
      <xdr:row>9</xdr:row>
      <xdr:rowOff>67234</xdr:rowOff>
    </xdr:from>
    <xdr:to>
      <xdr:col>8</xdr:col>
      <xdr:colOff>353785</xdr:colOff>
      <xdr:row>17</xdr:row>
      <xdr:rowOff>112058</xdr:rowOff>
    </xdr:to>
    <xdr:graphicFrame macro="">
      <xdr:nvGraphicFramePr>
        <xdr:cNvPr id="5" name="Chart 4">
          <a:extLst>
            <a:ext uri="{FF2B5EF4-FFF2-40B4-BE49-F238E27FC236}">
              <a16:creationId xmlns:a16="http://schemas.microsoft.com/office/drawing/2014/main" id="{604D098B-1ABF-4213-B33E-4573E58C9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515471</xdr:colOff>
      <xdr:row>29</xdr:row>
      <xdr:rowOff>1714500</xdr:rowOff>
    </xdr:from>
    <xdr:to>
      <xdr:col>14</xdr:col>
      <xdr:colOff>44823</xdr:colOff>
      <xdr:row>32</xdr:row>
      <xdr:rowOff>145677</xdr:rowOff>
    </xdr:to>
    <xdr:graphicFrame macro="">
      <xdr:nvGraphicFramePr>
        <xdr:cNvPr id="10" name="Chart 9">
          <a:extLst>
            <a:ext uri="{FF2B5EF4-FFF2-40B4-BE49-F238E27FC236}">
              <a16:creationId xmlns:a16="http://schemas.microsoft.com/office/drawing/2014/main" id="{00EE2618-4724-49F9-B12A-7C03A2B1A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515471</xdr:colOff>
      <xdr:row>28</xdr:row>
      <xdr:rowOff>67236</xdr:rowOff>
    </xdr:from>
    <xdr:to>
      <xdr:col>14</xdr:col>
      <xdr:colOff>44823</xdr:colOff>
      <xdr:row>29</xdr:row>
      <xdr:rowOff>2196353</xdr:rowOff>
    </xdr:to>
    <xdr:graphicFrame macro="">
      <xdr:nvGraphicFramePr>
        <xdr:cNvPr id="11" name="Chart 10">
          <a:extLst>
            <a:ext uri="{FF2B5EF4-FFF2-40B4-BE49-F238E27FC236}">
              <a16:creationId xmlns:a16="http://schemas.microsoft.com/office/drawing/2014/main" id="{93043E59-A5C6-40FB-AF36-52F0696FB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250115</xdr:colOff>
      <xdr:row>1</xdr:row>
      <xdr:rowOff>750448</xdr:rowOff>
    </xdr:to>
    <xdr:pic>
      <xdr:nvPicPr>
        <xdr:cNvPr id="3" name="Picture 2" descr="VietinBank Securities">
          <a:extLst>
            <a:ext uri="{FF2B5EF4-FFF2-40B4-BE49-F238E27FC236}">
              <a16:creationId xmlns:a16="http://schemas.microsoft.com/office/drawing/2014/main" id="{E47ADDFD-5BC5-45FB-9E96-09226E3AB0F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8915"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7</xdr:col>
      <xdr:colOff>0</xdr:colOff>
      <xdr:row>12</xdr:row>
      <xdr:rowOff>0</xdr:rowOff>
    </xdr:to>
    <xdr:pic>
      <xdr:nvPicPr>
        <xdr:cNvPr id="4" name="Picture 3" descr="Các cổ phiếu thanh khoản cao nhất sáng nay hiện diện nhiều mã chứng khoán.">
          <a:extLst>
            <a:ext uri="{FF2B5EF4-FFF2-40B4-BE49-F238E27FC236}">
              <a16:creationId xmlns:a16="http://schemas.microsoft.com/office/drawing/2014/main" id="{54D6016A-8793-40AA-9FCF-E1F144674F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734235"/>
          <a:ext cx="4957482" cy="2519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56</xdr:row>
      <xdr:rowOff>1899746</xdr:rowOff>
    </xdr:from>
    <xdr:to>
      <xdr:col>14</xdr:col>
      <xdr:colOff>592372</xdr:colOff>
      <xdr:row>57</xdr:row>
      <xdr:rowOff>112119</xdr:rowOff>
    </xdr:to>
    <xdr:graphicFrame macro="">
      <xdr:nvGraphicFramePr>
        <xdr:cNvPr id="17" name="Chart 16">
          <a:extLst>
            <a:ext uri="{FF2B5EF4-FFF2-40B4-BE49-F238E27FC236}">
              <a16:creationId xmlns:a16="http://schemas.microsoft.com/office/drawing/2014/main" id="{44AA8161-230F-4B18-8508-56FEE4B89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56</xdr:row>
      <xdr:rowOff>1785260</xdr:rowOff>
    </xdr:from>
    <xdr:to>
      <xdr:col>7</xdr:col>
      <xdr:colOff>712114</xdr:colOff>
      <xdr:row>57</xdr:row>
      <xdr:rowOff>0</xdr:rowOff>
    </xdr:to>
    <xdr:graphicFrame macro="">
      <xdr:nvGraphicFramePr>
        <xdr:cNvPr id="16" name="Chart 15">
          <a:extLst>
            <a:ext uri="{FF2B5EF4-FFF2-40B4-BE49-F238E27FC236}">
              <a16:creationId xmlns:a16="http://schemas.microsoft.com/office/drawing/2014/main" id="{6252EE6C-A9F7-4290-B64E-12290C08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60</xdr:row>
      <xdr:rowOff>2035626</xdr:rowOff>
    </xdr:from>
    <xdr:to>
      <xdr:col>15</xdr:col>
      <xdr:colOff>0</xdr:colOff>
      <xdr:row>63</xdr:row>
      <xdr:rowOff>0</xdr:rowOff>
    </xdr:to>
    <xdr:graphicFrame macro="">
      <xdr:nvGraphicFramePr>
        <xdr:cNvPr id="23" name="Chart 22">
          <a:extLst>
            <a:ext uri="{FF2B5EF4-FFF2-40B4-BE49-F238E27FC236}">
              <a16:creationId xmlns:a16="http://schemas.microsoft.com/office/drawing/2014/main" id="{DB85FDFD-431E-4BF1-B2D9-C3F61C1C3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48</xdr:row>
      <xdr:rowOff>134464</xdr:rowOff>
    </xdr:from>
    <xdr:to>
      <xdr:col>15</xdr:col>
      <xdr:colOff>0</xdr:colOff>
      <xdr:row>51</xdr:row>
      <xdr:rowOff>205627</xdr:rowOff>
    </xdr:to>
    <xdr:graphicFrame macro="">
      <xdr:nvGraphicFramePr>
        <xdr:cNvPr id="20" name="Chart 19">
          <a:extLst>
            <a:ext uri="{FF2B5EF4-FFF2-40B4-BE49-F238E27FC236}">
              <a16:creationId xmlns:a16="http://schemas.microsoft.com/office/drawing/2014/main" id="{38AF4E7D-479A-4D4F-A338-0935F6DF4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37</xdr:row>
      <xdr:rowOff>134467</xdr:rowOff>
    </xdr:from>
    <xdr:to>
      <xdr:col>15</xdr:col>
      <xdr:colOff>0</xdr:colOff>
      <xdr:row>41</xdr:row>
      <xdr:rowOff>0</xdr:rowOff>
    </xdr:to>
    <xdr:graphicFrame macro="">
      <xdr:nvGraphicFramePr>
        <xdr:cNvPr id="19" name="Chart 18">
          <a:extLst>
            <a:ext uri="{FF2B5EF4-FFF2-40B4-BE49-F238E27FC236}">
              <a16:creationId xmlns:a16="http://schemas.microsoft.com/office/drawing/2014/main" id="{0ECC6BFC-8E97-473B-899F-3BB1DF691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21</xdr:row>
      <xdr:rowOff>5602</xdr:rowOff>
    </xdr:from>
    <xdr:to>
      <xdr:col>15</xdr:col>
      <xdr:colOff>0</xdr:colOff>
      <xdr:row>29</xdr:row>
      <xdr:rowOff>107156</xdr:rowOff>
    </xdr:to>
    <xdr:graphicFrame macro="">
      <xdr:nvGraphicFramePr>
        <xdr:cNvPr id="2" name="Chart 1">
          <a:extLst>
            <a:ext uri="{FF2B5EF4-FFF2-40B4-BE49-F238E27FC236}">
              <a16:creationId xmlns:a16="http://schemas.microsoft.com/office/drawing/2014/main" id="{A068207E-A0FE-44A1-92AF-20E2F171D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33620</xdr:colOff>
      <xdr:row>32</xdr:row>
      <xdr:rowOff>212911</xdr:rowOff>
    </xdr:from>
    <xdr:to>
      <xdr:col>15</xdr:col>
      <xdr:colOff>0</xdr:colOff>
      <xdr:row>39</xdr:row>
      <xdr:rowOff>17929</xdr:rowOff>
    </xdr:to>
    <xdr:graphicFrame macro="">
      <xdr:nvGraphicFramePr>
        <xdr:cNvPr id="4" name="Chart 3">
          <a:extLst>
            <a:ext uri="{FF2B5EF4-FFF2-40B4-BE49-F238E27FC236}">
              <a16:creationId xmlns:a16="http://schemas.microsoft.com/office/drawing/2014/main" id="{806A1DEC-9010-4B00-92C4-6A9BFC6A1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60</xdr:row>
      <xdr:rowOff>0</xdr:rowOff>
    </xdr:from>
    <xdr:to>
      <xdr:col>15</xdr:col>
      <xdr:colOff>0</xdr:colOff>
      <xdr:row>61</xdr:row>
      <xdr:rowOff>3809</xdr:rowOff>
    </xdr:to>
    <xdr:graphicFrame macro="">
      <xdr:nvGraphicFramePr>
        <xdr:cNvPr id="5" name="Chart 4">
          <a:extLst>
            <a:ext uri="{FF2B5EF4-FFF2-40B4-BE49-F238E27FC236}">
              <a16:creationId xmlns:a16="http://schemas.microsoft.com/office/drawing/2014/main" id="{8788C12A-AEF3-4DA5-85A6-4A232A175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56</xdr:row>
      <xdr:rowOff>1</xdr:rowOff>
    </xdr:from>
    <xdr:to>
      <xdr:col>7</xdr:col>
      <xdr:colOff>712114</xdr:colOff>
      <xdr:row>56</xdr:row>
      <xdr:rowOff>2088001</xdr:rowOff>
    </xdr:to>
    <xdr:graphicFrame macro="">
      <xdr:nvGraphicFramePr>
        <xdr:cNvPr id="6" name="Chart 5">
          <a:extLst>
            <a:ext uri="{FF2B5EF4-FFF2-40B4-BE49-F238E27FC236}">
              <a16:creationId xmlns:a16="http://schemas.microsoft.com/office/drawing/2014/main" id="{98CFB5F3-B41A-4C60-8471-6681B1AF4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55</xdr:row>
      <xdr:rowOff>210093</xdr:rowOff>
    </xdr:from>
    <xdr:to>
      <xdr:col>14</xdr:col>
      <xdr:colOff>592372</xdr:colOff>
      <xdr:row>56</xdr:row>
      <xdr:rowOff>2080379</xdr:rowOff>
    </xdr:to>
    <xdr:graphicFrame macro="">
      <xdr:nvGraphicFramePr>
        <xdr:cNvPr id="7" name="Chart 6">
          <a:extLst>
            <a:ext uri="{FF2B5EF4-FFF2-40B4-BE49-F238E27FC236}">
              <a16:creationId xmlns:a16="http://schemas.microsoft.com/office/drawing/2014/main" id="{E3965B05-D215-467A-ADE5-D882B06F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44</xdr:row>
      <xdr:rowOff>0</xdr:rowOff>
    </xdr:from>
    <xdr:to>
      <xdr:col>15</xdr:col>
      <xdr:colOff>0</xdr:colOff>
      <xdr:row>50</xdr:row>
      <xdr:rowOff>17929</xdr:rowOff>
    </xdr:to>
    <xdr:graphicFrame macro="">
      <xdr:nvGraphicFramePr>
        <xdr:cNvPr id="18" name="Chart 17">
          <a:extLst>
            <a:ext uri="{FF2B5EF4-FFF2-40B4-BE49-F238E27FC236}">
              <a16:creationId xmlns:a16="http://schemas.microsoft.com/office/drawing/2014/main" id="{5897DEE9-3904-4D0F-8474-D986B77A4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0</xdr:colOff>
      <xdr:row>1</xdr:row>
      <xdr:rowOff>0</xdr:rowOff>
    </xdr:from>
    <xdr:to>
      <xdr:col>2</xdr:col>
      <xdr:colOff>950564</xdr:colOff>
      <xdr:row>1</xdr:row>
      <xdr:rowOff>749087</xdr:rowOff>
    </xdr:to>
    <xdr:pic>
      <xdr:nvPicPr>
        <xdr:cNvPr id="15" name="Picture 14" descr="VietinBank Securities">
          <a:extLst>
            <a:ext uri="{FF2B5EF4-FFF2-40B4-BE49-F238E27FC236}">
              <a16:creationId xmlns:a16="http://schemas.microsoft.com/office/drawing/2014/main" id="{FABE830C-07D8-4C53-B103-66444F19A8C4}"/>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9538" b="34519"/>
        <a:stretch/>
      </xdr:blipFill>
      <xdr:spPr bwMode="auto">
        <a:xfrm>
          <a:off x="609600" y="197224"/>
          <a:ext cx="2098046" cy="749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537882</xdr:colOff>
      <xdr:row>11</xdr:row>
      <xdr:rowOff>44825</xdr:rowOff>
    </xdr:from>
    <xdr:to>
      <xdr:col>4</xdr:col>
      <xdr:colOff>545153</xdr:colOff>
      <xdr:row>13</xdr:row>
      <xdr:rowOff>1</xdr:rowOff>
    </xdr:to>
    <xdr:graphicFrame macro="">
      <xdr:nvGraphicFramePr>
        <xdr:cNvPr id="3" name="Chart 2">
          <a:extLst>
            <a:ext uri="{FF2B5EF4-FFF2-40B4-BE49-F238E27FC236}">
              <a16:creationId xmlns:a16="http://schemas.microsoft.com/office/drawing/2014/main" id="{F1075127-5A44-49C7-A436-483AA1B8F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795616</xdr:colOff>
      <xdr:row>11</xdr:row>
      <xdr:rowOff>44823</xdr:rowOff>
    </xdr:from>
    <xdr:to>
      <xdr:col>9</xdr:col>
      <xdr:colOff>578769</xdr:colOff>
      <xdr:row>13</xdr:row>
      <xdr:rowOff>1</xdr:rowOff>
    </xdr:to>
    <xdr:graphicFrame macro="">
      <xdr:nvGraphicFramePr>
        <xdr:cNvPr id="8" name="Chart 7">
          <a:extLst>
            <a:ext uri="{FF2B5EF4-FFF2-40B4-BE49-F238E27FC236}">
              <a16:creationId xmlns:a16="http://schemas.microsoft.com/office/drawing/2014/main" id="{F2F43DEB-97B3-499A-801E-215554886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761104</xdr:colOff>
      <xdr:row>11</xdr:row>
      <xdr:rowOff>56029</xdr:rowOff>
    </xdr:from>
    <xdr:to>
      <xdr:col>15</xdr:col>
      <xdr:colOff>51198</xdr:colOff>
      <xdr:row>13</xdr:row>
      <xdr:rowOff>0</xdr:rowOff>
    </xdr:to>
    <xdr:graphicFrame macro="">
      <xdr:nvGraphicFramePr>
        <xdr:cNvPr id="11" name="Chart 10">
          <a:extLst>
            <a:ext uri="{FF2B5EF4-FFF2-40B4-BE49-F238E27FC236}">
              <a16:creationId xmlns:a16="http://schemas.microsoft.com/office/drawing/2014/main" id="{A203F934-3BBC-4F49-8B49-1D6999B67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ts-repor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1"/>
      <sheetName val="data_2"/>
      <sheetName val="data_3"/>
      <sheetName val="data_4"/>
      <sheetName val="data_5"/>
      <sheetName val="data_6"/>
      <sheetName val="data_7"/>
      <sheetName val="data_8"/>
      <sheetName val="data_9"/>
      <sheetName val="data_10"/>
      <sheetName val="data_11"/>
      <sheetName val="data_12"/>
      <sheetName val="data_13"/>
      <sheetName val="data_14"/>
      <sheetName val="data_15"/>
    </sheetNames>
    <sheetDataSet>
      <sheetData sheetId="0">
        <row r="6">
          <cell r="B6">
            <v>1272.719970703125</v>
          </cell>
          <cell r="D6">
            <v>-2.6330523691875381E-3</v>
          </cell>
          <cell r="E6">
            <v>-3.3599853515625</v>
          </cell>
          <cell r="F6">
            <v>3.3550345948378511E-3</v>
          </cell>
          <cell r="G6">
            <v>3.4296644524205652E-2</v>
          </cell>
          <cell r="H6">
            <v>4.3685945742817887E-2</v>
          </cell>
        </row>
        <row r="8">
          <cell r="B8">
            <v>44546.078125</v>
          </cell>
          <cell r="D8">
            <v>-3.698194480822647E-3</v>
          </cell>
          <cell r="E8">
            <v>-165.3515625</v>
          </cell>
          <cell r="F8">
            <v>1.6986449073624261E-3</v>
          </cell>
          <cell r="G8">
            <v>2.37563000951613E-2</v>
          </cell>
          <cell r="H8">
            <v>2.5961355324139439E-2</v>
          </cell>
        </row>
        <row r="9">
          <cell r="B9">
            <v>70.699996948242188</v>
          </cell>
          <cell r="D9">
            <v>-4.2423875678310191E-4</v>
          </cell>
          <cell r="E9">
            <v>-3.000640869140625E-2</v>
          </cell>
          <cell r="F9">
            <v>-9.4767443742655218E-3</v>
          </cell>
          <cell r="G9">
            <v>-6.7043927832615174E-2</v>
          </cell>
          <cell r="H9">
            <v>1.739739435122626E-2</v>
          </cell>
        </row>
        <row r="10">
          <cell r="B10">
            <v>96064.5078125</v>
          </cell>
          <cell r="D10">
            <v>-1.424986137508744E-3</v>
          </cell>
          <cell r="E10">
            <v>-137.0859375</v>
          </cell>
          <cell r="F10">
            <v>-5.1319682078863511E-3</v>
          </cell>
          <cell r="G10">
            <v>-7.9516392671363331E-2</v>
          </cell>
          <cell r="H10">
            <v>-1.7607146630067991E-2</v>
          </cell>
        </row>
        <row r="11">
          <cell r="B11">
            <v>2899.480712890625</v>
          </cell>
          <cell r="D11">
            <v>6.264180979010936E-3</v>
          </cell>
          <cell r="E11">
            <v>18.0498046875</v>
          </cell>
          <cell r="F11">
            <v>-1.0444606653956171E-2</v>
          </cell>
          <cell r="G11">
            <v>5.494787800853012E-2</v>
          </cell>
          <cell r="H11">
            <v>9.336548595674754E-2</v>
          </cell>
        </row>
      </sheetData>
      <sheetData sheetId="1">
        <row r="2">
          <cell r="B2">
            <v>37334</v>
          </cell>
        </row>
        <row r="3">
          <cell r="B3">
            <v>120605</v>
          </cell>
        </row>
        <row r="4">
          <cell r="B4">
            <v>1.2900390625</v>
          </cell>
        </row>
        <row r="5">
          <cell r="B5">
            <v>1331</v>
          </cell>
        </row>
        <row r="6">
          <cell r="B6">
            <v>1342</v>
          </cell>
        </row>
        <row r="7">
          <cell r="B7">
            <v>1342.099975585938</v>
          </cell>
        </row>
        <row r="8">
          <cell r="B8">
            <v>1335.300048828125</v>
          </cell>
        </row>
        <row r="9">
          <cell r="B9">
            <v>1338.700012207031</v>
          </cell>
        </row>
      </sheetData>
      <sheetData sheetId="2">
        <row r="1">
          <cell r="B1" t="str">
            <v>count</v>
          </cell>
        </row>
        <row r="2">
          <cell r="A2" t="str">
            <v>Tăng giá</v>
          </cell>
          <cell r="B2">
            <v>136</v>
          </cell>
        </row>
        <row r="3">
          <cell r="A3" t="str">
            <v>Giảm giá</v>
          </cell>
          <cell r="B3">
            <v>149</v>
          </cell>
        </row>
        <row r="4">
          <cell r="A4" t="str">
            <v>Không đổi</v>
          </cell>
          <cell r="B4">
            <v>47</v>
          </cell>
        </row>
      </sheetData>
      <sheetData sheetId="3">
        <row r="2">
          <cell r="B2">
            <v>1.364646839755036</v>
          </cell>
          <cell r="F2" t="str">
            <v>Cao</v>
          </cell>
        </row>
        <row r="3">
          <cell r="A3" t="str">
            <v>Bán lẻ</v>
          </cell>
          <cell r="B3">
            <v>0.83631396165427274</v>
          </cell>
          <cell r="C3">
            <v>-0.14734964991162561</v>
          </cell>
        </row>
        <row r="4">
          <cell r="A4" t="str">
            <v>Bất động sản</v>
          </cell>
          <cell r="B4">
            <v>1.150201763893818</v>
          </cell>
          <cell r="C4">
            <v>4.696119867036317E-2</v>
          </cell>
        </row>
        <row r="5">
          <cell r="A5" t="str">
            <v>Chứng khoán</v>
          </cell>
          <cell r="B5">
            <v>2.420033316460962</v>
          </cell>
          <cell r="C5">
            <v>2.184191805297826</v>
          </cell>
        </row>
        <row r="6">
          <cell r="A6" t="str">
            <v>Công ty tài chính</v>
          </cell>
          <cell r="B6">
            <v>3.0183050820688382</v>
          </cell>
          <cell r="C6">
            <v>2.920375301168129</v>
          </cell>
        </row>
        <row r="7">
          <cell r="A7" t="str">
            <v>Thép</v>
          </cell>
          <cell r="B7">
            <v>0.65002667440137984</v>
          </cell>
          <cell r="C7">
            <v>1.6453396077017921</v>
          </cell>
        </row>
        <row r="8">
          <cell r="A8" t="str">
            <v>Vật liệu xây dựng</v>
          </cell>
          <cell r="B8">
            <v>1.3642085980434191</v>
          </cell>
          <cell r="C8">
            <v>0.8895245859177644</v>
          </cell>
        </row>
        <row r="9">
          <cell r="A9" t="str">
            <v>Xây dựng</v>
          </cell>
          <cell r="B9">
            <v>1.2680688018651161</v>
          </cell>
          <cell r="C9">
            <v>0.24598249972990119</v>
          </cell>
        </row>
        <row r="10">
          <cell r="A10" t="str">
            <v>Công nghiệp</v>
          </cell>
          <cell r="B10">
            <v>1.2905549198263571</v>
          </cell>
          <cell r="C10">
            <v>-2.470411597311128</v>
          </cell>
        </row>
        <row r="11">
          <cell r="A11" t="str">
            <v>Dầu khí</v>
          </cell>
          <cell r="B11">
            <v>1.0733853815946499</v>
          </cell>
          <cell r="C11">
            <v>-0.15041153464425011</v>
          </cell>
        </row>
        <row r="12">
          <cell r="A12" t="str">
            <v>Dệt may</v>
          </cell>
          <cell r="B12">
            <v>0.72517719017538662</v>
          </cell>
          <cell r="C12">
            <v>-3.4606143986878557E-2</v>
          </cell>
        </row>
        <row r="13">
          <cell r="A13" t="str">
            <v>Hoá chất</v>
          </cell>
          <cell r="B13">
            <v>1.916405312718197</v>
          </cell>
          <cell r="C13">
            <v>-0.2179002141585232</v>
          </cell>
        </row>
        <row r="14">
          <cell r="A14" t="str">
            <v>Khoáng sản</v>
          </cell>
          <cell r="B14">
            <v>0.99455317371774343</v>
          </cell>
          <cell r="C14">
            <v>4.5378642907240074</v>
          </cell>
        </row>
        <row r="15">
          <cell r="A15" t="str">
            <v>Thuỷ sản</v>
          </cell>
          <cell r="B15">
            <v>1.0274215673561871</v>
          </cell>
          <cell r="C15">
            <v>-0.52944392346706515</v>
          </cell>
        </row>
        <row r="16">
          <cell r="A16" t="str">
            <v>BĐS KCN</v>
          </cell>
          <cell r="B16">
            <v>0.93550840326076345</v>
          </cell>
          <cell r="C16">
            <v>9.0072028990025518E-3</v>
          </cell>
        </row>
        <row r="17">
          <cell r="A17" t="str">
            <v>Công nghệ</v>
          </cell>
          <cell r="B17">
            <v>0.80606004979291201</v>
          </cell>
          <cell r="C17">
            <v>-0.75706616203849386</v>
          </cell>
        </row>
        <row r="18">
          <cell r="A18" t="str">
            <v>Hàng tiêu dùng</v>
          </cell>
          <cell r="B18">
            <v>0.83666311357776202</v>
          </cell>
          <cell r="C18">
            <v>0.40206866961431748</v>
          </cell>
        </row>
        <row r="19">
          <cell r="A19" t="str">
            <v>Ngân hàng</v>
          </cell>
          <cell r="B19">
            <v>1.037467325007261</v>
          </cell>
          <cell r="C19">
            <v>0.17813123005507189</v>
          </cell>
        </row>
        <row r="20">
          <cell r="A20" t="str">
            <v>Thực phẩm</v>
          </cell>
          <cell r="B20">
            <v>1.466465854414029</v>
          </cell>
          <cell r="C20">
            <v>5.3938649277221001E-2</v>
          </cell>
        </row>
        <row r="21">
          <cell r="A21" t="str">
            <v>Vận tải</v>
          </cell>
          <cell r="B21">
            <v>1.378657376088654</v>
          </cell>
          <cell r="C21">
            <v>-0.1015826628002755</v>
          </cell>
        </row>
        <row r="22">
          <cell r="A22" t="str">
            <v>Bảo hiểm</v>
          </cell>
          <cell r="B22">
            <v>0.8540061680612383</v>
          </cell>
          <cell r="C22">
            <v>-5.0119722365829851E-5</v>
          </cell>
        </row>
        <row r="23">
          <cell r="A23" t="str">
            <v>Du lịch và DV</v>
          </cell>
          <cell r="B23">
            <v>1.6838886606765751</v>
          </cell>
          <cell r="C23">
            <v>-8.3878035186510089E-2</v>
          </cell>
        </row>
        <row r="24">
          <cell r="A24" t="str">
            <v>DV hạ tầng</v>
          </cell>
          <cell r="B24">
            <v>1.4082581738408739</v>
          </cell>
          <cell r="C24">
            <v>-0.20632897594483959</v>
          </cell>
        </row>
        <row r="25">
          <cell r="A25" t="str">
            <v>Y tế</v>
          </cell>
          <cell r="B25">
            <v>1.0869196000547869</v>
          </cell>
          <cell r="C25">
            <v>-6.2567263784495314E-2</v>
          </cell>
        </row>
        <row r="26">
          <cell r="A26" t="str">
            <v>Hiệu suất A</v>
          </cell>
          <cell r="B26">
            <v>1.560007143994941</v>
          </cell>
          <cell r="C26">
            <v>0.95108569781474206</v>
          </cell>
        </row>
        <row r="27">
          <cell r="A27" t="str">
            <v>Hiệu suất B</v>
          </cell>
          <cell r="B27">
            <v>1.332640037061771</v>
          </cell>
          <cell r="C27">
            <v>-7.8910517066374544E-2</v>
          </cell>
        </row>
        <row r="28">
          <cell r="A28" t="str">
            <v>Hiệu suất C</v>
          </cell>
          <cell r="B28">
            <v>1.1037060916023911</v>
          </cell>
          <cell r="C28">
            <v>6.2156883000854063E-2</v>
          </cell>
        </row>
        <row r="29">
          <cell r="A29" t="str">
            <v>Hiệu suất D</v>
          </cell>
          <cell r="B29">
            <v>1.4014440247570059</v>
          </cell>
          <cell r="C29">
            <v>-0.2102323756933385</v>
          </cell>
        </row>
        <row r="30">
          <cell r="A30" t="str">
            <v>LARGECAP</v>
          </cell>
          <cell r="B30">
            <v>0.83554011848775778</v>
          </cell>
          <cell r="C30">
            <v>-0.89840862974848767</v>
          </cell>
        </row>
        <row r="31">
          <cell r="A31" t="str">
            <v>MIDCAP</v>
          </cell>
          <cell r="B31">
            <v>1.49615658968825</v>
          </cell>
          <cell r="C31">
            <v>-0.19580294164665871</v>
          </cell>
        </row>
        <row r="32">
          <cell r="A32" t="str">
            <v>SMALLCAP</v>
          </cell>
          <cell r="B32">
            <v>1.654091143879832</v>
          </cell>
          <cell r="C32">
            <v>0.90175795430257433</v>
          </cell>
        </row>
        <row r="33">
          <cell r="A33" t="str">
            <v>PENNY</v>
          </cell>
          <cell r="B33">
            <v>1.085860882530769</v>
          </cell>
          <cell r="C33">
            <v>0.96354079302657758</v>
          </cell>
        </row>
      </sheetData>
      <sheetData sheetId="4">
        <row r="2">
          <cell r="A2">
            <v>47.891566265060241</v>
          </cell>
          <cell r="B2" t="str">
            <v>Trung lập</v>
          </cell>
        </row>
      </sheetData>
      <sheetData sheetId="5">
        <row r="2">
          <cell r="A2" t="str">
            <v>BCC</v>
          </cell>
          <cell r="B2" t="str">
            <v>Vật liệu xây dựng</v>
          </cell>
          <cell r="C2" t="str">
            <v>Hiệu suất A</v>
          </cell>
          <cell r="D2" t="str">
            <v>SMALLCAP</v>
          </cell>
          <cell r="F2">
            <v>9.3333307902018214E-2</v>
          </cell>
          <cell r="H2">
            <v>8.2071816068199439</v>
          </cell>
        </row>
        <row r="3">
          <cell r="A3" t="str">
            <v>CTP</v>
          </cell>
          <cell r="B3" t="str">
            <v>Thực phẩm</v>
          </cell>
          <cell r="C3" t="str">
            <v>Hiệu suất C</v>
          </cell>
          <cell r="D3" t="str">
            <v>PENNY</v>
          </cell>
          <cell r="F3">
            <v>9.7484351043805484E-2</v>
          </cell>
          <cell r="H3">
            <v>3.9742141916054958</v>
          </cell>
        </row>
        <row r="4">
          <cell r="A4" t="str">
            <v>MZG</v>
          </cell>
          <cell r="B4" t="str">
            <v>Khoáng sản</v>
          </cell>
          <cell r="C4" t="str">
            <v>Hiệu suất B</v>
          </cell>
          <cell r="D4" t="str">
            <v>SMALLCAP</v>
          </cell>
          <cell r="F4">
            <v>0.14285719593734719</v>
          </cell>
          <cell r="H4">
            <v>1.843208230139074</v>
          </cell>
        </row>
        <row r="5">
          <cell r="A5" t="str">
            <v>VTO</v>
          </cell>
          <cell r="B5" t="str">
            <v>Vận tải</v>
          </cell>
          <cell r="C5" t="str">
            <v>Hiệu suất C</v>
          </cell>
          <cell r="D5" t="str">
            <v>SMALLCAP</v>
          </cell>
          <cell r="F5">
            <v>6.7524127193289818E-2</v>
          </cell>
          <cell r="H5">
            <v>4.2973296531542013</v>
          </cell>
        </row>
        <row r="6">
          <cell r="A6" t="str">
            <v>CDC</v>
          </cell>
          <cell r="B6" t="str">
            <v>Xây dựng</v>
          </cell>
          <cell r="C6" t="str">
            <v>Hiệu suất A</v>
          </cell>
          <cell r="D6" t="str">
            <v>PENNY</v>
          </cell>
          <cell r="F6">
            <v>6.8877569142603123E-2</v>
          </cell>
          <cell r="H6">
            <v>3.2992256637168138</v>
          </cell>
        </row>
        <row r="7">
          <cell r="A7" t="str">
            <v>EVF</v>
          </cell>
          <cell r="B7" t="str">
            <v>Công ty tài chính</v>
          </cell>
          <cell r="C7" t="str">
            <v>Hiệu suất A</v>
          </cell>
          <cell r="D7" t="str">
            <v>SMALLCAP</v>
          </cell>
          <cell r="F7">
            <v>6.8292664318549967E-2</v>
          </cell>
          <cell r="H7">
            <v>3.2056425377576589</v>
          </cell>
        </row>
        <row r="8">
          <cell r="A8" t="str">
            <v>VIX</v>
          </cell>
          <cell r="B8" t="str">
            <v>Chứng khoán</v>
          </cell>
          <cell r="C8" t="str">
            <v>Hiệu suất A</v>
          </cell>
          <cell r="D8" t="str">
            <v>MIDCAP</v>
          </cell>
          <cell r="F8">
            <v>5.9113340297505028E-2</v>
          </cell>
          <cell r="H8">
            <v>5.0192774280297918</v>
          </cell>
        </row>
        <row r="9">
          <cell r="A9" t="str">
            <v>ITQ</v>
          </cell>
          <cell r="B9" t="str">
            <v>Khoáng sản</v>
          </cell>
          <cell r="C9" t="str">
            <v>Hiệu suất B</v>
          </cell>
          <cell r="D9" t="str">
            <v>PENNY</v>
          </cell>
          <cell r="F9">
            <v>6.89654492027858E-2</v>
          </cell>
          <cell r="H9">
            <v>2.7302579729942731</v>
          </cell>
        </row>
        <row r="10">
          <cell r="A10" t="str">
            <v>SGR</v>
          </cell>
          <cell r="B10" t="str">
            <v>Bất động sản</v>
          </cell>
          <cell r="C10" t="str">
            <v>Hiệu suất A</v>
          </cell>
          <cell r="D10" t="str">
            <v>SMALLCAP</v>
          </cell>
          <cell r="F10">
            <v>7.000002179827014E-2</v>
          </cell>
          <cell r="H10">
            <v>2.3968524032326668</v>
          </cell>
        </row>
        <row r="11">
          <cell r="A11" t="str">
            <v>AAS</v>
          </cell>
          <cell r="B11" t="str">
            <v>Chứng khoán</v>
          </cell>
          <cell r="C11" t="str">
            <v>Hiệu suất A</v>
          </cell>
          <cell r="D11" t="str">
            <v>SMALLCAP</v>
          </cell>
          <cell r="F11">
            <v>5.8139532304828823E-2</v>
          </cell>
          <cell r="H11">
            <v>3.9853257679514771</v>
          </cell>
        </row>
        <row r="12">
          <cell r="A12" t="str">
            <v>PHP</v>
          </cell>
          <cell r="B12" t="str">
            <v>Công nghiệp</v>
          </cell>
          <cell r="C12" t="str">
            <v>Hiệu suất B</v>
          </cell>
          <cell r="D12" t="str">
            <v>MIDCAP</v>
          </cell>
          <cell r="F12">
            <v>-0.108384517103807</v>
          </cell>
          <cell r="H12">
            <v>2.9167512278280641</v>
          </cell>
        </row>
        <row r="13">
          <cell r="A13" t="str">
            <v>CSV</v>
          </cell>
          <cell r="B13" t="str">
            <v>Hoá chất</v>
          </cell>
          <cell r="C13" t="str">
            <v>Hiệu suất B</v>
          </cell>
          <cell r="D13" t="str">
            <v>SMALLCAP</v>
          </cell>
          <cell r="F13">
            <v>-4.1575525036308458E-2</v>
          </cell>
          <cell r="H13">
            <v>2.132538202283957</v>
          </cell>
        </row>
        <row r="14">
          <cell r="A14" t="str">
            <v>VC2</v>
          </cell>
          <cell r="B14" t="str">
            <v>Xây dựng</v>
          </cell>
          <cell r="C14" t="str">
            <v>Hiệu suất A</v>
          </cell>
          <cell r="D14" t="str">
            <v>SMALLCAP</v>
          </cell>
          <cell r="F14">
            <v>-4.3010813333433151E-2</v>
          </cell>
          <cell r="H14">
            <v>1.703782851572752</v>
          </cell>
        </row>
        <row r="15">
          <cell r="A15" t="str">
            <v>HMR</v>
          </cell>
          <cell r="B15" t="str">
            <v>Vật liệu xây dựng</v>
          </cell>
          <cell r="C15" t="str">
            <v>Hiệu suất A</v>
          </cell>
          <cell r="D15" t="str">
            <v>PENNY</v>
          </cell>
          <cell r="F15">
            <v>-8.9171951308183006E-2</v>
          </cell>
          <cell r="H15">
            <v>0.812624254473161</v>
          </cell>
        </row>
        <row r="16">
          <cell r="A16" t="str">
            <v>CTD</v>
          </cell>
          <cell r="B16" t="str">
            <v>Xây dựng</v>
          </cell>
          <cell r="C16" t="str">
            <v>Hiệu suất A</v>
          </cell>
          <cell r="D16" t="str">
            <v>MIDCAP</v>
          </cell>
          <cell r="F16">
            <v>-3.8002172182266203E-2</v>
          </cell>
          <cell r="H16">
            <v>1.947957400782095</v>
          </cell>
        </row>
        <row r="17">
          <cell r="A17" t="str">
            <v>HVN</v>
          </cell>
          <cell r="B17" t="str">
            <v>Du lịch và DV</v>
          </cell>
          <cell r="C17" t="str">
            <v>Hiệu suất D</v>
          </cell>
          <cell r="D17" t="str">
            <v>LARGECAP</v>
          </cell>
          <cell r="F17">
            <v>-2.229844346608767E-2</v>
          </cell>
          <cell r="H17">
            <v>2.2627824513606538</v>
          </cell>
        </row>
        <row r="18">
          <cell r="A18" t="str">
            <v>SCS</v>
          </cell>
          <cell r="B18" t="str">
            <v>Vận tải</v>
          </cell>
          <cell r="C18" t="str">
            <v>Hiệu suất C</v>
          </cell>
          <cell r="D18" t="str">
            <v>MIDCAP</v>
          </cell>
          <cell r="F18">
            <v>-2.8423831192059379E-2</v>
          </cell>
          <cell r="H18">
            <v>2.612672811059908</v>
          </cell>
        </row>
        <row r="19">
          <cell r="A19" t="str">
            <v>ACV</v>
          </cell>
          <cell r="B19" t="str">
            <v>Công nghiệp</v>
          </cell>
          <cell r="C19" t="str">
            <v>Hiệu suất B</v>
          </cell>
          <cell r="D19" t="str">
            <v>LARGECAP</v>
          </cell>
          <cell r="F19">
            <v>-4.8975955926422447E-2</v>
          </cell>
          <cell r="H19">
            <v>1.228502242646047</v>
          </cell>
        </row>
        <row r="20">
          <cell r="A20" t="str">
            <v>PSH</v>
          </cell>
          <cell r="B20" t="str">
            <v>Dầu khí</v>
          </cell>
          <cell r="C20" t="str">
            <v>Hiệu suất B</v>
          </cell>
          <cell r="D20" t="str">
            <v>PENNY</v>
          </cell>
          <cell r="F20">
            <v>-2.1276575957413391E-2</v>
          </cell>
          <cell r="H20">
            <v>1.7372099156118139</v>
          </cell>
        </row>
        <row r="21">
          <cell r="A21" t="str">
            <v>MSN</v>
          </cell>
          <cell r="B21" t="str">
            <v>Thực phẩm</v>
          </cell>
          <cell r="C21" t="str">
            <v>Hiệu suất C</v>
          </cell>
          <cell r="D21" t="str">
            <v>LARGECAP</v>
          </cell>
          <cell r="F21">
            <v>-2.496324502691738E-2</v>
          </cell>
          <cell r="H21">
            <v>1.7526306391729729</v>
          </cell>
        </row>
      </sheetData>
      <sheetData sheetId="6">
        <row r="2">
          <cell r="B2">
            <v>45705</v>
          </cell>
          <cell r="F2">
            <v>1334.010009765625</v>
          </cell>
          <cell r="G2">
            <v>180964992</v>
          </cell>
          <cell r="H2">
            <v>-6.510009765625</v>
          </cell>
          <cell r="I2">
            <v>-4.8999999999999998E-3</v>
          </cell>
          <cell r="J2">
            <v>5260.7236177920004</v>
          </cell>
        </row>
        <row r="3">
          <cell r="C3">
            <v>1277.119995117188</v>
          </cell>
          <cell r="D3">
            <v>1278.489990234375</v>
          </cell>
          <cell r="E3">
            <v>1272.719970703125</v>
          </cell>
          <cell r="F3">
            <v>1272.719970703125</v>
          </cell>
          <cell r="G3">
            <v>739384000</v>
          </cell>
          <cell r="H3">
            <v>-3.3599853515625</v>
          </cell>
          <cell r="I3">
            <v>-2.5999999999999999E-3</v>
          </cell>
          <cell r="J3">
            <v>15414.747725824</v>
          </cell>
        </row>
        <row r="4">
          <cell r="F4">
            <v>1335.300048828125</v>
          </cell>
          <cell r="G4">
            <v>120605</v>
          </cell>
          <cell r="H4">
            <v>-6.5</v>
          </cell>
          <cell r="I4">
            <v>-4.7999999999999996E-3</v>
          </cell>
          <cell r="J4">
            <v>16104.3862388916</v>
          </cell>
        </row>
      </sheetData>
      <sheetData sheetId="7">
        <row r="1">
          <cell r="B1" t="str">
            <v>Tuần</v>
          </cell>
          <cell r="C1" t="str">
            <v>Tháng</v>
          </cell>
          <cell r="D1" t="str">
            <v>Quý</v>
          </cell>
          <cell r="E1" t="str">
            <v>Bán niên</v>
          </cell>
          <cell r="F1" t="str">
            <v>1 Năm</v>
          </cell>
          <cell r="G1" t="str">
            <v>2 Năm</v>
          </cell>
        </row>
        <row r="2">
          <cell r="A2">
            <v>45705</v>
          </cell>
          <cell r="B2">
            <v>0.62349397590361444</v>
          </cell>
          <cell r="C2">
            <v>0.70180722891566261</v>
          </cell>
          <cell r="D2">
            <v>0.62650602409638556</v>
          </cell>
          <cell r="E2">
            <v>0.49397590361445781</v>
          </cell>
          <cell r="F2">
            <v>0.40662650602409639</v>
          </cell>
          <cell r="G2">
            <v>0.54216867469879515</v>
          </cell>
        </row>
        <row r="3">
          <cell r="A3">
            <v>45702</v>
          </cell>
          <cell r="B3">
            <v>0.59337349397590367</v>
          </cell>
          <cell r="C3">
            <v>0.68674698795180722</v>
          </cell>
          <cell r="D3">
            <v>0.60843373493975905</v>
          </cell>
          <cell r="E3">
            <v>0.49096385542168669</v>
          </cell>
          <cell r="F3">
            <v>0.38855421686746988</v>
          </cell>
          <cell r="G3">
            <v>0.54518072289156627</v>
          </cell>
        </row>
        <row r="4">
          <cell r="A4">
            <v>45701</v>
          </cell>
          <cell r="B4">
            <v>0.45481927710843367</v>
          </cell>
          <cell r="C4">
            <v>0.64759036144578308</v>
          </cell>
          <cell r="D4">
            <v>0.55722891566265065</v>
          </cell>
          <cell r="E4">
            <v>0.46686746987951799</v>
          </cell>
          <cell r="F4">
            <v>0.39156626506024089</v>
          </cell>
          <cell r="G4">
            <v>0.54216867469879515</v>
          </cell>
        </row>
        <row r="5">
          <cell r="A5">
            <v>45700</v>
          </cell>
          <cell r="B5">
            <v>0.43674698795180722</v>
          </cell>
          <cell r="C5">
            <v>0.65662650602409633</v>
          </cell>
          <cell r="D5">
            <v>0.54518072289156627</v>
          </cell>
          <cell r="E5">
            <v>0.43674698795180722</v>
          </cell>
          <cell r="F5">
            <v>0.36445783132530118</v>
          </cell>
          <cell r="G5">
            <v>0.53915662650602414</v>
          </cell>
        </row>
        <row r="6">
          <cell r="A6">
            <v>45699</v>
          </cell>
          <cell r="B6">
            <v>0.46385542168674698</v>
          </cell>
          <cell r="C6">
            <v>0.64156626506024095</v>
          </cell>
          <cell r="D6">
            <v>0.53915662650602414</v>
          </cell>
          <cell r="E6">
            <v>0.46686746987951799</v>
          </cell>
          <cell r="F6">
            <v>0.37048192771084337</v>
          </cell>
          <cell r="G6">
            <v>0.53614457831325302</v>
          </cell>
        </row>
        <row r="7">
          <cell r="A7">
            <v>45698</v>
          </cell>
          <cell r="B7">
            <v>0.45783132530120479</v>
          </cell>
          <cell r="C7">
            <v>0.55421686746987953</v>
          </cell>
          <cell r="D7">
            <v>0.49698795180722888</v>
          </cell>
          <cell r="E7">
            <v>0.43674698795180722</v>
          </cell>
          <cell r="F7">
            <v>0.36746987951807231</v>
          </cell>
          <cell r="G7">
            <v>0.51506024096385539</v>
          </cell>
        </row>
        <row r="8">
          <cell r="A8">
            <v>45695</v>
          </cell>
          <cell r="B8">
            <v>0.74698795180722888</v>
          </cell>
          <cell r="C8">
            <v>0.66867469879518071</v>
          </cell>
          <cell r="D8">
            <v>0.5512048192771084</v>
          </cell>
          <cell r="E8">
            <v>0.47891566265060243</v>
          </cell>
          <cell r="F8">
            <v>0.38253012048192769</v>
          </cell>
          <cell r="G8">
            <v>0.53614457831325302</v>
          </cell>
        </row>
        <row r="9">
          <cell r="A9">
            <v>45694</v>
          </cell>
          <cell r="B9">
            <v>0.78915662650602414</v>
          </cell>
          <cell r="C9">
            <v>0.63253012048192769</v>
          </cell>
          <cell r="D9">
            <v>0.54216867469879515</v>
          </cell>
          <cell r="E9">
            <v>0.45783132530120479</v>
          </cell>
          <cell r="F9">
            <v>0.38554216867469882</v>
          </cell>
          <cell r="G9">
            <v>0.5331325301204819</v>
          </cell>
        </row>
        <row r="10">
          <cell r="A10">
            <v>45693</v>
          </cell>
          <cell r="B10">
            <v>0.8162650602409639</v>
          </cell>
          <cell r="C10">
            <v>0.6506024096385542</v>
          </cell>
          <cell r="D10">
            <v>0.53012048192771088</v>
          </cell>
          <cell r="E10">
            <v>0.43975903614457829</v>
          </cell>
          <cell r="F10">
            <v>0.37951807228915663</v>
          </cell>
          <cell r="G10">
            <v>0.5331325301204819</v>
          </cell>
        </row>
        <row r="11">
          <cell r="A11">
            <v>45692</v>
          </cell>
          <cell r="B11">
            <v>0.7168674698795181</v>
          </cell>
          <cell r="C11">
            <v>0.55722891566265065</v>
          </cell>
          <cell r="D11">
            <v>0.49698795180722888</v>
          </cell>
          <cell r="E11">
            <v>0.41566265060240959</v>
          </cell>
          <cell r="F11">
            <v>0.37650602409638562</v>
          </cell>
          <cell r="G11">
            <v>0.53012048192771088</v>
          </cell>
        </row>
        <row r="12">
          <cell r="A12">
            <v>45691</v>
          </cell>
          <cell r="B12">
            <v>0.5</v>
          </cell>
          <cell r="C12">
            <v>0.38855421686746988</v>
          </cell>
          <cell r="D12">
            <v>0.4006024096385542</v>
          </cell>
          <cell r="E12">
            <v>0.36445783132530118</v>
          </cell>
          <cell r="F12">
            <v>0.33132530120481929</v>
          </cell>
          <cell r="G12">
            <v>0.50903614457831325</v>
          </cell>
        </row>
        <row r="13">
          <cell r="A13">
            <v>45681</v>
          </cell>
          <cell r="B13">
            <v>0.53012048192771088</v>
          </cell>
          <cell r="C13">
            <v>0.4246987951807229</v>
          </cell>
          <cell r="D13">
            <v>0.40662650602409639</v>
          </cell>
          <cell r="E13">
            <v>0.37650602409638562</v>
          </cell>
          <cell r="F13">
            <v>0.35240963855421692</v>
          </cell>
          <cell r="G13">
            <v>0.50903614457831325</v>
          </cell>
        </row>
        <row r="14">
          <cell r="A14">
            <v>45680</v>
          </cell>
          <cell r="B14">
            <v>0.48493975903614461</v>
          </cell>
          <cell r="C14">
            <v>0.37951807228915663</v>
          </cell>
          <cell r="D14">
            <v>0.37951807228915663</v>
          </cell>
          <cell r="E14">
            <v>0.37650602409638562</v>
          </cell>
          <cell r="F14">
            <v>0.35240963855421692</v>
          </cell>
          <cell r="G14">
            <v>0.5</v>
          </cell>
        </row>
        <row r="15">
          <cell r="A15">
            <v>45679</v>
          </cell>
          <cell r="B15">
            <v>0.35843373493975911</v>
          </cell>
          <cell r="C15">
            <v>0.28313253012048201</v>
          </cell>
          <cell r="D15">
            <v>0.34337349397590361</v>
          </cell>
          <cell r="E15">
            <v>0.35240963855421692</v>
          </cell>
          <cell r="F15">
            <v>0.34036144578313249</v>
          </cell>
          <cell r="G15">
            <v>0.47289156626506018</v>
          </cell>
        </row>
        <row r="16">
          <cell r="A16">
            <v>45678</v>
          </cell>
          <cell r="B16">
            <v>0.51204819277108438</v>
          </cell>
          <cell r="C16">
            <v>0.30120481927710852</v>
          </cell>
          <cell r="D16">
            <v>0.37650602409638562</v>
          </cell>
          <cell r="E16">
            <v>0.37650602409638562</v>
          </cell>
          <cell r="F16">
            <v>0.35240963855421692</v>
          </cell>
          <cell r="G16">
            <v>0.49397590361445781</v>
          </cell>
        </row>
        <row r="17">
          <cell r="A17">
            <v>45677</v>
          </cell>
          <cell r="B17">
            <v>0.73795180722891562</v>
          </cell>
          <cell r="C17">
            <v>0.34036144578313249</v>
          </cell>
          <cell r="D17">
            <v>0.4006024096385542</v>
          </cell>
          <cell r="E17">
            <v>0.39156626506024089</v>
          </cell>
          <cell r="F17">
            <v>0.36445783132530118</v>
          </cell>
          <cell r="G17">
            <v>0.5</v>
          </cell>
        </row>
        <row r="18">
          <cell r="A18">
            <v>45674</v>
          </cell>
          <cell r="B18">
            <v>0.72891566265060237</v>
          </cell>
          <cell r="C18">
            <v>0.31927710843373491</v>
          </cell>
          <cell r="D18">
            <v>0.40963855421686751</v>
          </cell>
          <cell r="E18">
            <v>0.4006024096385542</v>
          </cell>
          <cell r="F18">
            <v>0.35240963855421692</v>
          </cell>
          <cell r="G18">
            <v>0.51506024096385539</v>
          </cell>
        </row>
        <row r="19">
          <cell r="A19">
            <v>45673</v>
          </cell>
          <cell r="B19">
            <v>0.59337349397590367</v>
          </cell>
          <cell r="C19">
            <v>0.25602409638554219</v>
          </cell>
          <cell r="D19">
            <v>0.38554216867469882</v>
          </cell>
          <cell r="E19">
            <v>0.37650602409638562</v>
          </cell>
          <cell r="F19">
            <v>0.34337349397590361</v>
          </cell>
          <cell r="G19">
            <v>0.49096385542168669</v>
          </cell>
        </row>
        <row r="20">
          <cell r="A20">
            <v>45672</v>
          </cell>
          <cell r="B20">
            <v>0.5331325301204819</v>
          </cell>
          <cell r="C20">
            <v>0.23493975903614461</v>
          </cell>
          <cell r="D20">
            <v>0.36746987951807231</v>
          </cell>
          <cell r="E20">
            <v>0.35542168674698787</v>
          </cell>
          <cell r="F20">
            <v>0.34036144578313249</v>
          </cell>
          <cell r="G20">
            <v>0.48493975903614461</v>
          </cell>
        </row>
        <row r="21">
          <cell r="A21">
            <v>45671</v>
          </cell>
          <cell r="B21">
            <v>0.25602409638554219</v>
          </cell>
          <cell r="C21">
            <v>0.17771084337349399</v>
          </cell>
          <cell r="D21">
            <v>0.29819277108433728</v>
          </cell>
          <cell r="E21">
            <v>0.32831325301204822</v>
          </cell>
          <cell r="F21">
            <v>0.32831325301204822</v>
          </cell>
          <cell r="G21">
            <v>0.46987951807228923</v>
          </cell>
        </row>
        <row r="22">
          <cell r="A22">
            <v>45670</v>
          </cell>
          <cell r="B22">
            <v>0.2740963855421687</v>
          </cell>
          <cell r="C22">
            <v>0.18674698795180719</v>
          </cell>
          <cell r="D22">
            <v>0.30421686746987953</v>
          </cell>
          <cell r="E22">
            <v>0.34337349397590361</v>
          </cell>
          <cell r="F22">
            <v>0.33433734939759041</v>
          </cell>
          <cell r="G22">
            <v>0.47891566265060243</v>
          </cell>
        </row>
        <row r="23">
          <cell r="A23">
            <v>45667</v>
          </cell>
          <cell r="B23">
            <v>0.1746987951807229</v>
          </cell>
          <cell r="C23">
            <v>0.18072289156626509</v>
          </cell>
          <cell r="D23">
            <v>0.28012048192771077</v>
          </cell>
          <cell r="E23">
            <v>0.31927710843373491</v>
          </cell>
          <cell r="F23">
            <v>0.30722891566265059</v>
          </cell>
          <cell r="G23">
            <v>0.47289156626506018</v>
          </cell>
        </row>
        <row r="24">
          <cell r="A24">
            <v>45666</v>
          </cell>
          <cell r="B24">
            <v>0.25602409638554219</v>
          </cell>
          <cell r="C24">
            <v>0.2289156626506024</v>
          </cell>
          <cell r="D24">
            <v>0.35843373493975911</v>
          </cell>
          <cell r="E24">
            <v>0.36144578313253012</v>
          </cell>
          <cell r="F24">
            <v>0.34638554216867468</v>
          </cell>
          <cell r="G24">
            <v>0.48192771084337349</v>
          </cell>
        </row>
        <row r="25">
          <cell r="A25">
            <v>45665</v>
          </cell>
          <cell r="B25">
            <v>0.21385542168674701</v>
          </cell>
          <cell r="C25">
            <v>0.2168674698795181</v>
          </cell>
          <cell r="D25">
            <v>0.36746987951807231</v>
          </cell>
          <cell r="E25">
            <v>0.38253012048192769</v>
          </cell>
          <cell r="F25">
            <v>0.35240963855421692</v>
          </cell>
          <cell r="G25">
            <v>0.50301204819277112</v>
          </cell>
        </row>
        <row r="26">
          <cell r="A26">
            <v>45664</v>
          </cell>
          <cell r="B26">
            <v>0.13253012048192769</v>
          </cell>
          <cell r="C26">
            <v>0.15963855421686751</v>
          </cell>
          <cell r="D26">
            <v>0.31626506024096379</v>
          </cell>
          <cell r="E26">
            <v>0.34638554216867468</v>
          </cell>
          <cell r="F26">
            <v>0.33734939759036142</v>
          </cell>
          <cell r="G26">
            <v>0.47891566265060243</v>
          </cell>
        </row>
        <row r="27">
          <cell r="A27">
            <v>45663</v>
          </cell>
          <cell r="B27">
            <v>0.108433734939759</v>
          </cell>
          <cell r="C27">
            <v>0.1987951807228916</v>
          </cell>
          <cell r="D27">
            <v>0.37650602409638562</v>
          </cell>
          <cell r="E27">
            <v>0.35542168674698787</v>
          </cell>
          <cell r="F27">
            <v>0.35240963855421692</v>
          </cell>
          <cell r="G27">
            <v>0.50602409638554213</v>
          </cell>
        </row>
        <row r="28">
          <cell r="A28">
            <v>45660</v>
          </cell>
          <cell r="B28">
            <v>0.15662650602409639</v>
          </cell>
          <cell r="C28">
            <v>0.3253012048192771</v>
          </cell>
          <cell r="D28">
            <v>0.45481927710843367</v>
          </cell>
          <cell r="E28">
            <v>0.41867469879518071</v>
          </cell>
          <cell r="F28">
            <v>0.40662650602409639</v>
          </cell>
          <cell r="G28">
            <v>0.5331325301204819</v>
          </cell>
        </row>
        <row r="29">
          <cell r="A29">
            <v>45659</v>
          </cell>
          <cell r="B29">
            <v>0.31626506024096379</v>
          </cell>
          <cell r="C29">
            <v>0.50602409638554213</v>
          </cell>
          <cell r="D29">
            <v>0.56325301204819278</v>
          </cell>
          <cell r="E29">
            <v>0.45180722891566272</v>
          </cell>
          <cell r="F29">
            <v>0.44578313253012047</v>
          </cell>
          <cell r="G29">
            <v>0.5512048192771084</v>
          </cell>
        </row>
        <row r="30">
          <cell r="A30">
            <v>45658</v>
          </cell>
          <cell r="B30">
            <v>0.29518072289156633</v>
          </cell>
          <cell r="C30">
            <v>0.48795180722891568</v>
          </cell>
          <cell r="D30">
            <v>0.51807228915662651</v>
          </cell>
          <cell r="E30">
            <v>0.43072289156626509</v>
          </cell>
          <cell r="F30">
            <v>0.42771084337349402</v>
          </cell>
          <cell r="G30">
            <v>0.54518072289156627</v>
          </cell>
        </row>
        <row r="31">
          <cell r="A31">
            <v>45657</v>
          </cell>
          <cell r="B31">
            <v>0.29444444444444451</v>
          </cell>
          <cell r="C31">
            <v>0.47499999999999998</v>
          </cell>
          <cell r="D31">
            <v>0.49722222222222218</v>
          </cell>
          <cell r="E31">
            <v>0.40833333333333333</v>
          </cell>
          <cell r="F31">
            <v>0.3972222222222222</v>
          </cell>
          <cell r="G31">
            <v>0.5</v>
          </cell>
        </row>
        <row r="32">
          <cell r="A32">
            <v>45656</v>
          </cell>
          <cell r="B32">
            <v>0.33611111111111108</v>
          </cell>
          <cell r="C32">
            <v>0.5</v>
          </cell>
          <cell r="D32">
            <v>0.53055555555555556</v>
          </cell>
          <cell r="E32">
            <v>0.40555555555555561</v>
          </cell>
          <cell r="F32">
            <v>0.40833333333333333</v>
          </cell>
          <cell r="G32">
            <v>0.51111111111111107</v>
          </cell>
        </row>
        <row r="33">
          <cell r="A33">
            <v>45653</v>
          </cell>
          <cell r="B33">
            <v>0.46944444444444439</v>
          </cell>
          <cell r="C33">
            <v>0.59444444444444444</v>
          </cell>
          <cell r="D33">
            <v>0.56388888888888888</v>
          </cell>
          <cell r="E33">
            <v>0.42222222222222222</v>
          </cell>
          <cell r="F33">
            <v>0.41666666666666669</v>
          </cell>
          <cell r="G33">
            <v>0.51666666666666672</v>
          </cell>
        </row>
        <row r="34">
          <cell r="A34">
            <v>45652</v>
          </cell>
          <cell r="B34">
            <v>0.66388888888888886</v>
          </cell>
          <cell r="C34">
            <v>0.7</v>
          </cell>
          <cell r="D34">
            <v>0.57222222222222219</v>
          </cell>
          <cell r="E34">
            <v>0.43055555555555558</v>
          </cell>
          <cell r="F34">
            <v>0.43888888888888888</v>
          </cell>
          <cell r="G34">
            <v>0.52500000000000002</v>
          </cell>
        </row>
        <row r="35">
          <cell r="A35">
            <v>45651</v>
          </cell>
          <cell r="B35">
            <v>0.73333333333333328</v>
          </cell>
          <cell r="C35">
            <v>0.70833333333333337</v>
          </cell>
          <cell r="D35">
            <v>0.57499999999999996</v>
          </cell>
          <cell r="E35">
            <v>0.43333333333333329</v>
          </cell>
          <cell r="F35">
            <v>0.43611111111111112</v>
          </cell>
          <cell r="G35">
            <v>0.51388888888888884</v>
          </cell>
        </row>
        <row r="36">
          <cell r="A36">
            <v>45650</v>
          </cell>
          <cell r="B36">
            <v>0.57777777777777772</v>
          </cell>
          <cell r="C36">
            <v>0.55833333333333335</v>
          </cell>
          <cell r="D36">
            <v>0.49444444444444452</v>
          </cell>
          <cell r="E36">
            <v>0.40277777777777779</v>
          </cell>
          <cell r="F36">
            <v>0.42777777777777781</v>
          </cell>
          <cell r="G36">
            <v>0.5083333333333333</v>
          </cell>
        </row>
        <row r="37">
          <cell r="A37">
            <v>45649</v>
          </cell>
          <cell r="B37">
            <v>0.6166666666666667</v>
          </cell>
          <cell r="C37">
            <v>0.57777777777777772</v>
          </cell>
          <cell r="D37">
            <v>0.48333333333333328</v>
          </cell>
          <cell r="E37">
            <v>0.39444444444444438</v>
          </cell>
          <cell r="F37">
            <v>0.42499999999999999</v>
          </cell>
          <cell r="G37">
            <v>0.5083333333333333</v>
          </cell>
        </row>
        <row r="38">
          <cell r="A38">
            <v>45646</v>
          </cell>
          <cell r="B38">
            <v>0.48333333333333328</v>
          </cell>
          <cell r="C38">
            <v>0.55000000000000004</v>
          </cell>
          <cell r="D38">
            <v>0.44444444444444442</v>
          </cell>
          <cell r="E38">
            <v>0.38333333333333341</v>
          </cell>
          <cell r="F38">
            <v>0.40833333333333333</v>
          </cell>
          <cell r="G38">
            <v>0.50277777777777777</v>
          </cell>
        </row>
        <row r="39">
          <cell r="A39">
            <v>45645</v>
          </cell>
          <cell r="B39">
            <v>0.31666666666666671</v>
          </cell>
          <cell r="C39">
            <v>0.50277777777777777</v>
          </cell>
          <cell r="D39">
            <v>0.42222222222222222</v>
          </cell>
          <cell r="E39">
            <v>0.3611111111111111</v>
          </cell>
          <cell r="F39">
            <v>0.4</v>
          </cell>
          <cell r="G39">
            <v>0.49444444444444452</v>
          </cell>
        </row>
        <row r="40">
          <cell r="A40">
            <v>45644</v>
          </cell>
          <cell r="B40">
            <v>0.41388888888888892</v>
          </cell>
          <cell r="C40">
            <v>0.64444444444444449</v>
          </cell>
          <cell r="D40">
            <v>0.47499999999999998</v>
          </cell>
          <cell r="E40">
            <v>0.36388888888888887</v>
          </cell>
          <cell r="F40">
            <v>0.40833333333333333</v>
          </cell>
          <cell r="G40">
            <v>0.5</v>
          </cell>
        </row>
        <row r="41">
          <cell r="A41">
            <v>45643</v>
          </cell>
          <cell r="B41">
            <v>0.28888888888888892</v>
          </cell>
          <cell r="C41">
            <v>0.58333333333333337</v>
          </cell>
          <cell r="D41">
            <v>0.43333333333333329</v>
          </cell>
          <cell r="E41">
            <v>0.33055555555555549</v>
          </cell>
          <cell r="F41">
            <v>0.3972222222222222</v>
          </cell>
          <cell r="G41">
            <v>0.49166666666666659</v>
          </cell>
        </row>
        <row r="42">
          <cell r="A42">
            <v>45642</v>
          </cell>
          <cell r="B42">
            <v>0.27777777777777779</v>
          </cell>
          <cell r="C42">
            <v>0.60555555555555551</v>
          </cell>
          <cell r="D42">
            <v>0.42499999999999999</v>
          </cell>
          <cell r="E42">
            <v>0.33055555555555549</v>
          </cell>
          <cell r="F42">
            <v>0.39166666666666672</v>
          </cell>
          <cell r="G42">
            <v>0.49166666666666659</v>
          </cell>
        </row>
        <row r="43">
          <cell r="A43">
            <v>45639</v>
          </cell>
          <cell r="B43">
            <v>0.25833333333333341</v>
          </cell>
          <cell r="C43">
            <v>0.64444444444444449</v>
          </cell>
          <cell r="D43">
            <v>0.42777777777777781</v>
          </cell>
          <cell r="E43">
            <v>0.32777777777777778</v>
          </cell>
          <cell r="F43">
            <v>0.38055555555555548</v>
          </cell>
          <cell r="G43">
            <v>0.49166666666666659</v>
          </cell>
        </row>
        <row r="44">
          <cell r="A44">
            <v>45638</v>
          </cell>
          <cell r="B44">
            <v>0.55555555555555558</v>
          </cell>
          <cell r="C44">
            <v>0.73888888888888893</v>
          </cell>
          <cell r="D44">
            <v>0.46666666666666667</v>
          </cell>
          <cell r="E44">
            <v>0.3527777777777778</v>
          </cell>
          <cell r="F44">
            <v>0.4</v>
          </cell>
          <cell r="G44">
            <v>0.50555555555555554</v>
          </cell>
        </row>
        <row r="45">
          <cell r="A45">
            <v>45637</v>
          </cell>
          <cell r="B45">
            <v>0.61944444444444446</v>
          </cell>
          <cell r="C45">
            <v>0.75277777777777777</v>
          </cell>
          <cell r="D45">
            <v>0.47499999999999998</v>
          </cell>
          <cell r="E45">
            <v>0.33888888888888891</v>
          </cell>
          <cell r="F45">
            <v>0.39444444444444438</v>
          </cell>
          <cell r="G45">
            <v>0.51111111111111107</v>
          </cell>
        </row>
        <row r="46">
          <cell r="A46">
            <v>45636</v>
          </cell>
          <cell r="B46">
            <v>0.72499999999999998</v>
          </cell>
          <cell r="C46">
            <v>0.73055555555555551</v>
          </cell>
          <cell r="D46">
            <v>0.46944444444444439</v>
          </cell>
          <cell r="E46">
            <v>0.32500000000000001</v>
          </cell>
          <cell r="F46">
            <v>0.40555555555555561</v>
          </cell>
          <cell r="G46">
            <v>0.5083333333333333</v>
          </cell>
        </row>
        <row r="47">
          <cell r="A47">
            <v>45635</v>
          </cell>
          <cell r="B47">
            <v>0.7416666666666667</v>
          </cell>
          <cell r="C47">
            <v>0.71388888888888891</v>
          </cell>
          <cell r="D47">
            <v>0.44444444444444442</v>
          </cell>
          <cell r="E47">
            <v>0.33055555555555549</v>
          </cell>
          <cell r="F47">
            <v>0.42777777777777781</v>
          </cell>
          <cell r="G47">
            <v>0.50555555555555554</v>
          </cell>
        </row>
        <row r="48">
          <cell r="A48">
            <v>45632</v>
          </cell>
          <cell r="B48">
            <v>0.69722222222222219</v>
          </cell>
          <cell r="C48">
            <v>0.65555555555555556</v>
          </cell>
          <cell r="D48">
            <v>0.4</v>
          </cell>
          <cell r="E48">
            <v>0.3</v>
          </cell>
          <cell r="F48">
            <v>0.3972222222222222</v>
          </cell>
          <cell r="G48">
            <v>0.5</v>
          </cell>
        </row>
        <row r="49">
          <cell r="A49">
            <v>45631</v>
          </cell>
          <cell r="B49">
            <v>0.75555555555555554</v>
          </cell>
          <cell r="C49">
            <v>0.64722222222222225</v>
          </cell>
          <cell r="D49">
            <v>0.41111111111111109</v>
          </cell>
          <cell r="E49">
            <v>0.29166666666666669</v>
          </cell>
          <cell r="F49">
            <v>0.40277777777777779</v>
          </cell>
          <cell r="G49">
            <v>0.51388888888888884</v>
          </cell>
        </row>
        <row r="50">
          <cell r="A50">
            <v>45630</v>
          </cell>
          <cell r="B50">
            <v>0.40277777777777779</v>
          </cell>
          <cell r="C50">
            <v>0.45277777777777778</v>
          </cell>
          <cell r="D50">
            <v>0.31944444444444442</v>
          </cell>
          <cell r="E50">
            <v>0.2472222222222222</v>
          </cell>
          <cell r="F50">
            <v>0.3611111111111111</v>
          </cell>
          <cell r="G50">
            <v>0.4777777777777778</v>
          </cell>
        </row>
        <row r="51">
          <cell r="A51">
            <v>45629</v>
          </cell>
          <cell r="B51">
            <v>0.49166666666666659</v>
          </cell>
          <cell r="C51">
            <v>0.47499999999999998</v>
          </cell>
          <cell r="D51">
            <v>0.34444444444444439</v>
          </cell>
          <cell r="E51">
            <v>0.24444444444444441</v>
          </cell>
          <cell r="F51">
            <v>0.3611111111111111</v>
          </cell>
          <cell r="G51">
            <v>0.4861111111111111</v>
          </cell>
        </row>
        <row r="52">
          <cell r="A52">
            <v>45628</v>
          </cell>
          <cell r="B52">
            <v>0.59444444444444444</v>
          </cell>
          <cell r="C52">
            <v>0.51388888888888884</v>
          </cell>
          <cell r="D52">
            <v>0.33888888888888891</v>
          </cell>
          <cell r="E52">
            <v>0.24444444444444441</v>
          </cell>
          <cell r="F52">
            <v>0.36666666666666659</v>
          </cell>
          <cell r="G52">
            <v>0.48888888888888887</v>
          </cell>
        </row>
        <row r="53">
          <cell r="A53">
            <v>45625</v>
          </cell>
          <cell r="B53">
            <v>0.65</v>
          </cell>
          <cell r="C53">
            <v>0.49166666666666659</v>
          </cell>
          <cell r="D53">
            <v>0.32500000000000001</v>
          </cell>
          <cell r="E53">
            <v>0.2416666666666667</v>
          </cell>
          <cell r="F53">
            <v>0.3611111111111111</v>
          </cell>
          <cell r="G53">
            <v>0.49166666666666659</v>
          </cell>
        </row>
        <row r="54">
          <cell r="A54">
            <v>45624</v>
          </cell>
          <cell r="B54">
            <v>0.6166666666666667</v>
          </cell>
          <cell r="C54">
            <v>0.42499999999999999</v>
          </cell>
          <cell r="D54">
            <v>0.28333333333333333</v>
          </cell>
          <cell r="E54">
            <v>0.22500000000000001</v>
          </cell>
          <cell r="F54">
            <v>0.34166666666666667</v>
          </cell>
          <cell r="G54">
            <v>0.48888888888888887</v>
          </cell>
        </row>
        <row r="55">
          <cell r="A55">
            <v>45623</v>
          </cell>
          <cell r="B55">
            <v>0.72222222222222221</v>
          </cell>
          <cell r="C55">
            <v>0.39166666666666672</v>
          </cell>
          <cell r="D55">
            <v>0.26666666666666672</v>
          </cell>
          <cell r="E55">
            <v>0.2166666666666667</v>
          </cell>
          <cell r="F55">
            <v>0.34166666666666667</v>
          </cell>
          <cell r="G55">
            <v>0.47499999999999998</v>
          </cell>
        </row>
        <row r="56">
          <cell r="A56">
            <v>45622</v>
          </cell>
          <cell r="B56">
            <v>0.76388888888888884</v>
          </cell>
          <cell r="C56">
            <v>0.3972222222222222</v>
          </cell>
          <cell r="D56">
            <v>0.26666666666666672</v>
          </cell>
          <cell r="E56">
            <v>0.21944444444444439</v>
          </cell>
          <cell r="F56">
            <v>0.33333333333333331</v>
          </cell>
          <cell r="G56">
            <v>0.48055555555555562</v>
          </cell>
        </row>
        <row r="57">
          <cell r="A57">
            <v>45621</v>
          </cell>
          <cell r="B57">
            <v>0.64444444444444449</v>
          </cell>
          <cell r="C57">
            <v>0.34166666666666667</v>
          </cell>
          <cell r="D57">
            <v>0.2305555555555556</v>
          </cell>
          <cell r="E57">
            <v>0.19722222222222219</v>
          </cell>
          <cell r="F57">
            <v>0.32777777777777778</v>
          </cell>
          <cell r="G57">
            <v>0.46944444444444439</v>
          </cell>
        </row>
        <row r="58">
          <cell r="A58">
            <v>45618</v>
          </cell>
          <cell r="B58">
            <v>0.54722222222222228</v>
          </cell>
          <cell r="C58">
            <v>0.28333333333333333</v>
          </cell>
          <cell r="D58">
            <v>0.19444444444444439</v>
          </cell>
          <cell r="E58">
            <v>0.17777777777777781</v>
          </cell>
          <cell r="F58">
            <v>0.31666666666666671</v>
          </cell>
          <cell r="G58">
            <v>0.46111111111111108</v>
          </cell>
        </row>
        <row r="59">
          <cell r="A59">
            <v>45617</v>
          </cell>
          <cell r="B59">
            <v>0.43333333333333329</v>
          </cell>
          <cell r="C59">
            <v>0.2722222222222222</v>
          </cell>
          <cell r="D59">
            <v>0.19722222222222219</v>
          </cell>
          <cell r="E59">
            <v>0.17499999999999999</v>
          </cell>
          <cell r="F59">
            <v>0.32222222222222219</v>
          </cell>
          <cell r="G59">
            <v>0.46388888888888891</v>
          </cell>
        </row>
        <row r="60">
          <cell r="A60">
            <v>45616</v>
          </cell>
          <cell r="B60">
            <v>0.3</v>
          </cell>
          <cell r="C60">
            <v>0.21111111111111111</v>
          </cell>
          <cell r="D60">
            <v>0.17222222222222219</v>
          </cell>
          <cell r="E60">
            <v>0.16666666666666671</v>
          </cell>
          <cell r="F60">
            <v>0.31111111111111112</v>
          </cell>
          <cell r="G60">
            <v>0.45</v>
          </cell>
        </row>
        <row r="61">
          <cell r="A61">
            <v>45615</v>
          </cell>
          <cell r="B61">
            <v>0.1583333333333333</v>
          </cell>
          <cell r="C61">
            <v>0.15</v>
          </cell>
          <cell r="D61">
            <v>0.1444444444444444</v>
          </cell>
          <cell r="E61">
            <v>0.1472222222222222</v>
          </cell>
          <cell r="F61">
            <v>0.28333333333333333</v>
          </cell>
          <cell r="G61">
            <v>0.44166666666666671</v>
          </cell>
        </row>
      </sheetData>
      <sheetData sheetId="8">
        <row r="1">
          <cell r="B1" t="str">
            <v>nn_value</v>
          </cell>
          <cell r="C1" t="str">
            <v>td_value</v>
          </cell>
        </row>
        <row r="2">
          <cell r="A2">
            <v>45671</v>
          </cell>
          <cell r="B2">
            <v>-629.66530047999993</v>
          </cell>
          <cell r="C2">
            <v>24.221155328000009</v>
          </cell>
        </row>
        <row r="3">
          <cell r="A3">
            <v>45672</v>
          </cell>
          <cell r="B3">
            <v>-406.18629529600003</v>
          </cell>
          <cell r="C3">
            <v>33.840365567999982</v>
          </cell>
        </row>
        <row r="4">
          <cell r="A4">
            <v>45673</v>
          </cell>
          <cell r="B4">
            <v>-3106.9683712000001</v>
          </cell>
          <cell r="C4">
            <v>-515.28142028799994</v>
          </cell>
        </row>
        <row r="5">
          <cell r="A5">
            <v>45674</v>
          </cell>
          <cell r="B5">
            <v>-474.72404070400012</v>
          </cell>
          <cell r="C5">
            <v>222.61958246399999</v>
          </cell>
        </row>
        <row r="6">
          <cell r="A6">
            <v>45677</v>
          </cell>
          <cell r="B6">
            <v>-247.62449920000009</v>
          </cell>
          <cell r="C6">
            <v>159.47291033600001</v>
          </cell>
        </row>
        <row r="7">
          <cell r="A7">
            <v>45678</v>
          </cell>
          <cell r="B7">
            <v>-165.69742131199999</v>
          </cell>
          <cell r="C7">
            <v>272.07458816000002</v>
          </cell>
        </row>
        <row r="8">
          <cell r="A8">
            <v>45679</v>
          </cell>
          <cell r="B8">
            <v>-248.8741396479999</v>
          </cell>
          <cell r="C8">
            <v>378.59871948799992</v>
          </cell>
        </row>
        <row r="9">
          <cell r="A9">
            <v>45680</v>
          </cell>
          <cell r="B9">
            <v>147.841089536</v>
          </cell>
          <cell r="C9">
            <v>470.50915839999999</v>
          </cell>
        </row>
        <row r="10">
          <cell r="A10">
            <v>45681</v>
          </cell>
          <cell r="B10">
            <v>632.8946524160001</v>
          </cell>
          <cell r="C10">
            <v>534.84368691199995</v>
          </cell>
        </row>
        <row r="11">
          <cell r="A11">
            <v>45691</v>
          </cell>
          <cell r="B11">
            <v>-1462.439510016</v>
          </cell>
          <cell r="C11">
            <v>-1.282408447999956</v>
          </cell>
        </row>
        <row r="12">
          <cell r="A12">
            <v>45692</v>
          </cell>
          <cell r="B12">
            <v>-955.28484864000006</v>
          </cell>
          <cell r="C12">
            <v>-949.01200486399989</v>
          </cell>
        </row>
        <row r="13">
          <cell r="A13">
            <v>45693</v>
          </cell>
          <cell r="B13">
            <v>-365.80412620800013</v>
          </cell>
          <cell r="C13">
            <v>319.56212121599998</v>
          </cell>
        </row>
        <row r="14">
          <cell r="A14">
            <v>45694</v>
          </cell>
          <cell r="B14">
            <v>-344.88228249600002</v>
          </cell>
          <cell r="C14">
            <v>-180.68078591999989</v>
          </cell>
        </row>
        <row r="15">
          <cell r="A15">
            <v>45695</v>
          </cell>
          <cell r="B15">
            <v>-1110.2555996159999</v>
          </cell>
          <cell r="C15">
            <v>-80.623763456000006</v>
          </cell>
        </row>
        <row r="16">
          <cell r="A16">
            <v>45698</v>
          </cell>
          <cell r="B16">
            <v>-441.9654778879999</v>
          </cell>
          <cell r="C16">
            <v>-183.37274265600001</v>
          </cell>
        </row>
        <row r="17">
          <cell r="A17">
            <v>45699</v>
          </cell>
          <cell r="B17">
            <v>-581.19264665600008</v>
          </cell>
          <cell r="C17">
            <v>195.62112614399999</v>
          </cell>
        </row>
        <row r="18">
          <cell r="A18">
            <v>45700</v>
          </cell>
          <cell r="B18">
            <v>-408.88991744000009</v>
          </cell>
          <cell r="C18">
            <v>13.069811711999989</v>
          </cell>
        </row>
        <row r="19">
          <cell r="A19">
            <v>45701</v>
          </cell>
          <cell r="B19">
            <v>-232.69343232000011</v>
          </cell>
          <cell r="C19">
            <v>0.1551564800000165</v>
          </cell>
        </row>
        <row r="20">
          <cell r="A20">
            <v>45702</v>
          </cell>
          <cell r="B20">
            <v>-179.30085990399991</v>
          </cell>
          <cell r="C20">
            <v>121.201524736</v>
          </cell>
        </row>
        <row r="21">
          <cell r="A21">
            <v>45705</v>
          </cell>
          <cell r="B21">
            <v>-600.24619007999991</v>
          </cell>
          <cell r="C21">
            <v>200.80431923200001</v>
          </cell>
        </row>
      </sheetData>
      <sheetData sheetId="9">
        <row r="2">
          <cell r="B2">
            <v>53026.288</v>
          </cell>
          <cell r="C2">
            <v>1195.509940224</v>
          </cell>
          <cell r="D2">
            <v>15689.6</v>
          </cell>
        </row>
        <row r="3">
          <cell r="B3">
            <v>-55965.696000000004</v>
          </cell>
          <cell r="C3">
            <v>-1795.756130304</v>
          </cell>
          <cell r="D3">
            <v>-8400.1010000000006</v>
          </cell>
        </row>
      </sheetData>
      <sheetData sheetId="10">
        <row r="2">
          <cell r="G2">
            <v>-405</v>
          </cell>
          <cell r="I2">
            <v>1935</v>
          </cell>
        </row>
        <row r="3">
          <cell r="G3">
            <v>-1136</v>
          </cell>
          <cell r="I3">
            <v>16242</v>
          </cell>
        </row>
      </sheetData>
      <sheetData sheetId="11">
        <row r="1">
          <cell r="B1" t="str">
            <v>NN</v>
          </cell>
          <cell r="C1" t="str">
            <v>TD</v>
          </cell>
        </row>
        <row r="2">
          <cell r="A2">
            <v>45705</v>
          </cell>
          <cell r="B2">
            <v>3230</v>
          </cell>
          <cell r="C2">
            <v>13222</v>
          </cell>
        </row>
        <row r="3">
          <cell r="A3">
            <v>45702</v>
          </cell>
          <cell r="B3">
            <v>3635</v>
          </cell>
          <cell r="C3">
            <v>14358</v>
          </cell>
        </row>
        <row r="4">
          <cell r="A4">
            <v>45701</v>
          </cell>
          <cell r="B4">
            <v>4160</v>
          </cell>
          <cell r="C4">
            <v>15896</v>
          </cell>
        </row>
        <row r="5">
          <cell r="A5">
            <v>45700</v>
          </cell>
          <cell r="B5">
            <v>5226</v>
          </cell>
          <cell r="C5">
            <v>17941</v>
          </cell>
        </row>
        <row r="6">
          <cell r="A6">
            <v>45699</v>
          </cell>
          <cell r="B6">
            <v>6305</v>
          </cell>
          <cell r="C6">
            <v>18738</v>
          </cell>
        </row>
        <row r="7">
          <cell r="A7">
            <v>45698</v>
          </cell>
          <cell r="B7">
            <v>5191</v>
          </cell>
          <cell r="C7">
            <v>18979</v>
          </cell>
        </row>
        <row r="8">
          <cell r="A8">
            <v>45695</v>
          </cell>
          <cell r="B8">
            <v>4121</v>
          </cell>
          <cell r="C8">
            <v>14757</v>
          </cell>
        </row>
        <row r="9">
          <cell r="A9">
            <v>45694</v>
          </cell>
          <cell r="B9">
            <v>2361</v>
          </cell>
          <cell r="C9">
            <v>11165</v>
          </cell>
        </row>
        <row r="10">
          <cell r="A10">
            <v>45693</v>
          </cell>
          <cell r="B10">
            <v>3401</v>
          </cell>
          <cell r="C10">
            <v>10840</v>
          </cell>
        </row>
        <row r="11">
          <cell r="A11">
            <v>45692</v>
          </cell>
          <cell r="B11">
            <v>3410</v>
          </cell>
          <cell r="C11">
            <v>11773</v>
          </cell>
        </row>
        <row r="12">
          <cell r="A12">
            <v>45691</v>
          </cell>
          <cell r="B12">
            <v>2163</v>
          </cell>
          <cell r="C12">
            <v>8632</v>
          </cell>
        </row>
        <row r="13">
          <cell r="A13">
            <v>45681</v>
          </cell>
          <cell r="B13">
            <v>6946</v>
          </cell>
          <cell r="C13">
            <v>4503</v>
          </cell>
        </row>
        <row r="14">
          <cell r="A14">
            <v>45680</v>
          </cell>
          <cell r="B14">
            <v>5991</v>
          </cell>
          <cell r="C14">
            <v>5323</v>
          </cell>
        </row>
        <row r="15">
          <cell r="A15">
            <v>45679</v>
          </cell>
          <cell r="B15">
            <v>2894</v>
          </cell>
          <cell r="C15">
            <v>6297</v>
          </cell>
        </row>
        <row r="16">
          <cell r="A16">
            <v>45678</v>
          </cell>
          <cell r="B16">
            <v>4245</v>
          </cell>
          <cell r="C16">
            <v>8514</v>
          </cell>
        </row>
        <row r="17">
          <cell r="A17">
            <v>45677</v>
          </cell>
          <cell r="B17">
            <v>3682</v>
          </cell>
          <cell r="C17">
            <v>7758</v>
          </cell>
        </row>
        <row r="18">
          <cell r="A18">
            <v>45674</v>
          </cell>
          <cell r="B18">
            <v>3240</v>
          </cell>
          <cell r="C18">
            <v>8439</v>
          </cell>
        </row>
        <row r="19">
          <cell r="A19">
            <v>45673</v>
          </cell>
          <cell r="B19">
            <v>-182</v>
          </cell>
          <cell r="C19">
            <v>8899</v>
          </cell>
        </row>
        <row r="20">
          <cell r="A20">
            <v>45672</v>
          </cell>
          <cell r="B20">
            <v>-552</v>
          </cell>
          <cell r="C20">
            <v>4699</v>
          </cell>
        </row>
        <row r="21">
          <cell r="A21">
            <v>45671</v>
          </cell>
          <cell r="B21">
            <v>0</v>
          </cell>
          <cell r="C21">
            <v>0</v>
          </cell>
        </row>
      </sheetData>
      <sheetData sheetId="12">
        <row r="1">
          <cell r="B1" t="str">
            <v>stock</v>
          </cell>
          <cell r="C1" t="str">
            <v>open</v>
          </cell>
          <cell r="D1" t="str">
            <v>high</v>
          </cell>
          <cell r="E1" t="str">
            <v>low</v>
          </cell>
          <cell r="F1" t="str">
            <v>close</v>
          </cell>
          <cell r="G1" t="str">
            <v>volume</v>
          </cell>
        </row>
        <row r="2">
          <cell r="A2">
            <v>45705.385416666657</v>
          </cell>
          <cell r="B2" t="str">
            <v>VNINDEX</v>
          </cell>
          <cell r="C2">
            <v>1278.2099609375</v>
          </cell>
          <cell r="D2">
            <v>1278.489990234375</v>
          </cell>
          <cell r="E2">
            <v>1277.119995117188</v>
          </cell>
          <cell r="F2">
            <v>1277.119995117188</v>
          </cell>
          <cell r="G2">
            <v>24099900</v>
          </cell>
        </row>
        <row r="3">
          <cell r="A3">
            <v>45705.388888888891</v>
          </cell>
          <cell r="B3" t="str">
            <v>VNINDEX</v>
          </cell>
          <cell r="C3">
            <v>1277.280029296875</v>
          </cell>
          <cell r="D3">
            <v>1278.18994140625</v>
          </cell>
          <cell r="E3">
            <v>1277.140014648438</v>
          </cell>
          <cell r="F3">
            <v>1278.18994140625</v>
          </cell>
          <cell r="G3">
            <v>17979600</v>
          </cell>
        </row>
        <row r="4">
          <cell r="A4">
            <v>45705.392361111109</v>
          </cell>
          <cell r="B4" t="str">
            <v>VNINDEX</v>
          </cell>
          <cell r="C4">
            <v>1276.800048828125</v>
          </cell>
          <cell r="D4">
            <v>1277.2900390625</v>
          </cell>
          <cell r="E4">
            <v>1276.800048828125</v>
          </cell>
          <cell r="F4">
            <v>1277.160034179688</v>
          </cell>
          <cell r="G4">
            <v>15780000</v>
          </cell>
        </row>
        <row r="5">
          <cell r="A5">
            <v>45705.395833333343</v>
          </cell>
          <cell r="B5" t="str">
            <v>VNINDEX</v>
          </cell>
          <cell r="C5">
            <v>1276.93994140625</v>
          </cell>
          <cell r="D5">
            <v>1277.22998046875</v>
          </cell>
          <cell r="E5">
            <v>1276.760009765625</v>
          </cell>
          <cell r="F5">
            <v>1276.859985351562</v>
          </cell>
          <cell r="G5">
            <v>13309900</v>
          </cell>
        </row>
        <row r="6">
          <cell r="A6">
            <v>45705.399305555547</v>
          </cell>
          <cell r="B6" t="str">
            <v>VNINDEX</v>
          </cell>
          <cell r="C6">
            <v>1276.910034179688</v>
          </cell>
          <cell r="D6">
            <v>1277.219970703125</v>
          </cell>
          <cell r="E6">
            <v>1276.640014648438</v>
          </cell>
          <cell r="F6">
            <v>1276.97998046875</v>
          </cell>
          <cell r="G6">
            <v>14040400</v>
          </cell>
        </row>
        <row r="7">
          <cell r="A7">
            <v>45705.402777777781</v>
          </cell>
          <cell r="B7" t="str">
            <v>VNINDEX</v>
          </cell>
          <cell r="C7">
            <v>1276.260009765625</v>
          </cell>
          <cell r="D7">
            <v>1276.829956054688</v>
          </cell>
          <cell r="E7">
            <v>1276.170043945312</v>
          </cell>
          <cell r="F7">
            <v>1276.829956054688</v>
          </cell>
          <cell r="G7">
            <v>15082400</v>
          </cell>
        </row>
        <row r="8">
          <cell r="A8">
            <v>45705.40625</v>
          </cell>
          <cell r="B8" t="str">
            <v>VNINDEX</v>
          </cell>
          <cell r="C8">
            <v>1276.5400390625</v>
          </cell>
          <cell r="D8">
            <v>1276.989990234375</v>
          </cell>
          <cell r="E8">
            <v>1276.030029296875</v>
          </cell>
          <cell r="F8">
            <v>1276.260009765625</v>
          </cell>
          <cell r="G8">
            <v>13974800</v>
          </cell>
        </row>
        <row r="9">
          <cell r="A9">
            <v>45705.409722222219</v>
          </cell>
          <cell r="B9" t="str">
            <v>VNINDEX</v>
          </cell>
          <cell r="C9">
            <v>1276.160034179688</v>
          </cell>
          <cell r="D9">
            <v>1276.81005859375</v>
          </cell>
          <cell r="E9">
            <v>1276.160034179688</v>
          </cell>
          <cell r="F9">
            <v>1276.569946289062</v>
          </cell>
          <cell r="G9">
            <v>11631600</v>
          </cell>
        </row>
        <row r="10">
          <cell r="A10">
            <v>45705.413194444453</v>
          </cell>
          <cell r="B10" t="str">
            <v>VNINDEX</v>
          </cell>
          <cell r="C10">
            <v>1275.849975585938</v>
          </cell>
          <cell r="D10">
            <v>1276.47998046875</v>
          </cell>
          <cell r="E10">
            <v>1275.680053710938</v>
          </cell>
          <cell r="F10">
            <v>1276.180053710938</v>
          </cell>
          <cell r="G10">
            <v>9890200</v>
          </cell>
        </row>
        <row r="11">
          <cell r="A11">
            <v>45705.416666666657</v>
          </cell>
          <cell r="B11" t="str">
            <v>VNINDEX</v>
          </cell>
          <cell r="C11">
            <v>1275.030029296875</v>
          </cell>
          <cell r="D11">
            <v>1276.109985351562</v>
          </cell>
          <cell r="E11">
            <v>1274.900024414062</v>
          </cell>
          <cell r="F11">
            <v>1275.920043945312</v>
          </cell>
          <cell r="G11">
            <v>10220100</v>
          </cell>
        </row>
        <row r="12">
          <cell r="A12">
            <v>45705.420138888891</v>
          </cell>
          <cell r="B12" t="str">
            <v>VNINDEX</v>
          </cell>
          <cell r="C12">
            <v>1274.819946289062</v>
          </cell>
          <cell r="D12">
            <v>1275.569946289062</v>
          </cell>
          <cell r="E12">
            <v>1274.5400390625</v>
          </cell>
          <cell r="F12">
            <v>1275.030029296875</v>
          </cell>
          <cell r="G12">
            <v>9702100</v>
          </cell>
        </row>
        <row r="13">
          <cell r="A13">
            <v>45705.423611111109</v>
          </cell>
          <cell r="B13" t="str">
            <v>VNINDEX</v>
          </cell>
          <cell r="C13">
            <v>1275.449951171875</v>
          </cell>
          <cell r="D13">
            <v>1275.780029296875</v>
          </cell>
          <cell r="E13">
            <v>1274.349975585938</v>
          </cell>
          <cell r="F13">
            <v>1274.699951171875</v>
          </cell>
          <cell r="G13">
            <v>10214200</v>
          </cell>
        </row>
        <row r="14">
          <cell r="A14">
            <v>45705.427083333343</v>
          </cell>
          <cell r="B14" t="str">
            <v>VNINDEX</v>
          </cell>
          <cell r="C14">
            <v>1275.109985351562</v>
          </cell>
          <cell r="D14">
            <v>1275.97998046875</v>
          </cell>
          <cell r="E14">
            <v>1274.969970703125</v>
          </cell>
          <cell r="F14">
            <v>1275.670043945312</v>
          </cell>
          <cell r="G14">
            <v>8750900</v>
          </cell>
        </row>
        <row r="15">
          <cell r="A15">
            <v>45705.430555555547</v>
          </cell>
          <cell r="B15" t="str">
            <v>VNINDEX</v>
          </cell>
          <cell r="C15">
            <v>1275.640014648438</v>
          </cell>
          <cell r="D15">
            <v>1275.859985351562</v>
          </cell>
          <cell r="E15">
            <v>1274.910034179688</v>
          </cell>
          <cell r="F15">
            <v>1274.93994140625</v>
          </cell>
          <cell r="G15">
            <v>7259000</v>
          </cell>
        </row>
        <row r="16">
          <cell r="A16">
            <v>45705.434027777781</v>
          </cell>
          <cell r="B16" t="str">
            <v>VNINDEX</v>
          </cell>
          <cell r="C16">
            <v>1276.569946289062</v>
          </cell>
          <cell r="D16">
            <v>1276.760009765625</v>
          </cell>
          <cell r="E16">
            <v>1275.579956054688</v>
          </cell>
          <cell r="F16">
            <v>1275.579956054688</v>
          </cell>
          <cell r="G16">
            <v>7527000</v>
          </cell>
        </row>
        <row r="17">
          <cell r="A17">
            <v>45705.4375</v>
          </cell>
          <cell r="B17" t="str">
            <v>VNINDEX</v>
          </cell>
          <cell r="C17">
            <v>1276.900024414062</v>
          </cell>
          <cell r="D17">
            <v>1276.910034179688</v>
          </cell>
          <cell r="E17">
            <v>1276.369995117188</v>
          </cell>
          <cell r="F17">
            <v>1276.52001953125</v>
          </cell>
          <cell r="G17">
            <v>7473900</v>
          </cell>
        </row>
        <row r="18">
          <cell r="A18">
            <v>45705.440972222219</v>
          </cell>
          <cell r="B18" t="str">
            <v>VNINDEX</v>
          </cell>
          <cell r="C18">
            <v>1276.380004882812</v>
          </cell>
          <cell r="D18">
            <v>1276.969970703125</v>
          </cell>
          <cell r="E18">
            <v>1276.280029296875</v>
          </cell>
          <cell r="F18">
            <v>1276.910034179688</v>
          </cell>
          <cell r="G18">
            <v>9432400</v>
          </cell>
        </row>
        <row r="19">
          <cell r="A19">
            <v>45705.444444444453</v>
          </cell>
          <cell r="B19" t="str">
            <v>VNINDEX</v>
          </cell>
          <cell r="C19">
            <v>1276.280029296875</v>
          </cell>
          <cell r="D19">
            <v>1276.739990234375</v>
          </cell>
          <cell r="E19">
            <v>1276.069946289062</v>
          </cell>
          <cell r="F19">
            <v>1276.380004882812</v>
          </cell>
          <cell r="G19">
            <v>8843200</v>
          </cell>
        </row>
        <row r="20">
          <cell r="A20">
            <v>45705.447916666657</v>
          </cell>
          <cell r="B20" t="str">
            <v>VNINDEX</v>
          </cell>
          <cell r="C20">
            <v>1276.140014648438</v>
          </cell>
          <cell r="D20">
            <v>1276.640014648438</v>
          </cell>
          <cell r="E20">
            <v>1275.819946289062</v>
          </cell>
          <cell r="F20">
            <v>1276.27001953125</v>
          </cell>
          <cell r="G20">
            <v>9004400</v>
          </cell>
        </row>
        <row r="21">
          <cell r="A21">
            <v>45705.451388888891</v>
          </cell>
          <cell r="B21" t="str">
            <v>VNINDEX</v>
          </cell>
          <cell r="C21">
            <v>1276.890014648438</v>
          </cell>
          <cell r="D21">
            <v>1277.359985351562</v>
          </cell>
          <cell r="E21">
            <v>1276.02001953125</v>
          </cell>
          <cell r="F21">
            <v>1276.140014648438</v>
          </cell>
          <cell r="G21">
            <v>13821700</v>
          </cell>
        </row>
        <row r="22">
          <cell r="A22">
            <v>45705.454861111109</v>
          </cell>
          <cell r="B22" t="str">
            <v>VNINDEX</v>
          </cell>
          <cell r="C22">
            <v>1276.469970703125</v>
          </cell>
          <cell r="D22">
            <v>1277</v>
          </cell>
          <cell r="E22">
            <v>1276.469970703125</v>
          </cell>
          <cell r="F22">
            <v>1276.949951171875</v>
          </cell>
          <cell r="G22">
            <v>21040000</v>
          </cell>
        </row>
        <row r="23">
          <cell r="A23">
            <v>45705.458333333343</v>
          </cell>
          <cell r="B23" t="str">
            <v>VNINDEX</v>
          </cell>
          <cell r="C23">
            <v>1277.430053710938</v>
          </cell>
          <cell r="D23">
            <v>1277.579956054688</v>
          </cell>
          <cell r="E23">
            <v>1276.349975585938</v>
          </cell>
          <cell r="F23">
            <v>1276.52001953125</v>
          </cell>
          <cell r="G23">
            <v>9874800</v>
          </cell>
        </row>
        <row r="24">
          <cell r="A24">
            <v>45705.461805555547</v>
          </cell>
          <cell r="B24" t="str">
            <v>VNINDEX</v>
          </cell>
          <cell r="C24">
            <v>1277.219970703125</v>
          </cell>
          <cell r="D24">
            <v>1277.599975585938</v>
          </cell>
          <cell r="E24">
            <v>1276.859985351562</v>
          </cell>
          <cell r="F24">
            <v>1277.599975585938</v>
          </cell>
          <cell r="G24">
            <v>15127700</v>
          </cell>
        </row>
        <row r="25">
          <cell r="A25">
            <v>45705.465277777781</v>
          </cell>
          <cell r="B25" t="str">
            <v>VNINDEX</v>
          </cell>
          <cell r="C25">
            <v>1276.900024414062</v>
          </cell>
          <cell r="D25">
            <v>1277.25</v>
          </cell>
          <cell r="E25">
            <v>1276.869995117188</v>
          </cell>
          <cell r="F25">
            <v>1277.119995117188</v>
          </cell>
          <cell r="G25">
            <v>18983300</v>
          </cell>
        </row>
        <row r="26">
          <cell r="A26">
            <v>45705.46875</v>
          </cell>
          <cell r="B26" t="str">
            <v>VNINDEX</v>
          </cell>
          <cell r="C26">
            <v>1276.819946289062</v>
          </cell>
          <cell r="D26">
            <v>1277.819946289062</v>
          </cell>
          <cell r="E26">
            <v>1276.719970703125</v>
          </cell>
          <cell r="F26">
            <v>1276.930053710938</v>
          </cell>
          <cell r="G26">
            <v>10995000</v>
          </cell>
        </row>
        <row r="27">
          <cell r="A27">
            <v>45705.472222222219</v>
          </cell>
          <cell r="B27" t="str">
            <v>VNINDEX</v>
          </cell>
          <cell r="C27">
            <v>1277.469970703125</v>
          </cell>
          <cell r="D27">
            <v>1278.130004882812</v>
          </cell>
          <cell r="E27">
            <v>1276.72998046875</v>
          </cell>
          <cell r="F27">
            <v>1276.7900390625</v>
          </cell>
          <cell r="G27">
            <v>9223000</v>
          </cell>
        </row>
        <row r="28">
          <cell r="A28">
            <v>45705.475694444453</v>
          </cell>
          <cell r="B28" t="str">
            <v>VNINDEX</v>
          </cell>
          <cell r="C28">
            <v>1277.410034179688</v>
          </cell>
          <cell r="D28">
            <v>1278.170043945312</v>
          </cell>
          <cell r="E28">
            <v>1276.97998046875</v>
          </cell>
          <cell r="F28">
            <v>1277.369995117188</v>
          </cell>
          <cell r="G28">
            <v>9592000</v>
          </cell>
        </row>
        <row r="29">
          <cell r="A29">
            <v>45705.541666666657</v>
          </cell>
          <cell r="B29" t="str">
            <v>VNINDEX</v>
          </cell>
          <cell r="C29">
            <v>1277.5</v>
          </cell>
          <cell r="D29">
            <v>1278.170043945312</v>
          </cell>
          <cell r="E29">
            <v>1277.219970703125</v>
          </cell>
          <cell r="F29">
            <v>1277.719970703125</v>
          </cell>
          <cell r="G29">
            <v>23440800</v>
          </cell>
        </row>
        <row r="30">
          <cell r="A30">
            <v>45705.545138888891</v>
          </cell>
          <cell r="B30" t="str">
            <v>VNINDEX</v>
          </cell>
          <cell r="C30">
            <v>1277.359985351562</v>
          </cell>
          <cell r="D30">
            <v>1277.390014648438</v>
          </cell>
          <cell r="E30">
            <v>1276.920043945312</v>
          </cell>
          <cell r="F30">
            <v>1277.380004882812</v>
          </cell>
          <cell r="G30">
            <v>19830600</v>
          </cell>
        </row>
        <row r="31">
          <cell r="A31">
            <v>45705.548611111109</v>
          </cell>
          <cell r="B31" t="str">
            <v>VNINDEX</v>
          </cell>
          <cell r="C31">
            <v>1277.300048828125</v>
          </cell>
          <cell r="D31">
            <v>1277.869995117188</v>
          </cell>
          <cell r="E31">
            <v>1277.099975585938</v>
          </cell>
          <cell r="F31">
            <v>1277.31005859375</v>
          </cell>
          <cell r="G31">
            <v>20332400</v>
          </cell>
        </row>
        <row r="32">
          <cell r="A32">
            <v>45705.552083333343</v>
          </cell>
          <cell r="B32" t="str">
            <v>VNINDEX</v>
          </cell>
          <cell r="C32">
            <v>1277.349975585938</v>
          </cell>
          <cell r="D32">
            <v>1277.619995117188</v>
          </cell>
          <cell r="E32">
            <v>1276.97998046875</v>
          </cell>
          <cell r="F32">
            <v>1277.430053710938</v>
          </cell>
          <cell r="G32">
            <v>14802300</v>
          </cell>
        </row>
        <row r="33">
          <cell r="A33">
            <v>45705.555555555547</v>
          </cell>
          <cell r="B33" t="str">
            <v>VNINDEX</v>
          </cell>
          <cell r="C33">
            <v>1277.410034179688</v>
          </cell>
          <cell r="D33">
            <v>1277.619995117188</v>
          </cell>
          <cell r="E33">
            <v>1277.02001953125</v>
          </cell>
          <cell r="F33">
            <v>1277.359985351562</v>
          </cell>
          <cell r="G33">
            <v>14980200</v>
          </cell>
        </row>
        <row r="34">
          <cell r="A34">
            <v>45705.559027777781</v>
          </cell>
          <cell r="B34" t="str">
            <v>VNINDEX</v>
          </cell>
          <cell r="C34">
            <v>1276.989990234375</v>
          </cell>
          <cell r="D34">
            <v>1277.630004882812</v>
          </cell>
          <cell r="E34">
            <v>1276.7900390625</v>
          </cell>
          <cell r="F34">
            <v>1277.430053710938</v>
          </cell>
          <cell r="G34">
            <v>27924992</v>
          </cell>
        </row>
        <row r="35">
          <cell r="A35">
            <v>45705.5625</v>
          </cell>
          <cell r="B35" t="str">
            <v>VNINDEX</v>
          </cell>
          <cell r="C35">
            <v>1277.199951171875</v>
          </cell>
          <cell r="D35">
            <v>1277.25</v>
          </cell>
          <cell r="E35">
            <v>1276.75</v>
          </cell>
          <cell r="F35">
            <v>1276.910034179688</v>
          </cell>
          <cell r="G35">
            <v>20220855</v>
          </cell>
        </row>
        <row r="36">
          <cell r="A36">
            <v>45705.565972222219</v>
          </cell>
          <cell r="B36" t="str">
            <v>VNINDEX</v>
          </cell>
          <cell r="C36">
            <v>1276.25</v>
          </cell>
          <cell r="D36">
            <v>1277.380004882812</v>
          </cell>
          <cell r="E36">
            <v>1276.25</v>
          </cell>
          <cell r="F36">
            <v>1277.25</v>
          </cell>
          <cell r="G36">
            <v>30056700</v>
          </cell>
        </row>
        <row r="37">
          <cell r="A37">
            <v>45705.569444444453</v>
          </cell>
          <cell r="B37" t="str">
            <v>VNINDEX</v>
          </cell>
          <cell r="C37">
            <v>1277.469970703125</v>
          </cell>
          <cell r="D37">
            <v>1277.469970703125</v>
          </cell>
          <cell r="E37">
            <v>1276.160034179688</v>
          </cell>
          <cell r="F37">
            <v>1276.380004882812</v>
          </cell>
          <cell r="G37">
            <v>39828048</v>
          </cell>
        </row>
        <row r="38">
          <cell r="A38">
            <v>45705.572916666657</v>
          </cell>
          <cell r="B38" t="str">
            <v>VNINDEX</v>
          </cell>
          <cell r="C38">
            <v>1277.369995117188</v>
          </cell>
          <cell r="D38">
            <v>1277.699951171875</v>
          </cell>
          <cell r="E38">
            <v>1277.160034179688</v>
          </cell>
          <cell r="F38">
            <v>1277.430053710938</v>
          </cell>
          <cell r="G38">
            <v>28405622</v>
          </cell>
        </row>
        <row r="39">
          <cell r="A39">
            <v>45705.576388888891</v>
          </cell>
          <cell r="B39" t="str">
            <v>VNINDEX</v>
          </cell>
          <cell r="C39">
            <v>1277.47998046875</v>
          </cell>
          <cell r="D39">
            <v>1277.550048828125</v>
          </cell>
          <cell r="E39">
            <v>1276.97998046875</v>
          </cell>
          <cell r="F39">
            <v>1277.31005859375</v>
          </cell>
          <cell r="G39">
            <v>21267250</v>
          </cell>
        </row>
        <row r="40">
          <cell r="A40">
            <v>45705.579861111109</v>
          </cell>
          <cell r="B40" t="str">
            <v>VNINDEX</v>
          </cell>
          <cell r="C40">
            <v>1277.170043945312</v>
          </cell>
          <cell r="D40">
            <v>1277.52001953125</v>
          </cell>
          <cell r="E40">
            <v>1276.859985351562</v>
          </cell>
          <cell r="F40">
            <v>1277.469970703125</v>
          </cell>
          <cell r="G40">
            <v>39308586</v>
          </cell>
        </row>
        <row r="41">
          <cell r="A41">
            <v>45705.583333333343</v>
          </cell>
          <cell r="B41" t="str">
            <v>VNINDEX</v>
          </cell>
          <cell r="C41">
            <v>1277.430053710938</v>
          </cell>
          <cell r="D41">
            <v>1277.699951171875</v>
          </cell>
          <cell r="E41">
            <v>1277.130004882812</v>
          </cell>
          <cell r="F41">
            <v>1277.130004882812</v>
          </cell>
          <cell r="G41">
            <v>33906800</v>
          </cell>
        </row>
        <row r="42">
          <cell r="A42">
            <v>45705.586805555547</v>
          </cell>
          <cell r="B42" t="str">
            <v>VNINDEX</v>
          </cell>
          <cell r="C42">
            <v>1277.140014648438</v>
          </cell>
          <cell r="D42">
            <v>1277.77001953125</v>
          </cell>
          <cell r="E42">
            <v>1277.140014648438</v>
          </cell>
          <cell r="F42">
            <v>1277.430053710938</v>
          </cell>
          <cell r="G42">
            <v>28291000</v>
          </cell>
        </row>
        <row r="43">
          <cell r="A43">
            <v>45705.590277777781</v>
          </cell>
          <cell r="B43" t="str">
            <v>VNINDEX</v>
          </cell>
          <cell r="C43">
            <v>1276.550048828125</v>
          </cell>
          <cell r="D43">
            <v>1277.349975585938</v>
          </cell>
          <cell r="E43">
            <v>1276.550048828125</v>
          </cell>
          <cell r="F43">
            <v>1277.130004882812</v>
          </cell>
          <cell r="G43">
            <v>28498300</v>
          </cell>
        </row>
        <row r="44">
          <cell r="A44">
            <v>45705.59375</v>
          </cell>
          <cell r="B44" t="str">
            <v>VNINDEX</v>
          </cell>
          <cell r="C44">
            <v>1274.859985351562</v>
          </cell>
          <cell r="D44">
            <v>1276.72998046875</v>
          </cell>
          <cell r="E44">
            <v>1274.7099609375</v>
          </cell>
          <cell r="F44">
            <v>1276.699951171875</v>
          </cell>
          <cell r="G44">
            <v>31871300</v>
          </cell>
        </row>
        <row r="45">
          <cell r="A45">
            <v>45705.597222222219</v>
          </cell>
          <cell r="B45" t="str">
            <v>VNINDEX</v>
          </cell>
          <cell r="C45">
            <v>1273.380004882812</v>
          </cell>
          <cell r="D45">
            <v>1274.68994140625</v>
          </cell>
          <cell r="E45">
            <v>1273.079956054688</v>
          </cell>
          <cell r="F45">
            <v>1274.569946289062</v>
          </cell>
          <cell r="G45">
            <v>39707538</v>
          </cell>
        </row>
        <row r="46">
          <cell r="A46">
            <v>45705.600694444453</v>
          </cell>
          <cell r="B46" t="str">
            <v>VNINDEX</v>
          </cell>
          <cell r="C46">
            <v>1273.469970703125</v>
          </cell>
          <cell r="D46">
            <v>1273.650024414062</v>
          </cell>
          <cell r="E46">
            <v>1272.989990234375</v>
          </cell>
          <cell r="F46">
            <v>1273.180053710938</v>
          </cell>
          <cell r="G46">
            <v>23433600</v>
          </cell>
        </row>
        <row r="47">
          <cell r="A47">
            <v>45705.604166666657</v>
          </cell>
          <cell r="B47" t="str">
            <v>VNINDEX</v>
          </cell>
          <cell r="C47">
            <v>1273.589965820312</v>
          </cell>
          <cell r="D47">
            <v>1273.68994140625</v>
          </cell>
          <cell r="E47">
            <v>1273.589965820312</v>
          </cell>
          <cell r="F47">
            <v>1273.68994140625</v>
          </cell>
          <cell r="G47">
            <v>1091600</v>
          </cell>
        </row>
        <row r="48">
          <cell r="A48">
            <v>45705.607638888891</v>
          </cell>
          <cell r="B48" t="str">
            <v>VNINDEX</v>
          </cell>
          <cell r="C48">
            <v>1273.589965820312</v>
          </cell>
          <cell r="D48">
            <v>1273.589965820312</v>
          </cell>
          <cell r="E48">
            <v>1273.589965820312</v>
          </cell>
          <cell r="F48">
            <v>1273.589965820312</v>
          </cell>
          <cell r="G48">
            <v>366700</v>
          </cell>
        </row>
        <row r="49">
          <cell r="A49">
            <v>45705.611111111109</v>
          </cell>
          <cell r="B49" t="str">
            <v>VNINDEX</v>
          </cell>
          <cell r="C49">
            <v>1273.589965820312</v>
          </cell>
          <cell r="D49">
            <v>1273.589965820312</v>
          </cell>
          <cell r="E49">
            <v>1273.589965820312</v>
          </cell>
          <cell r="F49">
            <v>1273.589965820312</v>
          </cell>
          <cell r="G49">
            <v>2660000</v>
          </cell>
        </row>
        <row r="50">
          <cell r="A50">
            <v>45705.614583333343</v>
          </cell>
          <cell r="B50" t="str">
            <v>VNINDEX</v>
          </cell>
          <cell r="C50">
            <v>1272.719970703125</v>
          </cell>
          <cell r="D50">
            <v>1272.719970703125</v>
          </cell>
          <cell r="E50">
            <v>1272.719970703125</v>
          </cell>
          <cell r="F50">
            <v>1272.719970703125</v>
          </cell>
          <cell r="G50">
            <v>29068600</v>
          </cell>
        </row>
        <row r="51">
          <cell r="A51">
            <v>45705.618055555547</v>
          </cell>
          <cell r="B51" t="str">
            <v>VNINDEX</v>
          </cell>
          <cell r="C51">
            <v>1272.719970703125</v>
          </cell>
          <cell r="D51">
            <v>1272.719970703125</v>
          </cell>
          <cell r="E51">
            <v>1272.719970703125</v>
          </cell>
          <cell r="F51">
            <v>1272.719970703125</v>
          </cell>
          <cell r="G51">
            <v>136300</v>
          </cell>
        </row>
        <row r="52">
          <cell r="A52">
            <v>45705.621527777781</v>
          </cell>
          <cell r="B52"/>
          <cell r="C52"/>
          <cell r="D52"/>
          <cell r="E52"/>
          <cell r="F52"/>
          <cell r="G52"/>
        </row>
      </sheetData>
      <sheetData sheetId="13"/>
      <sheetData sheetId="14">
        <row r="1">
          <cell r="B1" t="str">
            <v>stock</v>
          </cell>
          <cell r="C1" t="str">
            <v>open</v>
          </cell>
          <cell r="D1" t="str">
            <v>high</v>
          </cell>
          <cell r="E1" t="str">
            <v>low</v>
          </cell>
          <cell r="F1" t="str">
            <v>close</v>
          </cell>
          <cell r="G1" t="str">
            <v>volume</v>
          </cell>
        </row>
        <row r="2">
          <cell r="A2">
            <v>45705.385416666657</v>
          </cell>
          <cell r="B2" t="str">
            <v>VN30F1M</v>
          </cell>
          <cell r="C2">
            <v>1340.800048828125</v>
          </cell>
          <cell r="D2">
            <v>1341.400024414062</v>
          </cell>
          <cell r="E2">
            <v>1340.5</v>
          </cell>
          <cell r="F2">
            <v>1340.699951171875</v>
          </cell>
          <cell r="G2">
            <v>2589</v>
          </cell>
        </row>
        <row r="3">
          <cell r="A3">
            <v>45705.388888888891</v>
          </cell>
          <cell r="B3" t="str">
            <v>VN30F1M</v>
          </cell>
          <cell r="C3">
            <v>1340.199951171875</v>
          </cell>
          <cell r="D3">
            <v>1340.599975585938</v>
          </cell>
          <cell r="E3">
            <v>1339.199951171875</v>
          </cell>
          <cell r="F3">
            <v>1340.599975585938</v>
          </cell>
          <cell r="G3">
            <v>3049</v>
          </cell>
        </row>
        <row r="4">
          <cell r="A4">
            <v>45705.392361111109</v>
          </cell>
          <cell r="B4" t="str">
            <v>VN30F1M</v>
          </cell>
          <cell r="C4">
            <v>1340.400024414062</v>
          </cell>
          <cell r="D4">
            <v>1340.599975585938</v>
          </cell>
          <cell r="E4">
            <v>1339.800048828125</v>
          </cell>
          <cell r="F4">
            <v>1340.099975585938</v>
          </cell>
          <cell r="G4">
            <v>875</v>
          </cell>
        </row>
        <row r="5">
          <cell r="A5">
            <v>45705.395833333343</v>
          </cell>
          <cell r="B5" t="str">
            <v>VN30F1M</v>
          </cell>
          <cell r="C5">
            <v>1341</v>
          </cell>
          <cell r="D5">
            <v>1341</v>
          </cell>
          <cell r="E5">
            <v>1340.099975585938</v>
          </cell>
          <cell r="F5">
            <v>1340.300048828125</v>
          </cell>
          <cell r="G5">
            <v>1094</v>
          </cell>
        </row>
        <row r="6">
          <cell r="A6">
            <v>45705.399305555547</v>
          </cell>
          <cell r="B6" t="str">
            <v>VN30F1M</v>
          </cell>
          <cell r="C6">
            <v>1339.800048828125</v>
          </cell>
          <cell r="D6">
            <v>1341.699951171875</v>
          </cell>
          <cell r="E6">
            <v>1339.699951171875</v>
          </cell>
          <cell r="F6">
            <v>1341</v>
          </cell>
          <cell r="G6">
            <v>3201</v>
          </cell>
        </row>
        <row r="7">
          <cell r="A7">
            <v>45705.402777777781</v>
          </cell>
          <cell r="B7" t="str">
            <v>VN30F1M</v>
          </cell>
          <cell r="C7">
            <v>1339.300048828125</v>
          </cell>
          <cell r="D7">
            <v>1339.800048828125</v>
          </cell>
          <cell r="E7">
            <v>1338.199951171875</v>
          </cell>
          <cell r="F7">
            <v>1339.699951171875</v>
          </cell>
          <cell r="G7">
            <v>3676</v>
          </cell>
        </row>
        <row r="8">
          <cell r="A8">
            <v>45705.40625</v>
          </cell>
          <cell r="B8" t="str">
            <v>VN30F1M</v>
          </cell>
          <cell r="C8">
            <v>1339.099975585938</v>
          </cell>
          <cell r="D8">
            <v>1339.900024414062</v>
          </cell>
          <cell r="E8">
            <v>1339.099975585938</v>
          </cell>
          <cell r="F8">
            <v>1339.5</v>
          </cell>
          <cell r="G8">
            <v>1545</v>
          </cell>
        </row>
        <row r="9">
          <cell r="A9">
            <v>45705.409722222219</v>
          </cell>
          <cell r="B9" t="str">
            <v>VN30F1M</v>
          </cell>
          <cell r="C9">
            <v>1339.400024414062</v>
          </cell>
          <cell r="D9">
            <v>1339.400024414062</v>
          </cell>
          <cell r="E9">
            <v>1338.599975585938</v>
          </cell>
          <cell r="F9">
            <v>1339.099975585938</v>
          </cell>
          <cell r="G9">
            <v>1685</v>
          </cell>
        </row>
        <row r="10">
          <cell r="A10">
            <v>45705.413194444453</v>
          </cell>
          <cell r="B10" t="str">
            <v>VN30F1M</v>
          </cell>
          <cell r="C10">
            <v>1338.800048828125</v>
          </cell>
          <cell r="D10">
            <v>1339.5</v>
          </cell>
          <cell r="E10">
            <v>1338.800048828125</v>
          </cell>
          <cell r="F10">
            <v>1339.400024414062</v>
          </cell>
          <cell r="G10">
            <v>1233</v>
          </cell>
        </row>
        <row r="11">
          <cell r="A11">
            <v>45705.416666666657</v>
          </cell>
          <cell r="B11" t="str">
            <v>VN30F1M</v>
          </cell>
          <cell r="C11">
            <v>1338.099975585938</v>
          </cell>
          <cell r="D11">
            <v>1338.800048828125</v>
          </cell>
          <cell r="E11">
            <v>1338.099975585938</v>
          </cell>
          <cell r="F11">
            <v>1338.800048828125</v>
          </cell>
          <cell r="G11">
            <v>2083</v>
          </cell>
        </row>
        <row r="12">
          <cell r="A12">
            <v>45705.420138888891</v>
          </cell>
          <cell r="B12" t="str">
            <v>VN30F1M</v>
          </cell>
          <cell r="C12">
            <v>1338.599975585938</v>
          </cell>
          <cell r="D12">
            <v>1338.800048828125</v>
          </cell>
          <cell r="E12">
            <v>1338</v>
          </cell>
          <cell r="F12">
            <v>1338.099975585938</v>
          </cell>
          <cell r="G12">
            <v>1784</v>
          </cell>
        </row>
        <row r="13">
          <cell r="A13">
            <v>45705.423611111109</v>
          </cell>
          <cell r="B13" t="str">
            <v>VN30F1M</v>
          </cell>
          <cell r="C13">
            <v>1340</v>
          </cell>
          <cell r="D13">
            <v>1340</v>
          </cell>
          <cell r="E13">
            <v>1338.699951171875</v>
          </cell>
          <cell r="F13">
            <v>1338.699951171875</v>
          </cell>
          <cell r="G13">
            <v>2620</v>
          </cell>
        </row>
        <row r="14">
          <cell r="A14">
            <v>45705.427083333343</v>
          </cell>
          <cell r="B14" t="str">
            <v>VN30F1M</v>
          </cell>
          <cell r="C14">
            <v>1339.599975585938</v>
          </cell>
          <cell r="D14">
            <v>1340.5</v>
          </cell>
          <cell r="E14">
            <v>1339.300048828125</v>
          </cell>
          <cell r="F14">
            <v>1340.099975585938</v>
          </cell>
          <cell r="G14">
            <v>1829</v>
          </cell>
        </row>
        <row r="15">
          <cell r="A15">
            <v>45705.430555555547</v>
          </cell>
          <cell r="B15" t="str">
            <v>VN30F1M</v>
          </cell>
          <cell r="C15">
            <v>1339.800048828125</v>
          </cell>
          <cell r="D15">
            <v>1339.900024414062</v>
          </cell>
          <cell r="E15">
            <v>1338.800048828125</v>
          </cell>
          <cell r="F15">
            <v>1339.599975585938</v>
          </cell>
          <cell r="G15">
            <v>968</v>
          </cell>
        </row>
        <row r="16">
          <cell r="A16">
            <v>45705.434027777781</v>
          </cell>
          <cell r="B16" t="str">
            <v>VN30F1M</v>
          </cell>
          <cell r="C16">
            <v>1340</v>
          </cell>
          <cell r="D16">
            <v>1340.900024414062</v>
          </cell>
          <cell r="E16">
            <v>1339.699951171875</v>
          </cell>
          <cell r="F16">
            <v>1339.900024414062</v>
          </cell>
          <cell r="G16">
            <v>2344</v>
          </cell>
        </row>
        <row r="17">
          <cell r="A17">
            <v>45705.4375</v>
          </cell>
          <cell r="B17" t="str">
            <v>VN30F1M</v>
          </cell>
          <cell r="C17">
            <v>1340.400024414062</v>
          </cell>
          <cell r="D17">
            <v>1340.900024414062</v>
          </cell>
          <cell r="E17">
            <v>1340</v>
          </cell>
          <cell r="F17">
            <v>1340</v>
          </cell>
          <cell r="G17">
            <v>1294</v>
          </cell>
        </row>
        <row r="18">
          <cell r="A18">
            <v>45705.440972222219</v>
          </cell>
          <cell r="B18" t="str">
            <v>VN30F1M</v>
          </cell>
          <cell r="C18">
            <v>1339.699951171875</v>
          </cell>
          <cell r="D18">
            <v>1340.5</v>
          </cell>
          <cell r="E18">
            <v>1339.199951171875</v>
          </cell>
          <cell r="F18">
            <v>1340.5</v>
          </cell>
          <cell r="G18">
            <v>1581</v>
          </cell>
        </row>
        <row r="19">
          <cell r="A19">
            <v>45705.444444444453</v>
          </cell>
          <cell r="B19" t="str">
            <v>VN30F1M</v>
          </cell>
          <cell r="C19">
            <v>1339.800048828125</v>
          </cell>
          <cell r="D19">
            <v>1340</v>
          </cell>
          <cell r="E19">
            <v>1339.300048828125</v>
          </cell>
          <cell r="F19">
            <v>1339.599975585938</v>
          </cell>
          <cell r="G19">
            <v>986</v>
          </cell>
        </row>
        <row r="20">
          <cell r="A20">
            <v>45705.447916666657</v>
          </cell>
          <cell r="B20" t="str">
            <v>VN30F1M</v>
          </cell>
          <cell r="C20">
            <v>1340.400024414062</v>
          </cell>
          <cell r="D20">
            <v>1340.400024414062</v>
          </cell>
          <cell r="E20">
            <v>1339.400024414062</v>
          </cell>
          <cell r="F20">
            <v>1339.699951171875</v>
          </cell>
          <cell r="G20">
            <v>955</v>
          </cell>
        </row>
        <row r="21">
          <cell r="A21">
            <v>45705.451388888891</v>
          </cell>
          <cell r="B21" t="str">
            <v>VN30F1M</v>
          </cell>
          <cell r="C21">
            <v>1340.900024414062</v>
          </cell>
          <cell r="D21">
            <v>1341.800048828125</v>
          </cell>
          <cell r="E21">
            <v>1340.199951171875</v>
          </cell>
          <cell r="F21">
            <v>1340.300048828125</v>
          </cell>
          <cell r="G21">
            <v>4211</v>
          </cell>
        </row>
        <row r="22">
          <cell r="A22">
            <v>45705.454861111109</v>
          </cell>
          <cell r="B22" t="str">
            <v>VN30F1M</v>
          </cell>
          <cell r="C22">
            <v>1340.400024414062</v>
          </cell>
          <cell r="D22">
            <v>1341.099975585938</v>
          </cell>
          <cell r="E22">
            <v>1340.400024414062</v>
          </cell>
          <cell r="F22">
            <v>1340.900024414062</v>
          </cell>
          <cell r="G22">
            <v>1259</v>
          </cell>
        </row>
        <row r="23">
          <cell r="A23">
            <v>45705.458333333343</v>
          </cell>
          <cell r="B23" t="str">
            <v>VN30F1M</v>
          </cell>
          <cell r="C23">
            <v>1341.5</v>
          </cell>
          <cell r="D23">
            <v>1341.699951171875</v>
          </cell>
          <cell r="E23">
            <v>1340.400024414062</v>
          </cell>
          <cell r="F23">
            <v>1340.599975585938</v>
          </cell>
          <cell r="G23">
            <v>1826</v>
          </cell>
        </row>
        <row r="24">
          <cell r="A24">
            <v>45705.461805555547</v>
          </cell>
          <cell r="B24" t="str">
            <v>VN30F1M</v>
          </cell>
          <cell r="C24">
            <v>1341.5</v>
          </cell>
          <cell r="D24">
            <v>1341.699951171875</v>
          </cell>
          <cell r="E24">
            <v>1340.800048828125</v>
          </cell>
          <cell r="F24">
            <v>1341.699951171875</v>
          </cell>
          <cell r="G24">
            <v>1613</v>
          </cell>
        </row>
        <row r="25">
          <cell r="A25">
            <v>45705.465277777781</v>
          </cell>
          <cell r="B25" t="str">
            <v>VN30F1M</v>
          </cell>
          <cell r="C25">
            <v>1341.300048828125</v>
          </cell>
          <cell r="D25">
            <v>1341.699951171875</v>
          </cell>
          <cell r="E25">
            <v>1341.199951171875</v>
          </cell>
          <cell r="F25">
            <v>1341.5</v>
          </cell>
          <cell r="G25">
            <v>1571</v>
          </cell>
        </row>
        <row r="26">
          <cell r="A26">
            <v>45705.46875</v>
          </cell>
          <cell r="B26" t="str">
            <v>VN30F1M</v>
          </cell>
          <cell r="C26">
            <v>1340.699951171875</v>
          </cell>
          <cell r="D26">
            <v>1341.599975585938</v>
          </cell>
          <cell r="E26">
            <v>1340.199951171875</v>
          </cell>
          <cell r="F26">
            <v>1341.400024414062</v>
          </cell>
          <cell r="G26">
            <v>1814</v>
          </cell>
        </row>
        <row r="27">
          <cell r="A27">
            <v>45705.472222222219</v>
          </cell>
          <cell r="B27" t="str">
            <v>VN30F1M</v>
          </cell>
          <cell r="C27">
            <v>1341.400024414062</v>
          </cell>
          <cell r="D27">
            <v>1341.599975585938</v>
          </cell>
          <cell r="E27">
            <v>1340.5</v>
          </cell>
          <cell r="F27">
            <v>1340.800048828125</v>
          </cell>
          <cell r="G27">
            <v>1367</v>
          </cell>
        </row>
        <row r="28">
          <cell r="A28">
            <v>45705.475694444453</v>
          </cell>
          <cell r="B28" t="str">
            <v>VN30F1M</v>
          </cell>
          <cell r="C28">
            <v>1341.5</v>
          </cell>
          <cell r="D28">
            <v>1342</v>
          </cell>
          <cell r="E28">
            <v>1341.099975585938</v>
          </cell>
          <cell r="F28">
            <v>1341.400024414062</v>
          </cell>
          <cell r="G28">
            <v>2322</v>
          </cell>
        </row>
        <row r="29">
          <cell r="A29">
            <v>45705.541666666657</v>
          </cell>
          <cell r="B29" t="str">
            <v>VN30F1M</v>
          </cell>
          <cell r="C29">
            <v>1341.199951171875</v>
          </cell>
          <cell r="D29">
            <v>1341.800048828125</v>
          </cell>
          <cell r="E29">
            <v>1341.099975585938</v>
          </cell>
          <cell r="F29">
            <v>1341.300048828125</v>
          </cell>
          <cell r="G29">
            <v>1200</v>
          </cell>
        </row>
        <row r="30">
          <cell r="A30">
            <v>45705.545138888891</v>
          </cell>
          <cell r="B30" t="str">
            <v>VN30F1M</v>
          </cell>
          <cell r="C30">
            <v>1341.5</v>
          </cell>
          <cell r="D30">
            <v>1341.599975585938</v>
          </cell>
          <cell r="E30">
            <v>1341.099975585938</v>
          </cell>
          <cell r="F30">
            <v>1341.099975585938</v>
          </cell>
          <cell r="G30">
            <v>1003</v>
          </cell>
        </row>
        <row r="31">
          <cell r="A31">
            <v>45705.548611111109</v>
          </cell>
          <cell r="B31" t="str">
            <v>VN30F1M</v>
          </cell>
          <cell r="C31">
            <v>1341.599975585938</v>
          </cell>
          <cell r="D31">
            <v>1341.800048828125</v>
          </cell>
          <cell r="E31">
            <v>1341.300048828125</v>
          </cell>
          <cell r="F31">
            <v>1341.400024414062</v>
          </cell>
          <cell r="G31">
            <v>1142</v>
          </cell>
        </row>
        <row r="32">
          <cell r="A32">
            <v>45705.552083333343</v>
          </cell>
          <cell r="B32" t="str">
            <v>VN30F1M</v>
          </cell>
          <cell r="C32">
            <v>1342</v>
          </cell>
          <cell r="D32">
            <v>1342</v>
          </cell>
          <cell r="E32">
            <v>1341.099975585938</v>
          </cell>
          <cell r="F32">
            <v>1341.5</v>
          </cell>
          <cell r="G32">
            <v>1977</v>
          </cell>
        </row>
        <row r="33">
          <cell r="A33">
            <v>45705.555555555547</v>
          </cell>
          <cell r="B33" t="str">
            <v>VN30F1M</v>
          </cell>
          <cell r="C33">
            <v>1341.400024414062</v>
          </cell>
          <cell r="D33">
            <v>1342.099975585938</v>
          </cell>
          <cell r="E33">
            <v>1341.199951171875</v>
          </cell>
          <cell r="F33">
            <v>1342</v>
          </cell>
          <cell r="G33">
            <v>1923</v>
          </cell>
        </row>
        <row r="34">
          <cell r="A34">
            <v>45705.559027777781</v>
          </cell>
          <cell r="B34" t="str">
            <v>VN30F1M</v>
          </cell>
          <cell r="C34">
            <v>1340.5</v>
          </cell>
          <cell r="D34">
            <v>1341.400024414062</v>
          </cell>
          <cell r="E34">
            <v>1339.800048828125</v>
          </cell>
          <cell r="F34">
            <v>1341.400024414062</v>
          </cell>
          <cell r="G34">
            <v>2866</v>
          </cell>
        </row>
        <row r="35">
          <cell r="A35">
            <v>45705.5625</v>
          </cell>
          <cell r="B35" t="str">
            <v>VN30F1M</v>
          </cell>
          <cell r="C35">
            <v>1340.5</v>
          </cell>
          <cell r="D35">
            <v>1340.5</v>
          </cell>
          <cell r="E35">
            <v>1339.699951171875</v>
          </cell>
          <cell r="F35">
            <v>1340.5</v>
          </cell>
          <cell r="G35">
            <v>1339</v>
          </cell>
        </row>
        <row r="36">
          <cell r="A36">
            <v>45705.565972222219</v>
          </cell>
          <cell r="B36" t="str">
            <v>VN30F1M</v>
          </cell>
          <cell r="C36">
            <v>1339.900024414062</v>
          </cell>
          <cell r="D36">
            <v>1341.300048828125</v>
          </cell>
          <cell r="E36">
            <v>1339.800048828125</v>
          </cell>
          <cell r="F36">
            <v>1340.599975585938</v>
          </cell>
          <cell r="G36">
            <v>1998</v>
          </cell>
        </row>
        <row r="37">
          <cell r="A37">
            <v>45705.569444444453</v>
          </cell>
          <cell r="B37" t="str">
            <v>VN30F1M</v>
          </cell>
          <cell r="C37">
            <v>1341.300048828125</v>
          </cell>
          <cell r="D37">
            <v>1341.800048828125</v>
          </cell>
          <cell r="E37">
            <v>1339.5</v>
          </cell>
          <cell r="F37">
            <v>1339.800048828125</v>
          </cell>
          <cell r="G37">
            <v>3782</v>
          </cell>
        </row>
        <row r="38">
          <cell r="A38">
            <v>45705.572916666657</v>
          </cell>
          <cell r="B38" t="str">
            <v>VN30F1M</v>
          </cell>
          <cell r="C38">
            <v>1341</v>
          </cell>
          <cell r="D38">
            <v>1341.800048828125</v>
          </cell>
          <cell r="E38">
            <v>1340.599975585938</v>
          </cell>
          <cell r="F38">
            <v>1341.199951171875</v>
          </cell>
          <cell r="G38">
            <v>2636</v>
          </cell>
        </row>
        <row r="39">
          <cell r="A39">
            <v>45705.576388888891</v>
          </cell>
          <cell r="B39" t="str">
            <v>VN30F1M</v>
          </cell>
          <cell r="C39">
            <v>1340.199951171875</v>
          </cell>
          <cell r="D39">
            <v>1341.5</v>
          </cell>
          <cell r="E39">
            <v>1340.099975585938</v>
          </cell>
          <cell r="F39">
            <v>1341</v>
          </cell>
          <cell r="G39">
            <v>1749</v>
          </cell>
        </row>
        <row r="40">
          <cell r="A40">
            <v>45705.579861111109</v>
          </cell>
          <cell r="B40" t="str">
            <v>VN30F1M</v>
          </cell>
          <cell r="C40">
            <v>1340.900024414062</v>
          </cell>
          <cell r="D40">
            <v>1341</v>
          </cell>
          <cell r="E40">
            <v>1340</v>
          </cell>
          <cell r="F40">
            <v>1340.199951171875</v>
          </cell>
          <cell r="G40">
            <v>2031</v>
          </cell>
        </row>
        <row r="41">
          <cell r="A41">
            <v>45705.583333333343</v>
          </cell>
          <cell r="B41" t="str">
            <v>VN30F1M</v>
          </cell>
          <cell r="C41">
            <v>1341.300048828125</v>
          </cell>
          <cell r="D41">
            <v>1341.5</v>
          </cell>
          <cell r="E41">
            <v>1340.400024414062</v>
          </cell>
          <cell r="F41">
            <v>1340.699951171875</v>
          </cell>
          <cell r="G41">
            <v>2203</v>
          </cell>
        </row>
        <row r="42">
          <cell r="A42">
            <v>45705.586805555547</v>
          </cell>
          <cell r="B42" t="str">
            <v>VN30F1M</v>
          </cell>
          <cell r="C42">
            <v>1340.5</v>
          </cell>
          <cell r="D42">
            <v>1341.699951171875</v>
          </cell>
          <cell r="E42">
            <v>1340.199951171875</v>
          </cell>
          <cell r="F42">
            <v>1341.199951171875</v>
          </cell>
          <cell r="G42">
            <v>2526</v>
          </cell>
        </row>
        <row r="43">
          <cell r="A43">
            <v>45705.590277777781</v>
          </cell>
          <cell r="B43" t="str">
            <v>VN30F1M</v>
          </cell>
          <cell r="C43">
            <v>1340</v>
          </cell>
          <cell r="D43">
            <v>1341.199951171875</v>
          </cell>
          <cell r="E43">
            <v>1339.900024414062</v>
          </cell>
          <cell r="F43">
            <v>1340.5</v>
          </cell>
          <cell r="G43">
            <v>3084</v>
          </cell>
        </row>
        <row r="44">
          <cell r="A44">
            <v>45705.59375</v>
          </cell>
          <cell r="B44" t="str">
            <v>VN30F1M</v>
          </cell>
          <cell r="C44">
            <v>1339</v>
          </cell>
          <cell r="D44">
            <v>1340.199951171875</v>
          </cell>
          <cell r="E44">
            <v>1338.900024414062</v>
          </cell>
          <cell r="F44">
            <v>1340.099975585938</v>
          </cell>
          <cell r="G44">
            <v>5168</v>
          </cell>
        </row>
        <row r="45">
          <cell r="A45">
            <v>45705.597222222219</v>
          </cell>
          <cell r="B45" t="str">
            <v>VN30F1M</v>
          </cell>
          <cell r="C45">
            <v>1337</v>
          </cell>
          <cell r="D45">
            <v>1338.900024414062</v>
          </cell>
          <cell r="E45">
            <v>1336.199951171875</v>
          </cell>
          <cell r="F45">
            <v>1338.900024414062</v>
          </cell>
          <cell r="G45">
            <v>10190</v>
          </cell>
        </row>
        <row r="46">
          <cell r="A46">
            <v>45705.600694444453</v>
          </cell>
          <cell r="B46" t="str">
            <v>VN30F1M</v>
          </cell>
          <cell r="C46">
            <v>1336</v>
          </cell>
          <cell r="D46">
            <v>1337.199951171875</v>
          </cell>
          <cell r="E46">
            <v>1335.699951171875</v>
          </cell>
          <cell r="F46">
            <v>1337</v>
          </cell>
          <cell r="G46">
            <v>7405</v>
          </cell>
        </row>
        <row r="47">
          <cell r="A47">
            <v>45705.604166666657</v>
          </cell>
          <cell r="B47" t="str">
            <v>VN30F1M</v>
          </cell>
          <cell r="C47">
            <v>1336</v>
          </cell>
          <cell r="D47">
            <v>1336</v>
          </cell>
          <cell r="E47">
            <v>1336</v>
          </cell>
          <cell r="F47">
            <v>1336</v>
          </cell>
          <cell r="G47">
            <v>72</v>
          </cell>
        </row>
        <row r="48">
          <cell r="A48">
            <v>45705.607638888891</v>
          </cell>
          <cell r="B48"/>
          <cell r="C48"/>
          <cell r="D48"/>
          <cell r="E48"/>
          <cell r="F48"/>
          <cell r="G48"/>
        </row>
        <row r="49">
          <cell r="A49">
            <v>45705.611111111109</v>
          </cell>
          <cell r="B49"/>
          <cell r="C49"/>
          <cell r="D49"/>
          <cell r="E49"/>
          <cell r="F49"/>
          <cell r="G49"/>
        </row>
        <row r="50">
          <cell r="A50">
            <v>45705.614583333343</v>
          </cell>
          <cell r="B50" t="str">
            <v>VN30F1M</v>
          </cell>
          <cell r="C50">
            <v>1335.300048828125</v>
          </cell>
          <cell r="D50">
            <v>1335.300048828125</v>
          </cell>
          <cell r="E50">
            <v>1335.300048828125</v>
          </cell>
          <cell r="F50">
            <v>1335.300048828125</v>
          </cell>
          <cell r="G50">
            <v>4677</v>
          </cell>
        </row>
        <row r="51">
          <cell r="A51">
            <v>45705.618055555547</v>
          </cell>
          <cell r="B51"/>
          <cell r="C51"/>
          <cell r="D51"/>
          <cell r="E51"/>
          <cell r="F51"/>
          <cell r="G51"/>
        </row>
        <row r="52">
          <cell r="A52">
            <v>45705.621527777781</v>
          </cell>
          <cell r="B52"/>
          <cell r="C52"/>
          <cell r="D52"/>
          <cell r="E52"/>
          <cell r="F52"/>
          <cell r="G52"/>
        </row>
      </sheetData>
    </sheetDataSet>
  </externalBook>
</externalLink>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8">
  <rv s="0">
    <v>0</v>
    <v>4</v>
  </rv>
  <rv s="0">
    <v>1</v>
    <v>4</v>
  </rv>
  <rv s="0">
    <v>2</v>
    <v>4</v>
  </rv>
  <rv s="0">
    <v>0</v>
    <v>5</v>
  </rv>
  <rv s="0">
    <v>1</v>
    <v>5</v>
  </rv>
  <rv s="0">
    <v>2</v>
    <v>5</v>
  </rv>
  <rv s="0">
    <v>3</v>
    <v>4</v>
  </rv>
  <rv s="0">
    <v>4</v>
    <v>4</v>
  </rv>
  <rv s="0">
    <v>5</v>
    <v>4</v>
  </rv>
  <rv s="0">
    <v>3</v>
    <v>5</v>
  </rv>
  <rv s="0">
    <v>4</v>
    <v>5</v>
  </rv>
  <rv s="0">
    <v>5</v>
    <v>5</v>
  </rv>
  <rv s="1">
    <v>6</v>
    <v>4</v>
    <v>Phó Thủ tướng chủ trì họp Ban Chỉ đạo để đánh giá công tác quản lý, điều hành giá chiều 6/2/2025.</v>
  </rv>
  <rv s="1">
    <v>6</v>
    <v>5</v>
    <v>Phó Thủ tướng chủ trì họp Ban Chỉ đạo để đánh giá công tác quản lý, điều hành giá chiều 6/2/2025.</v>
  </rv>
  <rv s="0">
    <v>7</v>
    <v>4</v>
  </rv>
  <rv s="0">
    <v>7</v>
    <v>5</v>
  </rv>
  <rv s="0">
    <v>8</v>
    <v>4</v>
  </rv>
  <rv s="0">
    <v>8</v>
    <v>5</v>
  </rv>
</rvData>
</file>

<file path=xl/richData/rdrichvaluestructure.xml><?xml version="1.0" encoding="utf-8"?>
<rvStructures xmlns="http://schemas.microsoft.com/office/spreadsheetml/2017/richdata" count="2">
  <s t="_localImage">
    <k n="_rvRel:LocalImageIdentifier" t="i"/>
    <k n="CalcOrigin" t="i"/>
  </s>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3079-447C-4E9A-BB81-7B4F152D8062}">
  <sheetPr>
    <pageSetUpPr fitToPage="1"/>
  </sheetPr>
  <dimension ref="B2:Q42"/>
  <sheetViews>
    <sheetView showGridLines="0" tabSelected="1" view="pageBreakPreview" topLeftCell="A6" zoomScale="85" zoomScaleNormal="85" zoomScaleSheetLayoutView="85" workbookViewId="0">
      <selection activeCell="S14" sqref="S14"/>
    </sheetView>
  </sheetViews>
  <sheetFormatPr defaultColWidth="8.85546875" defaultRowHeight="15" x14ac:dyDescent="0.25"/>
  <cols>
    <col min="1" max="1" width="8.85546875" style="7"/>
    <col min="2" max="4" width="13.28515625" style="7" customWidth="1"/>
    <col min="5" max="5" width="5.5703125" style="7" customWidth="1"/>
    <col min="6" max="8" width="13.28515625" style="7" customWidth="1"/>
    <col min="9" max="9" width="5.5703125" style="7" customWidth="1"/>
    <col min="10" max="12" width="13.28515625" style="7" customWidth="1"/>
    <col min="13" max="14" width="8.85546875" style="7"/>
    <col min="15" max="16" width="31.5703125" style="7" customWidth="1"/>
    <col min="17" max="17" width="31.85546875" customWidth="1"/>
    <col min="18" max="16384" width="8.85546875" style="7"/>
  </cols>
  <sheetData>
    <row r="2" spans="2:16" ht="60" customHeight="1" x14ac:dyDescent="0.25">
      <c r="B2" s="183" t="s">
        <v>0</v>
      </c>
      <c r="C2" s="183"/>
      <c r="D2" s="183"/>
      <c r="E2" s="183"/>
      <c r="F2" s="183"/>
      <c r="G2" s="183"/>
      <c r="H2" s="183"/>
      <c r="I2" s="183"/>
      <c r="J2" s="183"/>
      <c r="K2" s="183"/>
      <c r="L2" s="183"/>
      <c r="M2" s="8"/>
      <c r="N2" s="8"/>
    </row>
    <row r="3" spans="2:16" ht="16.5" customHeight="1" thickBot="1" x14ac:dyDescent="0.3">
      <c r="B3" s="47"/>
      <c r="C3" s="47"/>
      <c r="D3" s="47"/>
      <c r="E3" s="47"/>
      <c r="F3" s="47"/>
      <c r="G3" s="47"/>
      <c r="H3" s="47"/>
      <c r="I3" s="47"/>
      <c r="J3" s="47"/>
      <c r="K3" s="47"/>
      <c r="L3" s="47"/>
    </row>
    <row r="4" spans="2:16" ht="16.5" customHeight="1" thickTop="1" x14ac:dyDescent="0.25"/>
    <row r="5" spans="2:16" s="9" customFormat="1" ht="18.75" x14ac:dyDescent="0.25">
      <c r="B5" s="184" t="s">
        <v>1</v>
      </c>
      <c r="C5" s="184"/>
      <c r="D5" s="184"/>
      <c r="F5" s="185" t="s">
        <v>4</v>
      </c>
      <c r="G5" s="185"/>
      <c r="H5" s="185"/>
      <c r="J5" s="185" t="s">
        <v>5</v>
      </c>
      <c r="K5" s="185"/>
      <c r="L5" s="185"/>
    </row>
    <row r="6" spans="2:16" s="11" customFormat="1" ht="15.75" x14ac:dyDescent="0.25">
      <c r="B6" s="186"/>
      <c r="C6" s="186"/>
      <c r="D6" s="186"/>
      <c r="F6" s="187">
        <f>[1]data_7!$B$2</f>
        <v>45705</v>
      </c>
      <c r="G6" s="187"/>
      <c r="H6" s="187"/>
      <c r="J6" s="188" t="s">
        <v>192</v>
      </c>
      <c r="K6" s="188"/>
      <c r="L6" s="188"/>
    </row>
    <row r="7" spans="2:16" s="11" customFormat="1" ht="16.5" thickBot="1" x14ac:dyDescent="0.3">
      <c r="B7" s="181" t="s">
        <v>3</v>
      </c>
      <c r="C7" s="181"/>
      <c r="D7" s="181"/>
      <c r="E7" s="99"/>
      <c r="F7" s="100"/>
      <c r="G7" s="100"/>
      <c r="H7" s="100"/>
      <c r="I7" s="99"/>
      <c r="J7" s="100"/>
      <c r="K7" s="100"/>
      <c r="L7" s="100"/>
    </row>
    <row r="8" spans="2:16" ht="16.5" thickTop="1" thickBot="1" x14ac:dyDescent="0.3"/>
    <row r="9" spans="2:16" s="6" customFormat="1" ht="30" customHeight="1" thickTop="1" thickBot="1" x14ac:dyDescent="0.3">
      <c r="B9" s="44" t="s">
        <v>18</v>
      </c>
      <c r="C9" s="45"/>
      <c r="D9" s="45"/>
      <c r="E9" s="45"/>
      <c r="F9" s="45"/>
      <c r="G9" s="45"/>
      <c r="H9" s="45"/>
      <c r="I9" s="45"/>
      <c r="J9" s="45"/>
      <c r="K9" s="45"/>
      <c r="L9" s="45"/>
      <c r="O9" s="108" t="s">
        <v>116</v>
      </c>
      <c r="P9" s="137" t="s">
        <v>117</v>
      </c>
    </row>
    <row r="10" spans="2:16" ht="15.75" thickTop="1" x14ac:dyDescent="0.25">
      <c r="O10" s="103" t="s">
        <v>118</v>
      </c>
      <c r="P10" s="103">
        <v>106.79</v>
      </c>
    </row>
    <row r="11" spans="2:16" s="13" customFormat="1" ht="21" x14ac:dyDescent="0.25">
      <c r="B11" s="46" t="s">
        <v>7</v>
      </c>
      <c r="C11" s="46"/>
      <c r="D11" s="46"/>
      <c r="F11" s="46" t="s">
        <v>13</v>
      </c>
      <c r="G11" s="46"/>
      <c r="H11" s="46"/>
      <c r="J11" s="46" t="s">
        <v>14</v>
      </c>
      <c r="K11" s="46"/>
      <c r="L11" s="46"/>
      <c r="O11" s="103" t="s">
        <v>129</v>
      </c>
      <c r="P11" s="103">
        <v>-0.27</v>
      </c>
    </row>
    <row r="12" spans="2:16" s="13" customFormat="1" ht="21" x14ac:dyDescent="0.25">
      <c r="B12" s="13">
        <f>[1]data_1!$B$6</f>
        <v>1272.719970703125</v>
      </c>
      <c r="F12" s="13">
        <f>[1]data_1!$B$8</f>
        <v>44546.078125</v>
      </c>
      <c r="J12" s="13">
        <f>[1]data_1!$B$10</f>
        <v>96064.5078125</v>
      </c>
      <c r="O12" s="103" t="s">
        <v>119</v>
      </c>
      <c r="P12" s="104">
        <v>-2.5000000000000001E-3</v>
      </c>
    </row>
    <row r="13" spans="2:16" s="14" customFormat="1" ht="15.75" customHeight="1" x14ac:dyDescent="0.25">
      <c r="B13" s="113">
        <f>[1]data_1!$E$6</f>
        <v>-3.3599853515625</v>
      </c>
      <c r="C13" s="43">
        <f>[1]data_1!$D$6</f>
        <v>-2.6330523691875381E-3</v>
      </c>
      <c r="F13" s="113">
        <f>[1]data_1!$E$8</f>
        <v>-165.3515625</v>
      </c>
      <c r="G13" s="43">
        <f>[1]data_1!$D$8</f>
        <v>-3.698194480822647E-3</v>
      </c>
      <c r="J13" s="113">
        <f>[1]data_1!$E$10</f>
        <v>-137.0859375</v>
      </c>
      <c r="K13" s="43">
        <f>[1]data_1!$D$10</f>
        <v>-1.424986137508744E-3</v>
      </c>
      <c r="O13" s="103" t="s">
        <v>120</v>
      </c>
      <c r="P13" s="104">
        <v>-8.3999999999999995E-3</v>
      </c>
    </row>
    <row r="14" spans="2:16" s="14" customFormat="1" ht="30" customHeight="1" x14ac:dyDescent="0.25">
      <c r="B14" s="14" t="s">
        <v>8</v>
      </c>
      <c r="F14" s="14" t="s">
        <v>8</v>
      </c>
      <c r="J14" s="14" t="s">
        <v>8</v>
      </c>
      <c r="O14" s="103" t="s">
        <v>121</v>
      </c>
      <c r="P14" s="104">
        <v>-2.0899999999999998E-2</v>
      </c>
    </row>
    <row r="15" spans="2:16" s="14" customFormat="1" ht="15.75" customHeight="1" x14ac:dyDescent="0.25">
      <c r="B15" s="140">
        <f>[1]data_1!F6</f>
        <v>3.3550345948378511E-3</v>
      </c>
      <c r="C15" s="140">
        <f>[1]data_1!G6</f>
        <v>3.4296644524205652E-2</v>
      </c>
      <c r="D15" s="140">
        <f>[1]data_1!H6</f>
        <v>4.3685945742817887E-2</v>
      </c>
      <c r="F15" s="140">
        <f>[1]data_1!F8</f>
        <v>1.6986449073624261E-3</v>
      </c>
      <c r="G15" s="140">
        <f>[1]data_1!G8</f>
        <v>2.37563000951613E-2</v>
      </c>
      <c r="H15" s="140">
        <f>[1]data_1!H8</f>
        <v>2.5961355324139439E-2</v>
      </c>
      <c r="J15" s="140">
        <f>[1]data_1!F10</f>
        <v>-5.1319682078863511E-3</v>
      </c>
      <c r="K15" s="140">
        <f>[1]data_1!G10</f>
        <v>-7.9516392671363331E-2</v>
      </c>
      <c r="L15" s="140">
        <f>[1]data_1!H10</f>
        <v>-1.7607146630067991E-2</v>
      </c>
      <c r="O15" s="103" t="s">
        <v>128</v>
      </c>
      <c r="P15" s="104">
        <v>-1E-3</v>
      </c>
    </row>
    <row r="16" spans="2:16" s="14" customFormat="1" ht="15.75" customHeight="1" x14ac:dyDescent="0.25">
      <c r="B16" s="141" t="s">
        <v>9</v>
      </c>
      <c r="C16" s="141" t="s">
        <v>10</v>
      </c>
      <c r="D16" s="141" t="s">
        <v>11</v>
      </c>
      <c r="F16" s="141" t="s">
        <v>9</v>
      </c>
      <c r="G16" s="141" t="s">
        <v>10</v>
      </c>
      <c r="H16" s="141" t="s">
        <v>11</v>
      </c>
      <c r="J16" s="141" t="s">
        <v>9</v>
      </c>
      <c r="K16" s="141" t="s">
        <v>10</v>
      </c>
      <c r="L16" s="141" t="s">
        <v>11</v>
      </c>
      <c r="O16"/>
      <c r="P16"/>
    </row>
    <row r="17" spans="2:17" s="14" customFormat="1" ht="15.75" x14ac:dyDescent="0.25">
      <c r="O17" s="107" t="s">
        <v>7</v>
      </c>
      <c r="P17" s="107" t="s">
        <v>122</v>
      </c>
      <c r="Q17" s="107" t="s">
        <v>123</v>
      </c>
    </row>
    <row r="18" spans="2:17" ht="96" customHeight="1" thickBot="1" x14ac:dyDescent="0.3">
      <c r="B18" s="169" t="e" vm="1">
        <f>O18</f>
        <v>#VALUE!</v>
      </c>
      <c r="C18" s="169"/>
      <c r="D18" s="169"/>
      <c r="F18" s="169" t="e" vm="2">
        <f>'8h30'!P18</f>
        <v>#VALUE!</v>
      </c>
      <c r="G18" s="169"/>
      <c r="H18" s="169"/>
      <c r="J18" s="169" t="e" vm="3">
        <f>'8h30'!Q18</f>
        <v>#VALUE!</v>
      </c>
      <c r="K18" s="169"/>
      <c r="L18" s="169"/>
      <c r="O18" s="103" t="e" vm="4">
        <v>#VALUE!</v>
      </c>
      <c r="P18" s="103" t="e" vm="5">
        <v>#VALUE!</v>
      </c>
      <c r="Q18" s="103" t="e" vm="6">
        <v>#VALUE!</v>
      </c>
    </row>
    <row r="19" spans="2:17" ht="18.75" customHeight="1" thickTop="1" thickBot="1" x14ac:dyDescent="0.3">
      <c r="O19" s="168" t="s">
        <v>125</v>
      </c>
      <c r="P19" s="168"/>
      <c r="Q19" s="168"/>
    </row>
    <row r="20" spans="2:17" s="13" customFormat="1" ht="22.5" thickTop="1" thickBot="1" x14ac:dyDescent="0.3">
      <c r="B20" s="46" t="s">
        <v>15</v>
      </c>
      <c r="C20" s="46"/>
      <c r="D20" s="46"/>
      <c r="F20" s="46" t="s">
        <v>16</v>
      </c>
      <c r="G20" s="46"/>
      <c r="H20" s="46"/>
      <c r="J20" s="46" t="s">
        <v>17</v>
      </c>
      <c r="K20" s="46"/>
      <c r="L20" s="46"/>
      <c r="O20" s="168"/>
      <c r="P20" s="168"/>
      <c r="Q20" s="168"/>
    </row>
    <row r="21" spans="2:17" s="13" customFormat="1" ht="22.5" thickTop="1" thickBot="1" x14ac:dyDescent="0.3">
      <c r="B21" s="13">
        <f>[1]data_1!$B$11</f>
        <v>2899.480712890625</v>
      </c>
      <c r="F21" s="13">
        <f>[1]data_1!$B$9</f>
        <v>70.699996948242188</v>
      </c>
      <c r="J21" s="13">
        <f>P10</f>
        <v>106.79</v>
      </c>
      <c r="O21" s="168"/>
      <c r="P21" s="168"/>
      <c r="Q21" s="168"/>
    </row>
    <row r="22" spans="2:17" s="14" customFormat="1" ht="17.25" thickTop="1" thickBot="1" x14ac:dyDescent="0.3">
      <c r="B22" s="113">
        <f>[1]data_1!$E$11</f>
        <v>18.0498046875</v>
      </c>
      <c r="C22" s="43">
        <f>[1]data_1!$D$11</f>
        <v>6.264180979010936E-3</v>
      </c>
      <c r="F22" s="113">
        <f>[1]data_1!$E$9</f>
        <v>-3.000640869140625E-2</v>
      </c>
      <c r="G22" s="43">
        <f>[1]data_1!$D$9</f>
        <v>-4.2423875678310191E-4</v>
      </c>
      <c r="J22" s="113">
        <f>P11</f>
        <v>-0.27</v>
      </c>
      <c r="K22" s="43">
        <f>P12</f>
        <v>-2.5000000000000001E-3</v>
      </c>
      <c r="O22" s="168"/>
      <c r="P22" s="168"/>
      <c r="Q22" s="168"/>
    </row>
    <row r="23" spans="2:17" s="14" customFormat="1" ht="30" customHeight="1" thickTop="1" thickBot="1" x14ac:dyDescent="0.3">
      <c r="B23" s="14" t="s">
        <v>8</v>
      </c>
      <c r="F23" s="14" t="s">
        <v>8</v>
      </c>
      <c r="J23" s="14" t="s">
        <v>8</v>
      </c>
      <c r="O23" s="168"/>
      <c r="P23" s="168"/>
      <c r="Q23" s="168"/>
    </row>
    <row r="24" spans="2:17" s="15" customFormat="1" ht="17.25" thickTop="1" thickBot="1" x14ac:dyDescent="0.3">
      <c r="B24" s="140">
        <f>[1]data_1!F11</f>
        <v>-1.0444606653956171E-2</v>
      </c>
      <c r="C24" s="140">
        <f>[1]data_1!G11</f>
        <v>5.494787800853012E-2</v>
      </c>
      <c r="D24" s="140">
        <f>[1]data_1!H11</f>
        <v>9.336548595674754E-2</v>
      </c>
      <c r="F24" s="140">
        <f>[1]data_1!F9</f>
        <v>-9.4767443742655218E-3</v>
      </c>
      <c r="G24" s="140">
        <f>[1]data_1!G9</f>
        <v>-6.7043927832615174E-2</v>
      </c>
      <c r="H24" s="140">
        <f>[1]data_1!H9</f>
        <v>1.739739435122626E-2</v>
      </c>
      <c r="J24" s="140">
        <f>P13</f>
        <v>-8.3999999999999995E-3</v>
      </c>
      <c r="K24" s="142">
        <f>P14</f>
        <v>-2.0899999999999998E-2</v>
      </c>
      <c r="L24" s="142">
        <f>P15</f>
        <v>-1E-3</v>
      </c>
      <c r="O24" s="168"/>
      <c r="P24" s="168"/>
      <c r="Q24" s="168"/>
    </row>
    <row r="25" spans="2:17" s="14" customFormat="1" ht="17.25" thickTop="1" thickBot="1" x14ac:dyDescent="0.3">
      <c r="B25" s="141" t="s">
        <v>9</v>
      </c>
      <c r="C25" s="141" t="s">
        <v>10</v>
      </c>
      <c r="D25" s="141" t="s">
        <v>11</v>
      </c>
      <c r="F25" s="141" t="s">
        <v>9</v>
      </c>
      <c r="G25" s="141" t="s">
        <v>10</v>
      </c>
      <c r="H25" s="141" t="s">
        <v>11</v>
      </c>
      <c r="J25" s="141" t="s">
        <v>9</v>
      </c>
      <c r="K25" s="141" t="s">
        <v>10</v>
      </c>
      <c r="L25" s="141" t="s">
        <v>11</v>
      </c>
      <c r="O25" s="168"/>
      <c r="P25" s="168"/>
      <c r="Q25" s="168"/>
    </row>
    <row r="26" spans="2:17" s="14" customFormat="1" ht="16.5" thickTop="1" x14ac:dyDescent="0.25">
      <c r="O26" s="107" t="s">
        <v>15</v>
      </c>
      <c r="P26" s="107" t="s">
        <v>124</v>
      </c>
      <c r="Q26" s="107" t="s">
        <v>117</v>
      </c>
    </row>
    <row r="27" spans="2:17" ht="96" customHeight="1" x14ac:dyDescent="0.25">
      <c r="B27" s="169" t="e" vm="7">
        <f>'8h30'!O27</f>
        <v>#VALUE!</v>
      </c>
      <c r="C27" s="169"/>
      <c r="D27" s="169"/>
      <c r="F27" s="169" t="e" vm="8">
        <f>'8h30'!P27</f>
        <v>#VALUE!</v>
      </c>
      <c r="G27" s="169"/>
      <c r="H27" s="169"/>
      <c r="J27" s="169" t="e" vm="9">
        <f>'8h30'!Q27</f>
        <v>#VALUE!</v>
      </c>
      <c r="K27" s="169"/>
      <c r="L27" s="169"/>
      <c r="O27" s="103" t="e" vm="10">
        <v>#VALUE!</v>
      </c>
      <c r="P27" s="103" t="e" vm="11">
        <v>#VALUE!</v>
      </c>
      <c r="Q27" s="103" t="e" vm="12">
        <v>#VALUE!</v>
      </c>
    </row>
    <row r="29" spans="2:17" s="6" customFormat="1" ht="30" customHeight="1" thickBot="1" x14ac:dyDescent="0.3">
      <c r="B29" s="44" t="s">
        <v>12</v>
      </c>
      <c r="C29" s="45"/>
      <c r="D29" s="45"/>
      <c r="E29" s="45"/>
      <c r="F29" s="45"/>
      <c r="G29" s="45"/>
      <c r="H29" s="45"/>
      <c r="I29" s="45"/>
      <c r="J29" s="45"/>
      <c r="K29" s="45"/>
      <c r="L29" s="45"/>
      <c r="O29" s="172" t="s">
        <v>12</v>
      </c>
      <c r="P29" s="172"/>
      <c r="Q29" s="172"/>
    </row>
    <row r="30" spans="2:17" ht="15.75" customHeight="1" thickTop="1" x14ac:dyDescent="0.25">
      <c r="O30" s="172"/>
      <c r="P30" s="172"/>
      <c r="Q30" s="172"/>
    </row>
    <row r="31" spans="2:17" ht="44.25" customHeight="1" x14ac:dyDescent="0.25">
      <c r="B31" s="169" t="e" vm="13">
        <f>'8h30'!O31</f>
        <v>#VALUE!</v>
      </c>
      <c r="C31" s="169"/>
      <c r="D31" s="169"/>
      <c r="E31" s="169"/>
      <c r="F31" s="169"/>
      <c r="H31" s="182" t="str">
        <f>'8h30'!P31</f>
        <v>Tỷ giá USD hôm nay (14-2): Đồng USD lao dốc</v>
      </c>
      <c r="I31" s="182"/>
      <c r="J31" s="182"/>
      <c r="K31" s="182"/>
      <c r="L31" s="182"/>
      <c r="O31" s="173" t="e" vm="14">
        <v>#VALUE!</v>
      </c>
      <c r="P31" s="174" t="s">
        <v>171</v>
      </c>
      <c r="Q31" s="174"/>
    </row>
    <row r="32" spans="2:17" ht="153" customHeight="1" x14ac:dyDescent="0.25">
      <c r="B32" s="169"/>
      <c r="C32" s="169"/>
      <c r="D32" s="169"/>
      <c r="E32" s="169"/>
      <c r="F32" s="169"/>
      <c r="G32" s="8"/>
      <c r="H32" s="170" t="str">
        <f>'8h30'!P32</f>
        <v>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v>
      </c>
      <c r="I32" s="170"/>
      <c r="J32" s="170"/>
      <c r="K32" s="170"/>
      <c r="L32" s="170"/>
      <c r="O32" s="173"/>
      <c r="P32" s="175" t="s">
        <v>172</v>
      </c>
      <c r="Q32" s="175"/>
    </row>
    <row r="33" spans="2:17" ht="19.5" thickBot="1" x14ac:dyDescent="0.3">
      <c r="O33" s="171" t="s">
        <v>126</v>
      </c>
      <c r="P33" s="171"/>
      <c r="Q33" s="171"/>
    </row>
    <row r="34" spans="2:17" s="2" customFormat="1" ht="45" customHeight="1" thickTop="1" x14ac:dyDescent="0.25">
      <c r="B34" s="180" t="str">
        <f>'8h30'!O34</f>
        <v>Nhiều thông tin có thể gây "nhiễu động" thị trường chứng khoán</v>
      </c>
      <c r="C34" s="180"/>
      <c r="D34" s="180"/>
      <c r="E34" s="3"/>
      <c r="F34" s="180" t="str">
        <f>'8h30'!P34</f>
        <v>Lãi suất huy động tăng, ngân hàng lập kỷ lục về tiền gửi</v>
      </c>
      <c r="G34" s="180"/>
      <c r="H34" s="180"/>
      <c r="I34" s="3"/>
      <c r="J34" s="180" t="str">
        <f>'8h30'!Q34</f>
        <v>CEO: Khởi công phân khu Grand Oceania tại Vân Đồn</v>
      </c>
      <c r="K34" s="180"/>
      <c r="L34" s="180"/>
      <c r="M34" s="3"/>
      <c r="N34" s="3"/>
      <c r="O34" s="105" t="s">
        <v>173</v>
      </c>
      <c r="P34" s="106" t="s">
        <v>19</v>
      </c>
      <c r="Q34" s="106" t="s">
        <v>20</v>
      </c>
    </row>
    <row r="35" spans="2:17" s="1" customFormat="1" ht="123.6" customHeight="1" x14ac:dyDescent="0.25">
      <c r="B35" s="170" t="str">
        <f>'8h30'!O35</f>
        <v>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v>
      </c>
      <c r="C35" s="170"/>
      <c r="D35" s="170"/>
      <c r="E35" s="4"/>
      <c r="F35" s="170" t="str">
        <f>'8h30'!P35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35" s="170"/>
      <c r="H35" s="170"/>
      <c r="I35" s="4"/>
      <c r="J35" s="170" t="str">
        <f>'8h30'!Q35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35" s="170"/>
      <c r="L35" s="170"/>
      <c r="O35" s="106" t="s">
        <v>174</v>
      </c>
      <c r="P35" s="106" t="s">
        <v>22</v>
      </c>
      <c r="Q35" s="106" t="s">
        <v>23</v>
      </c>
    </row>
    <row r="36" spans="2:17" x14ac:dyDescent="0.25">
      <c r="Q36" s="106"/>
    </row>
    <row r="37" spans="2:17" s="17" customFormat="1" ht="60" customHeight="1" x14ac:dyDescent="0.25">
      <c r="B37" s="180" t="str">
        <f>'8h30'!O37</f>
        <v>Sức hấp dẫn của cổ phiếu ngành bán lẻ</v>
      </c>
      <c r="C37" s="180"/>
      <c r="D37" s="180"/>
      <c r="E37" s="16"/>
      <c r="F37" s="180" t="str">
        <f>'8h30'!P37</f>
        <v>Tỷ lệ trái phiếu trả chậm sẽ ổn định dần trong năm 2025</v>
      </c>
      <c r="G37" s="180"/>
      <c r="H37" s="180"/>
      <c r="I37" s="16"/>
      <c r="J37" s="180" t="str">
        <f>Q37</f>
        <v>TAL: Taseco Land bán tòa nhà văn phòng tại dự án Landmark 55 cho đối tác Singapore</v>
      </c>
      <c r="K37" s="180"/>
      <c r="L37" s="180"/>
      <c r="M37" s="16"/>
      <c r="N37" s="16"/>
      <c r="O37" s="106" t="s">
        <v>24</v>
      </c>
      <c r="P37" s="106" t="s">
        <v>25</v>
      </c>
      <c r="Q37" s="106" t="s">
        <v>27</v>
      </c>
    </row>
    <row r="38" spans="2:17" s="1" customFormat="1" ht="123.6" customHeight="1" x14ac:dyDescent="0.25">
      <c r="B38" s="170" t="str">
        <f>'8h30'!O38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38" s="170"/>
      <c r="D38" s="170"/>
      <c r="E38" s="4"/>
      <c r="F38" s="170" t="str">
        <f>'8h30'!Q37</f>
        <v>TAL: Taseco Land bán tòa nhà văn phòng tại dự án Landmark 55 cho đối tác Singapore</v>
      </c>
      <c r="G38" s="170"/>
      <c r="H38" s="170"/>
      <c r="I38" s="4"/>
      <c r="J38" s="170" t="str">
        <f>'8h30'!Q38</f>
        <v>Dự án có tổng diện tích quy hoạch 23.600 m2, trong đó diện tích xây dựng dự án là 9.440 m2. Quy mô xây dựng bao gồm tòa tháp Khách sạn 55 tầng (B3-CC2-B) và tòa tháp Văn phòng 37 tầng (B3-CC2-A).</v>
      </c>
      <c r="K38" s="170"/>
      <c r="L38" s="170"/>
      <c r="O38" s="106" t="s">
        <v>127</v>
      </c>
      <c r="P38" s="106" t="s">
        <v>26</v>
      </c>
      <c r="Q38" s="106" t="s">
        <v>28</v>
      </c>
    </row>
    <row r="39" spans="2:17" ht="15.75" thickBot="1" x14ac:dyDescent="0.3">
      <c r="B39" s="47"/>
      <c r="C39" s="47"/>
      <c r="D39" s="47"/>
      <c r="E39" s="47"/>
      <c r="F39" s="47"/>
      <c r="G39" s="47"/>
      <c r="H39" s="47"/>
      <c r="I39" s="47"/>
      <c r="J39" s="47"/>
      <c r="K39" s="47"/>
      <c r="L39" s="47"/>
    </row>
    <row r="40" spans="2:17" ht="15.75" thickTop="1" x14ac:dyDescent="0.25"/>
    <row r="41" spans="2:17" ht="36.6" customHeight="1" x14ac:dyDescent="0.25">
      <c r="B41" s="176" t="s">
        <v>87</v>
      </c>
      <c r="C41" s="176"/>
      <c r="D41" s="176"/>
      <c r="F41" s="177" t="s">
        <v>55</v>
      </c>
      <c r="G41" s="177"/>
      <c r="H41" s="177"/>
      <c r="I41" s="177"/>
      <c r="J41" s="177"/>
      <c r="K41" s="177"/>
      <c r="L41" s="177"/>
    </row>
    <row r="42" spans="2:17" s="1" customFormat="1" ht="180" customHeight="1" x14ac:dyDescent="0.25">
      <c r="B42" s="178"/>
      <c r="C42" s="179"/>
      <c r="D42" s="179"/>
      <c r="F42" s="170" t="s">
        <v>114</v>
      </c>
      <c r="G42" s="170"/>
      <c r="H42" s="170"/>
      <c r="I42" s="170"/>
      <c r="J42" s="170"/>
      <c r="K42" s="170"/>
      <c r="L42" s="170"/>
      <c r="Q42"/>
    </row>
  </sheetData>
  <mergeCells count="39">
    <mergeCell ref="B2:L2"/>
    <mergeCell ref="B5:D5"/>
    <mergeCell ref="F5:H5"/>
    <mergeCell ref="J5:L5"/>
    <mergeCell ref="B6:D6"/>
    <mergeCell ref="F6:H6"/>
    <mergeCell ref="J6:L6"/>
    <mergeCell ref="B7:D7"/>
    <mergeCell ref="H31:L31"/>
    <mergeCell ref="H32:L32"/>
    <mergeCell ref="B34:D34"/>
    <mergeCell ref="F34:H34"/>
    <mergeCell ref="J34:L34"/>
    <mergeCell ref="B18:D18"/>
    <mergeCell ref="F18:H18"/>
    <mergeCell ref="J18:L18"/>
    <mergeCell ref="B27:D27"/>
    <mergeCell ref="B41:D41"/>
    <mergeCell ref="F41:L41"/>
    <mergeCell ref="B42:D42"/>
    <mergeCell ref="F42:L42"/>
    <mergeCell ref="B35:D35"/>
    <mergeCell ref="F35:H35"/>
    <mergeCell ref="J35:L35"/>
    <mergeCell ref="B37:D37"/>
    <mergeCell ref="F37:H37"/>
    <mergeCell ref="J37:L37"/>
    <mergeCell ref="O19:Q25"/>
    <mergeCell ref="F27:H27"/>
    <mergeCell ref="J27:L27"/>
    <mergeCell ref="B31:F32"/>
    <mergeCell ref="B38:D38"/>
    <mergeCell ref="F38:H38"/>
    <mergeCell ref="J38:L38"/>
    <mergeCell ref="O33:Q33"/>
    <mergeCell ref="O29:Q30"/>
    <mergeCell ref="O31:O32"/>
    <mergeCell ref="P31:Q31"/>
    <mergeCell ref="P32:Q32"/>
  </mergeCells>
  <conditionalFormatting sqref="B13:C13 F13:G13 J13:K13 B15:D15 F15:H15 J15:L15 B22:C22 F22:G22 J22:K22 B24:D24 F24:H24 J24:L24">
    <cfRule type="cellIs" dxfId="51" priority="1" operator="lessThan">
      <formula>0</formula>
    </cfRule>
    <cfRule type="cellIs" dxfId="50" priority="2" operator="greaterThanOrEqual">
      <formula>0</formula>
    </cfRule>
  </conditionalFormatting>
  <printOptions horizontalCentered="1"/>
  <pageMargins left="0" right="0" top="0" bottom="0" header="0" footer="0"/>
  <pageSetup paperSize="5" scale="64"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AB9C-B756-4827-B443-D2237FF0596E}">
  <sheetPr>
    <pageSetUpPr fitToPage="1"/>
  </sheetPr>
  <dimension ref="B2:Q40"/>
  <sheetViews>
    <sheetView showGridLines="0" view="pageBreakPreview" zoomScale="85" zoomScaleNormal="85" zoomScaleSheetLayoutView="85" workbookViewId="0">
      <selection activeCell="N20" sqref="N20"/>
    </sheetView>
  </sheetViews>
  <sheetFormatPr defaultColWidth="8.85546875" defaultRowHeight="15.75" x14ac:dyDescent="0.25"/>
  <cols>
    <col min="1" max="1" width="8.85546875" style="4"/>
    <col min="2" max="3" width="22.28515625" style="4" customWidth="1"/>
    <col min="4" max="4" width="7.28515625" style="4" customWidth="1"/>
    <col min="5" max="8" width="22.28515625" style="4" customWidth="1"/>
    <col min="9" max="10" width="8.85546875" style="4" customWidth="1"/>
    <col min="11" max="11" width="47.5703125" style="4" bestFit="1" customWidth="1"/>
    <col min="12" max="12" width="16.5703125" style="4" bestFit="1" customWidth="1"/>
    <col min="13" max="13" width="17.140625" style="4" bestFit="1" customWidth="1"/>
    <col min="14" max="14" width="16.28515625" style="4" bestFit="1" customWidth="1"/>
    <col min="15" max="16" width="8.85546875" style="4"/>
    <col min="17" max="17" width="41.7109375" style="4" customWidth="1"/>
    <col min="18" max="16384" width="8.85546875" style="4"/>
  </cols>
  <sheetData>
    <row r="2" spans="2:9" s="26" customFormat="1" ht="60" customHeight="1" x14ac:dyDescent="0.25">
      <c r="B2" s="183" t="s">
        <v>29</v>
      </c>
      <c r="C2" s="183"/>
      <c r="D2" s="183"/>
      <c r="E2" s="183"/>
      <c r="F2" s="183"/>
      <c r="G2" s="183"/>
      <c r="H2" s="183"/>
      <c r="I2" s="5"/>
    </row>
    <row r="3" spans="2:9" s="15" customFormat="1" ht="16.5" thickBot="1" x14ac:dyDescent="0.3">
      <c r="B3" s="101"/>
      <c r="C3" s="101"/>
      <c r="D3" s="101"/>
      <c r="E3" s="101"/>
      <c r="F3" s="101"/>
      <c r="G3" s="101"/>
      <c r="H3" s="101"/>
    </row>
    <row r="4" spans="2:9" s="15" customFormat="1" ht="16.5" thickTop="1" x14ac:dyDescent="0.25"/>
    <row r="5" spans="2:9" s="9" customFormat="1" ht="18.75" x14ac:dyDescent="0.25">
      <c r="B5" s="184" t="s">
        <v>1</v>
      </c>
      <c r="C5" s="184"/>
      <c r="D5" s="184"/>
      <c r="E5" s="185" t="s">
        <v>4</v>
      </c>
      <c r="F5" s="185"/>
      <c r="G5" s="185" t="s">
        <v>5</v>
      </c>
      <c r="H5" s="185"/>
      <c r="I5" s="20"/>
    </row>
    <row r="6" spans="2:9" s="11" customFormat="1" x14ac:dyDescent="0.25">
      <c r="B6" s="186"/>
      <c r="C6" s="186"/>
      <c r="D6" s="186"/>
      <c r="E6" s="187">
        <f>[1]data_7!$B$2</f>
        <v>45705</v>
      </c>
      <c r="F6" s="187"/>
      <c r="G6" s="188" t="s">
        <v>190</v>
      </c>
      <c r="H6" s="188"/>
      <c r="I6" s="21"/>
    </row>
    <row r="7" spans="2:9" s="11" customFormat="1" ht="16.5" thickBot="1" x14ac:dyDescent="0.3">
      <c r="B7" s="181" t="s">
        <v>3</v>
      </c>
      <c r="C7" s="181"/>
      <c r="D7" s="181"/>
      <c r="E7" s="102"/>
      <c r="F7" s="102"/>
      <c r="G7" s="102"/>
      <c r="H7" s="102"/>
      <c r="I7" s="21"/>
    </row>
    <row r="8" spans="2:9" ht="16.5" thickTop="1" x14ac:dyDescent="0.25"/>
    <row r="9" spans="2:9" s="36" customFormat="1" ht="21.75" thickBot="1" x14ac:dyDescent="0.3">
      <c r="B9" s="138" t="s">
        <v>52</v>
      </c>
      <c r="C9" s="138"/>
      <c r="D9" s="138"/>
      <c r="E9" s="138"/>
      <c r="F9" s="138"/>
      <c r="G9" s="138"/>
      <c r="H9" s="138"/>
    </row>
    <row r="10" spans="2:9" ht="21.75" thickTop="1" x14ac:dyDescent="0.25">
      <c r="B10" s="40" t="s">
        <v>39</v>
      </c>
      <c r="C10" s="40" t="s">
        <v>40</v>
      </c>
    </row>
    <row r="12" spans="2:9" s="33" customFormat="1" ht="18.75" x14ac:dyDescent="0.25">
      <c r="B12" s="49" t="s">
        <v>41</v>
      </c>
      <c r="C12" s="49"/>
      <c r="E12" s="49" t="s">
        <v>42</v>
      </c>
      <c r="F12" s="49"/>
    </row>
    <row r="13" spans="2:9" ht="16.5" thickBot="1" x14ac:dyDescent="0.3">
      <c r="B13" s="34" t="s">
        <v>30</v>
      </c>
      <c r="C13" s="143">
        <f>[1]data_2!$B$2</f>
        <v>37334</v>
      </c>
      <c r="E13" s="70" t="s">
        <v>39</v>
      </c>
      <c r="F13" s="71" t="s">
        <v>47</v>
      </c>
      <c r="G13" s="71" t="s">
        <v>44</v>
      </c>
      <c r="H13" s="71" t="s">
        <v>45</v>
      </c>
    </row>
    <row r="14" spans="2:9" ht="16.5" thickTop="1" x14ac:dyDescent="0.25">
      <c r="B14" s="34" t="s">
        <v>31</v>
      </c>
      <c r="C14" s="143">
        <f>[1]data_2!$B$3</f>
        <v>120605</v>
      </c>
      <c r="E14" s="34" t="s">
        <v>40</v>
      </c>
      <c r="F14" s="64">
        <f>E6</f>
        <v>45705</v>
      </c>
      <c r="G14" s="63">
        <f>[1]data_11!$G$2</f>
        <v>-405</v>
      </c>
      <c r="H14" s="63">
        <f>[1]data_11!$G$3</f>
        <v>-1136</v>
      </c>
    </row>
    <row r="15" spans="2:9" x14ac:dyDescent="0.25">
      <c r="B15" s="34" t="s">
        <v>32</v>
      </c>
      <c r="C15" s="114">
        <f>[1]data_2!$B$4</f>
        <v>1.2900390625</v>
      </c>
      <c r="F15" s="39" t="s">
        <v>43</v>
      </c>
      <c r="G15" s="63">
        <f>[1]data_11!$I$2</f>
        <v>1935</v>
      </c>
      <c r="H15" s="63">
        <f>[1]data_11!$I$3</f>
        <v>16242</v>
      </c>
    </row>
    <row r="16" spans="2:9" x14ac:dyDescent="0.25">
      <c r="B16" s="34"/>
      <c r="E16" s="34"/>
      <c r="F16" s="64"/>
      <c r="G16" s="63"/>
      <c r="H16" s="63"/>
    </row>
    <row r="17" spans="2:17" x14ac:dyDescent="0.25">
      <c r="B17" s="34" t="s">
        <v>33</v>
      </c>
      <c r="C17" s="114">
        <f>[1]data_7!$F$4</f>
        <v>1335.300048828125</v>
      </c>
      <c r="E17" s="38" t="s">
        <v>46</v>
      </c>
      <c r="F17" s="39"/>
      <c r="G17" s="63"/>
      <c r="H17" s="63"/>
      <c r="J17"/>
      <c r="K17"/>
      <c r="L17"/>
      <c r="M17"/>
      <c r="N17"/>
      <c r="O17"/>
    </row>
    <row r="18" spans="2:17" x14ac:dyDescent="0.25">
      <c r="B18" s="34" t="s">
        <v>34</v>
      </c>
      <c r="C18" s="114">
        <f>[1]data_2!$B$5</f>
        <v>1331</v>
      </c>
      <c r="J18"/>
      <c r="K18"/>
      <c r="L18"/>
      <c r="M18"/>
      <c r="N18"/>
      <c r="O18"/>
    </row>
    <row r="19" spans="2:17" x14ac:dyDescent="0.25">
      <c r="B19" s="34" t="s">
        <v>35</v>
      </c>
      <c r="C19" s="114">
        <f>[1]data_2!$B$6</f>
        <v>1342</v>
      </c>
      <c r="J19"/>
      <c r="K19"/>
      <c r="L19"/>
      <c r="M19"/>
      <c r="N19"/>
      <c r="O19"/>
      <c r="P19"/>
      <c r="Q19"/>
    </row>
    <row r="20" spans="2:17" x14ac:dyDescent="0.25">
      <c r="B20" s="34" t="s">
        <v>36</v>
      </c>
      <c r="C20" s="114">
        <f>[1]data_2!$B$7</f>
        <v>1342.099975585938</v>
      </c>
      <c r="E20" s="206">
        <f>K20</f>
        <v>0</v>
      </c>
      <c r="F20" s="206"/>
      <c r="G20" s="206"/>
      <c r="H20" s="206"/>
      <c r="J20"/>
      <c r="K20"/>
      <c r="L20"/>
      <c r="M20"/>
      <c r="N20"/>
      <c r="O20"/>
      <c r="P20"/>
      <c r="Q20"/>
    </row>
    <row r="21" spans="2:17" x14ac:dyDescent="0.25">
      <c r="B21" s="34" t="s">
        <v>37</v>
      </c>
      <c r="C21" s="114">
        <f>[1]data_2!$B$8</f>
        <v>1335.300048828125</v>
      </c>
      <c r="E21" s="206"/>
      <c r="F21" s="206"/>
      <c r="G21" s="206"/>
      <c r="H21" s="206"/>
      <c r="J21"/>
      <c r="K21"/>
      <c r="L21"/>
      <c r="M21"/>
      <c r="N21"/>
      <c r="O21"/>
      <c r="P21"/>
      <c r="Q21"/>
    </row>
    <row r="22" spans="2:17" x14ac:dyDescent="0.25">
      <c r="B22" s="34" t="s">
        <v>38</v>
      </c>
      <c r="C22" s="114">
        <f>[1]data_2!$B$9</f>
        <v>1338.700012207031</v>
      </c>
      <c r="E22" s="206"/>
      <c r="F22" s="206"/>
      <c r="G22" s="206"/>
      <c r="H22" s="206"/>
      <c r="J22"/>
      <c r="K22"/>
      <c r="L22"/>
      <c r="M22"/>
      <c r="N22"/>
      <c r="O22"/>
      <c r="P22"/>
      <c r="Q22"/>
    </row>
    <row r="23" spans="2:17" ht="90.6" customHeight="1" x14ac:dyDescent="0.25">
      <c r="E23" s="206"/>
      <c r="F23" s="206"/>
      <c r="G23" s="206"/>
      <c r="H23" s="206"/>
      <c r="J23"/>
      <c r="K23"/>
      <c r="L23"/>
      <c r="M23"/>
      <c r="N23"/>
      <c r="O23"/>
      <c r="P23"/>
      <c r="Q23"/>
    </row>
    <row r="24" spans="2:17" s="37" customFormat="1" x14ac:dyDescent="0.25">
      <c r="B24" s="38" t="s">
        <v>53</v>
      </c>
      <c r="K24" s="196" t="s">
        <v>53</v>
      </c>
      <c r="L24" s="197"/>
      <c r="M24" s="197"/>
      <c r="N24" s="197"/>
      <c r="O24" s="197"/>
      <c r="P24" s="197"/>
      <c r="Q24" s="198"/>
    </row>
    <row r="25" spans="2:17" ht="84" customHeight="1" x14ac:dyDescent="0.25">
      <c r="B25" s="207" t="s">
        <v>188</v>
      </c>
      <c r="C25" s="207"/>
      <c r="D25" s="207"/>
      <c r="E25" s="207"/>
      <c r="F25" s="207"/>
      <c r="G25" s="207"/>
      <c r="H25" s="207"/>
      <c r="I25" s="30"/>
      <c r="J25" s="25"/>
      <c r="K25" s="199" t="s">
        <v>138</v>
      </c>
      <c r="L25" s="199"/>
      <c r="M25" s="199"/>
      <c r="N25" s="199"/>
      <c r="O25" s="199"/>
      <c r="P25" s="199"/>
      <c r="Q25" s="199"/>
    </row>
    <row r="27" spans="2:17" s="37" customFormat="1" ht="21.75" thickBot="1" x14ac:dyDescent="0.3">
      <c r="B27" s="209" t="s">
        <v>54</v>
      </c>
      <c r="C27" s="209"/>
      <c r="D27" s="209"/>
      <c r="E27" s="209"/>
      <c r="F27" s="209"/>
      <c r="G27" s="209"/>
      <c r="H27" s="209"/>
    </row>
    <row r="28" spans="2:17" s="37" customFormat="1" ht="21.75" thickTop="1" x14ac:dyDescent="0.25">
      <c r="B28" s="36"/>
    </row>
    <row r="29" spans="2:17" s="37" customFormat="1" ht="18.75" x14ac:dyDescent="0.25">
      <c r="B29" s="49" t="s">
        <v>48</v>
      </c>
      <c r="C29" s="41"/>
      <c r="D29" s="41"/>
      <c r="K29" s="193" t="s">
        <v>48</v>
      </c>
      <c r="L29" s="194"/>
      <c r="M29" s="194"/>
      <c r="N29" s="194"/>
      <c r="O29" s="194"/>
      <c r="P29" s="194"/>
      <c r="Q29" s="195"/>
    </row>
    <row r="30" spans="2:17" ht="65.45" customHeight="1" x14ac:dyDescent="0.25">
      <c r="B30" s="205" t="s">
        <v>178</v>
      </c>
      <c r="C30" s="205"/>
      <c r="D30" s="205"/>
      <c r="E30" s="205"/>
      <c r="F30" s="205"/>
      <c r="G30" s="205"/>
      <c r="H30" s="205"/>
      <c r="I30" s="29"/>
      <c r="J30" s="29"/>
      <c r="K30" s="200" t="s">
        <v>49</v>
      </c>
      <c r="L30" s="200"/>
      <c r="M30" s="200"/>
      <c r="N30" s="200"/>
      <c r="O30" s="200"/>
      <c r="P30" s="200"/>
      <c r="Q30" s="200"/>
    </row>
    <row r="31" spans="2:17" s="37" customFormat="1" ht="18.75" x14ac:dyDescent="0.25">
      <c r="B31" s="49" t="s">
        <v>50</v>
      </c>
      <c r="C31" s="41"/>
      <c r="D31" s="41"/>
      <c r="K31" s="190" t="s">
        <v>50</v>
      </c>
      <c r="L31" s="191"/>
      <c r="M31" s="191"/>
      <c r="N31" s="191"/>
      <c r="O31" s="191"/>
      <c r="P31" s="191"/>
      <c r="Q31" s="192"/>
    </row>
    <row r="32" spans="2:17" s="37" customFormat="1" x14ac:dyDescent="0.25">
      <c r="B32" s="38" t="s">
        <v>168</v>
      </c>
      <c r="F32" s="38" t="s">
        <v>152</v>
      </c>
      <c r="K32" s="110" t="s">
        <v>51</v>
      </c>
      <c r="L32" s="111"/>
      <c r="M32" s="112"/>
      <c r="N32" s="189" t="s">
        <v>130</v>
      </c>
      <c r="O32" s="189"/>
      <c r="P32" s="189"/>
      <c r="Q32" s="189"/>
    </row>
    <row r="33" spans="2:17" ht="209.45" customHeight="1" x14ac:dyDescent="0.25">
      <c r="B33" s="206" t="e" vm="15">
        <f>K33</f>
        <v>#VALUE!</v>
      </c>
      <c r="C33" s="206"/>
      <c r="D33" s="206"/>
      <c r="E33" s="206"/>
      <c r="F33" s="205" t="s">
        <v>189</v>
      </c>
      <c r="G33" s="205"/>
      <c r="H33" s="205"/>
      <c r="I33" s="29"/>
      <c r="K33" s="201" t="e" vm="16">
        <v>#VALUE!</v>
      </c>
      <c r="L33" s="201"/>
      <c r="M33" s="201"/>
      <c r="N33" s="200" t="s">
        <v>131</v>
      </c>
      <c r="O33" s="200"/>
      <c r="P33" s="200"/>
      <c r="Q33" s="200"/>
    </row>
    <row r="34" spans="2:17" x14ac:dyDescent="0.25">
      <c r="B34" s="39"/>
      <c r="C34" s="39"/>
      <c r="D34" s="39"/>
      <c r="E34" s="39"/>
      <c r="F34" s="139"/>
      <c r="G34" s="139"/>
      <c r="H34" s="139"/>
      <c r="I34" s="29"/>
      <c r="K34" s="144"/>
      <c r="L34" s="145"/>
      <c r="M34" s="145"/>
      <c r="N34" s="146"/>
      <c r="O34" s="146"/>
      <c r="P34" s="146"/>
      <c r="Q34" s="147"/>
    </row>
    <row r="35" spans="2:17" x14ac:dyDescent="0.25">
      <c r="B35" s="38" t="s">
        <v>51</v>
      </c>
      <c r="C35" s="39"/>
      <c r="D35" s="39"/>
      <c r="E35" s="39"/>
      <c r="F35" s="109" t="s">
        <v>153</v>
      </c>
      <c r="G35" s="25"/>
      <c r="H35" s="25"/>
      <c r="I35" s="29"/>
      <c r="K35" s="202" t="s">
        <v>132</v>
      </c>
      <c r="L35" s="203"/>
      <c r="M35" s="203"/>
      <c r="N35" s="203"/>
      <c r="O35" s="203"/>
      <c r="P35" s="203"/>
      <c r="Q35" s="204"/>
    </row>
    <row r="36" spans="2:17" ht="209.45" customHeight="1" x14ac:dyDescent="0.25">
      <c r="B36" s="206" t="e" vm="15">
        <f>K36</f>
        <v>#VALUE!</v>
      </c>
      <c r="C36" s="206"/>
      <c r="D36" s="206"/>
      <c r="E36" s="206"/>
      <c r="F36" s="205" t="s">
        <v>179</v>
      </c>
      <c r="G36" s="205"/>
      <c r="H36" s="205"/>
      <c r="I36" s="29"/>
      <c r="K36" s="201" t="e" vm="16">
        <v>#VALUE!</v>
      </c>
      <c r="L36" s="201"/>
      <c r="M36" s="201"/>
      <c r="N36" s="200" t="s">
        <v>131</v>
      </c>
      <c r="O36" s="200"/>
      <c r="P36" s="200"/>
      <c r="Q36" s="200"/>
    </row>
    <row r="37" spans="2:17" ht="16.899999999999999" customHeight="1" thickBot="1" x14ac:dyDescent="0.3">
      <c r="B37" s="48"/>
      <c r="C37" s="48"/>
      <c r="D37" s="48"/>
      <c r="E37" s="48"/>
      <c r="F37" s="48"/>
      <c r="G37" s="48"/>
      <c r="H37" s="48"/>
      <c r="I37" s="29"/>
    </row>
    <row r="38" spans="2:17" ht="16.899999999999999" customHeight="1" thickTop="1" x14ac:dyDescent="0.25">
      <c r="B38" s="25"/>
      <c r="C38" s="25"/>
      <c r="D38" s="25"/>
      <c r="E38" s="25"/>
      <c r="F38" s="25"/>
      <c r="G38" s="25"/>
      <c r="H38" s="25"/>
      <c r="I38" s="29"/>
    </row>
    <row r="39" spans="2:17" ht="34.9" customHeight="1" x14ac:dyDescent="0.25">
      <c r="B39" s="178" t="s">
        <v>87</v>
      </c>
      <c r="C39" s="178"/>
      <c r="D39" s="28"/>
      <c r="E39" s="208" t="s">
        <v>55</v>
      </c>
      <c r="F39" s="208"/>
      <c r="G39" s="208"/>
      <c r="H39" s="208"/>
      <c r="I39" s="28"/>
      <c r="J39" s="32"/>
    </row>
    <row r="40" spans="2:17" ht="180.6" customHeight="1" x14ac:dyDescent="0.25">
      <c r="B40" s="178"/>
      <c r="C40" s="178"/>
      <c r="D40" s="28"/>
      <c r="E40" s="205" t="s">
        <v>114</v>
      </c>
      <c r="F40" s="205"/>
      <c r="G40" s="205"/>
      <c r="H40" s="205"/>
      <c r="I40" s="23"/>
      <c r="J40" s="25"/>
    </row>
  </sheetData>
  <mergeCells count="31">
    <mergeCell ref="B2:H2"/>
    <mergeCell ref="B30:H30"/>
    <mergeCell ref="B27:H27"/>
    <mergeCell ref="B7:D7"/>
    <mergeCell ref="B5:D5"/>
    <mergeCell ref="B6:D6"/>
    <mergeCell ref="E20:H23"/>
    <mergeCell ref="E5:F5"/>
    <mergeCell ref="E6:F6"/>
    <mergeCell ref="G5:H5"/>
    <mergeCell ref="G6:H6"/>
    <mergeCell ref="B40:C40"/>
    <mergeCell ref="E40:H40"/>
    <mergeCell ref="B36:E36"/>
    <mergeCell ref="F36:H36"/>
    <mergeCell ref="B25:H25"/>
    <mergeCell ref="E39:H39"/>
    <mergeCell ref="F33:H33"/>
    <mergeCell ref="B33:E33"/>
    <mergeCell ref="K36:M36"/>
    <mergeCell ref="N36:Q36"/>
    <mergeCell ref="K33:M33"/>
    <mergeCell ref="N33:Q33"/>
    <mergeCell ref="B39:C39"/>
    <mergeCell ref="K35:Q35"/>
    <mergeCell ref="N32:Q32"/>
    <mergeCell ref="K31:Q31"/>
    <mergeCell ref="K29:Q29"/>
    <mergeCell ref="K24:Q24"/>
    <mergeCell ref="K25:Q25"/>
    <mergeCell ref="K30:Q30"/>
  </mergeCells>
  <conditionalFormatting sqref="C15">
    <cfRule type="cellIs" dxfId="49" priority="1" operator="lessThan">
      <formula>0</formula>
    </cfRule>
    <cfRule type="cellIs" dxfId="48" priority="2" operator="greaterThan">
      <formula>0</formula>
    </cfRule>
  </conditionalFormatting>
  <conditionalFormatting sqref="G14:H17">
    <cfRule type="cellIs" dxfId="47" priority="5" operator="lessThan">
      <formula>0</formula>
    </cfRule>
    <cfRule type="cellIs" dxfId="46" priority="6" operator="greaterThanOrEqual">
      <formula>0</formula>
    </cfRule>
  </conditionalFormatting>
  <printOptions horizontalCentered="1"/>
  <pageMargins left="0" right="0" top="0" bottom="0" header="0" footer="0"/>
  <pageSetup paperSize="9" scale="5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F387-5BD2-492B-8349-86F8236CD00B}">
  <sheetPr>
    <pageSetUpPr fitToPage="1"/>
  </sheetPr>
  <dimension ref="B1:AE63"/>
  <sheetViews>
    <sheetView showGridLines="0" view="pageBreakPreview" zoomScale="85" zoomScaleNormal="90" zoomScaleSheetLayoutView="85" workbookViewId="0">
      <selection activeCell="Q5" sqref="Q5"/>
    </sheetView>
  </sheetViews>
  <sheetFormatPr defaultColWidth="8.85546875" defaultRowHeight="15.75" x14ac:dyDescent="0.25"/>
  <cols>
    <col min="1" max="1" width="8.85546875" style="19"/>
    <col min="2" max="2" width="15.7109375" style="19" customWidth="1"/>
    <col min="3" max="4" width="16.7109375" style="19" customWidth="1"/>
    <col min="5" max="7" width="13.28515625" style="19" customWidth="1"/>
    <col min="8" max="8" width="15.5703125" style="19" customWidth="1"/>
    <col min="9" max="9" width="13.42578125" style="19" customWidth="1"/>
    <col min="10" max="10" width="16.7109375" style="19" customWidth="1"/>
    <col min="11" max="11" width="15.5703125" style="19" customWidth="1"/>
    <col min="12" max="12" width="13.28515625" style="19" customWidth="1"/>
    <col min="13" max="14" width="8.85546875" style="19"/>
    <col min="15" max="25" width="14.42578125" style="19" customWidth="1"/>
    <col min="26" max="16384" width="8.85546875" style="19"/>
  </cols>
  <sheetData>
    <row r="1" spans="2:31" s="15" customFormat="1" x14ac:dyDescent="0.25"/>
    <row r="2" spans="2:31" s="15" customFormat="1" ht="60" customHeight="1" x14ac:dyDescent="0.25">
      <c r="B2" s="183" t="s">
        <v>105</v>
      </c>
      <c r="C2" s="183"/>
      <c r="D2" s="183"/>
      <c r="E2" s="183"/>
      <c r="F2" s="183"/>
      <c r="G2" s="183"/>
      <c r="H2" s="183"/>
      <c r="I2" s="183"/>
      <c r="J2" s="183"/>
      <c r="K2" s="183"/>
      <c r="L2" s="183"/>
      <c r="M2" s="24"/>
      <c r="N2" s="18"/>
    </row>
    <row r="3" spans="2:31" s="15" customFormat="1" ht="16.5" thickBot="1" x14ac:dyDescent="0.3">
      <c r="B3" s="101"/>
      <c r="C3" s="101"/>
      <c r="D3" s="101"/>
      <c r="E3" s="101"/>
      <c r="F3" s="101"/>
      <c r="G3" s="101"/>
      <c r="H3" s="101"/>
      <c r="I3" s="101"/>
      <c r="J3" s="101"/>
      <c r="K3" s="101"/>
      <c r="L3" s="101"/>
    </row>
    <row r="4" spans="2:31" s="15" customFormat="1" ht="16.5" thickTop="1" x14ac:dyDescent="0.25"/>
    <row r="5" spans="2:31" s="9" customFormat="1" ht="18.75" x14ac:dyDescent="0.25">
      <c r="B5" s="184" t="s">
        <v>1</v>
      </c>
      <c r="C5" s="184"/>
      <c r="D5" s="184"/>
      <c r="E5" s="50"/>
      <c r="F5" s="185" t="s">
        <v>4</v>
      </c>
      <c r="G5" s="185"/>
      <c r="H5" s="185"/>
      <c r="I5" s="20"/>
      <c r="J5" s="185" t="s">
        <v>5</v>
      </c>
      <c r="K5" s="185"/>
      <c r="L5" s="185"/>
      <c r="M5" s="20"/>
    </row>
    <row r="6" spans="2:31" s="11" customFormat="1" x14ac:dyDescent="0.25">
      <c r="B6" s="186" t="s">
        <v>3</v>
      </c>
      <c r="C6" s="186"/>
      <c r="D6" s="186"/>
      <c r="E6" s="21"/>
      <c r="F6" s="187">
        <f>[1]data_7!$B$2</f>
        <v>45705</v>
      </c>
      <c r="G6" s="187"/>
      <c r="H6" s="187"/>
      <c r="I6" s="22"/>
      <c r="J6" s="188" t="s">
        <v>191</v>
      </c>
      <c r="K6" s="188"/>
      <c r="L6" s="188"/>
      <c r="M6" s="21"/>
    </row>
    <row r="7" spans="2:31" s="11" customFormat="1" ht="16.5" thickBot="1" x14ac:dyDescent="0.3">
      <c r="B7" s="181"/>
      <c r="C7" s="181"/>
      <c r="D7" s="181"/>
      <c r="E7" s="102"/>
      <c r="F7" s="102"/>
      <c r="G7" s="102"/>
      <c r="H7" s="102"/>
      <c r="I7" s="102"/>
      <c r="J7" s="102"/>
      <c r="K7" s="100"/>
      <c r="L7" s="100"/>
      <c r="M7" s="12"/>
    </row>
    <row r="8" spans="2:31" ht="16.5" thickTop="1" x14ac:dyDescent="0.25"/>
    <row r="9" spans="2:31" s="51" customFormat="1" ht="21.75" thickBot="1" x14ac:dyDescent="0.4">
      <c r="B9" s="87" t="s">
        <v>56</v>
      </c>
      <c r="C9" s="87"/>
      <c r="D9" s="87"/>
      <c r="E9" s="87"/>
      <c r="F9" s="87"/>
      <c r="G9" s="87"/>
      <c r="H9" s="87"/>
      <c r="I9" s="87"/>
      <c r="J9" s="87"/>
      <c r="K9" s="87"/>
      <c r="L9" s="87"/>
      <c r="O9" s="218"/>
      <c r="P9" s="218"/>
      <c r="Q9" s="218"/>
      <c r="R9" s="218"/>
      <c r="S9" s="218"/>
      <c r="T9" s="218"/>
      <c r="U9" s="218"/>
      <c r="V9" s="218"/>
      <c r="W9" s="218"/>
      <c r="X9" s="218"/>
      <c r="Y9" s="218"/>
    </row>
    <row r="10" spans="2:31" s="51" customFormat="1" ht="21.75" thickTop="1" x14ac:dyDescent="0.35">
      <c r="B10" s="56"/>
      <c r="C10" s="56"/>
      <c r="D10" s="56"/>
      <c r="E10" s="56"/>
      <c r="F10" s="56"/>
      <c r="G10" s="56"/>
      <c r="H10" s="56"/>
      <c r="I10" s="56"/>
      <c r="J10" s="56"/>
      <c r="K10" s="56"/>
      <c r="L10" s="56"/>
      <c r="O10"/>
      <c r="P10"/>
      <c r="Q10"/>
      <c r="R10"/>
      <c r="S10"/>
      <c r="T10"/>
      <c r="U10"/>
      <c r="V10"/>
      <c r="W10"/>
      <c r="X10"/>
      <c r="Y10"/>
    </row>
    <row r="11" spans="2:31" s="51" customFormat="1" ht="21" customHeight="1" x14ac:dyDescent="0.35">
      <c r="B11" s="212" t="e" vm="17">
        <f>O11</f>
        <v>#VALUE!</v>
      </c>
      <c r="C11" s="212"/>
      <c r="D11" s="212"/>
      <c r="E11" s="212"/>
      <c r="F11" s="212"/>
      <c r="G11" s="212"/>
      <c r="H11" s="217" t="s">
        <v>180</v>
      </c>
      <c r="I11" s="217"/>
      <c r="J11" s="217"/>
      <c r="K11" s="217"/>
      <c r="L11" s="217"/>
      <c r="O11" s="213" t="e" vm="18">
        <v>#VALUE!</v>
      </c>
      <c r="P11" s="213"/>
      <c r="Q11" s="213"/>
      <c r="R11" s="213"/>
      <c r="S11" s="213"/>
      <c r="T11" s="213"/>
      <c r="U11" s="214" t="s">
        <v>53</v>
      </c>
      <c r="V11" s="215"/>
      <c r="W11" s="215"/>
      <c r="X11" s="215"/>
      <c r="Y11" s="215"/>
    </row>
    <row r="12" spans="2:31" ht="238.15" customHeight="1" x14ac:dyDescent="0.25">
      <c r="B12" s="212"/>
      <c r="C12" s="212"/>
      <c r="D12" s="212"/>
      <c r="E12" s="212"/>
      <c r="F12" s="212"/>
      <c r="G12" s="212"/>
      <c r="H12" s="217"/>
      <c r="I12" s="217"/>
      <c r="J12" s="217"/>
      <c r="K12" s="217"/>
      <c r="L12" s="217"/>
      <c r="O12" s="213"/>
      <c r="P12" s="213"/>
      <c r="Q12" s="213"/>
      <c r="R12" s="213"/>
      <c r="S12" s="213"/>
      <c r="T12" s="213"/>
      <c r="U12" s="200" t="s">
        <v>133</v>
      </c>
      <c r="V12" s="200"/>
      <c r="W12" s="200"/>
      <c r="X12" s="200"/>
      <c r="Y12" s="200"/>
      <c r="AC12" s="210"/>
      <c r="AD12" s="210"/>
      <c r="AE12" s="210"/>
    </row>
    <row r="13" spans="2:31" ht="18.75" x14ac:dyDescent="0.25">
      <c r="H13" s="216"/>
      <c r="I13" s="216"/>
      <c r="J13" s="72"/>
      <c r="K13" s="25"/>
      <c r="L13" s="25"/>
    </row>
    <row r="15" spans="2:31" ht="21.75" thickBot="1" x14ac:dyDescent="0.4">
      <c r="B15" s="211" t="s">
        <v>193</v>
      </c>
      <c r="C15" s="211"/>
      <c r="D15" s="211"/>
      <c r="E15" s="211"/>
      <c r="F15" s="211"/>
      <c r="G15" s="211"/>
      <c r="H15" s="211"/>
      <c r="I15" s="211"/>
      <c r="J15" s="211"/>
      <c r="K15" s="211"/>
      <c r="L15" s="211"/>
      <c r="O15" s="211"/>
      <c r="P15" s="211"/>
      <c r="Q15" s="211"/>
      <c r="R15" s="211"/>
      <c r="S15" s="211"/>
      <c r="T15" s="211"/>
      <c r="U15" s="211"/>
      <c r="V15" s="211"/>
      <c r="W15" s="211"/>
      <c r="X15" s="211"/>
      <c r="Y15" s="211"/>
    </row>
    <row r="16" spans="2:31" s="54" customFormat="1" ht="19.5" thickTop="1" x14ac:dyDescent="0.3"/>
    <row r="17" spans="2:25" ht="18.75" x14ac:dyDescent="0.3">
      <c r="B17" s="57" t="s">
        <v>57</v>
      </c>
      <c r="C17" s="58"/>
      <c r="D17" s="58"/>
      <c r="E17" s="58"/>
      <c r="F17" s="58"/>
      <c r="H17" s="57" t="s">
        <v>63</v>
      </c>
      <c r="I17" s="58"/>
      <c r="J17" s="58"/>
      <c r="K17" s="58"/>
      <c r="L17" s="58"/>
      <c r="O17" s="57" t="s">
        <v>57</v>
      </c>
      <c r="P17" s="58"/>
      <c r="Q17" s="58"/>
      <c r="R17" s="58"/>
      <c r="S17" s="58"/>
      <c r="U17" s="57" t="s">
        <v>63</v>
      </c>
      <c r="V17" s="58"/>
      <c r="W17" s="58"/>
      <c r="X17" s="58"/>
      <c r="Y17" s="58"/>
    </row>
    <row r="18" spans="2:25" ht="21" x14ac:dyDescent="0.35">
      <c r="B18" s="55" t="s">
        <v>181</v>
      </c>
      <c r="C18" s="60"/>
      <c r="D18" s="60"/>
      <c r="E18" s="55" t="s">
        <v>156</v>
      </c>
      <c r="F18" s="73"/>
      <c r="H18" s="52" t="s">
        <v>185</v>
      </c>
      <c r="K18" s="52" t="s">
        <v>160</v>
      </c>
      <c r="O18" s="55" t="s">
        <v>58</v>
      </c>
      <c r="P18" s="60"/>
      <c r="Q18" s="60"/>
      <c r="R18" s="55" t="s">
        <v>58</v>
      </c>
      <c r="S18" s="60"/>
      <c r="U18" s="52" t="s">
        <v>58</v>
      </c>
      <c r="X18" s="52" t="s">
        <v>58</v>
      </c>
    </row>
    <row r="19" spans="2:25" x14ac:dyDescent="0.25">
      <c r="B19" s="59" t="s">
        <v>59</v>
      </c>
      <c r="C19" s="73">
        <v>13.1</v>
      </c>
      <c r="D19" s="60"/>
      <c r="E19" s="59" t="s">
        <v>59</v>
      </c>
      <c r="F19" s="73" t="s">
        <v>157</v>
      </c>
      <c r="H19" s="53" t="s">
        <v>159</v>
      </c>
      <c r="I19" s="135">
        <v>30.5</v>
      </c>
      <c r="J19" s="61"/>
      <c r="K19" s="53" t="s">
        <v>159</v>
      </c>
      <c r="L19" s="135">
        <v>145</v>
      </c>
      <c r="O19" s="59" t="s">
        <v>59</v>
      </c>
      <c r="P19" s="59" t="s">
        <v>61</v>
      </c>
      <c r="Q19" s="60"/>
      <c r="R19" s="59" t="s">
        <v>59</v>
      </c>
      <c r="S19" s="59" t="s">
        <v>61</v>
      </c>
      <c r="U19" s="53" t="s">
        <v>83</v>
      </c>
      <c r="V19" s="53" t="s">
        <v>61</v>
      </c>
      <c r="W19" s="61"/>
      <c r="X19" s="53" t="s">
        <v>83</v>
      </c>
      <c r="Y19" s="53" t="s">
        <v>61</v>
      </c>
    </row>
    <row r="20" spans="2:25" x14ac:dyDescent="0.25">
      <c r="B20" s="59" t="s">
        <v>155</v>
      </c>
      <c r="C20" s="73" t="s">
        <v>182</v>
      </c>
      <c r="D20" s="60"/>
      <c r="E20" s="59" t="s">
        <v>155</v>
      </c>
      <c r="F20" s="73" t="s">
        <v>158</v>
      </c>
      <c r="H20" s="53"/>
      <c r="I20" s="135"/>
      <c r="J20" s="61"/>
      <c r="K20" s="53"/>
      <c r="L20" s="135"/>
      <c r="O20" s="59" t="s">
        <v>60</v>
      </c>
      <c r="P20" s="59" t="s">
        <v>62</v>
      </c>
      <c r="Q20" s="60"/>
      <c r="R20" s="59" t="s">
        <v>60</v>
      </c>
      <c r="S20" s="59" t="s">
        <v>62</v>
      </c>
      <c r="U20" s="53" t="s">
        <v>84</v>
      </c>
      <c r="V20" s="53" t="s">
        <v>62</v>
      </c>
      <c r="W20" s="61"/>
      <c r="X20" s="53" t="s">
        <v>84</v>
      </c>
      <c r="Y20" s="53" t="s">
        <v>62</v>
      </c>
    </row>
    <row r="21" spans="2:25" x14ac:dyDescent="0.25">
      <c r="B21" s="60"/>
      <c r="C21" s="59"/>
      <c r="D21" s="60"/>
      <c r="E21" s="60"/>
      <c r="F21" s="59"/>
      <c r="H21" s="61"/>
      <c r="I21" s="53"/>
      <c r="J21" s="61"/>
      <c r="K21" s="61"/>
      <c r="L21" s="135"/>
      <c r="O21" s="60"/>
      <c r="P21" s="59"/>
      <c r="Q21" s="60"/>
      <c r="R21" s="60"/>
      <c r="S21" s="59"/>
      <c r="U21" s="61"/>
      <c r="V21" s="53"/>
      <c r="W21" s="61"/>
      <c r="X21" s="61"/>
      <c r="Y21" s="53"/>
    </row>
    <row r="22" spans="2:25" ht="21" x14ac:dyDescent="0.35">
      <c r="B22" s="55" t="s">
        <v>183</v>
      </c>
      <c r="C22" s="73"/>
      <c r="D22" s="60"/>
      <c r="E22" s="55"/>
      <c r="F22" s="59"/>
      <c r="H22" s="52" t="s">
        <v>186</v>
      </c>
      <c r="I22" s="135"/>
      <c r="J22" s="61"/>
      <c r="K22" s="52" t="s">
        <v>161</v>
      </c>
      <c r="L22" s="135"/>
      <c r="O22" s="55" t="s">
        <v>58</v>
      </c>
      <c r="P22" s="59"/>
      <c r="Q22" s="60"/>
      <c r="R22" s="55" t="s">
        <v>58</v>
      </c>
      <c r="S22" s="59"/>
      <c r="U22" s="52" t="s">
        <v>58</v>
      </c>
      <c r="V22" s="53"/>
      <c r="W22" s="61"/>
      <c r="X22" s="52" t="s">
        <v>58</v>
      </c>
      <c r="Y22" s="53"/>
    </row>
    <row r="23" spans="2:25" x14ac:dyDescent="0.25">
      <c r="B23" s="59" t="s">
        <v>59</v>
      </c>
      <c r="C23" s="73">
        <v>5.7</v>
      </c>
      <c r="D23" s="60"/>
      <c r="E23" s="59"/>
      <c r="F23" s="59"/>
      <c r="H23" s="53" t="s">
        <v>159</v>
      </c>
      <c r="I23" s="135">
        <v>190</v>
      </c>
      <c r="J23" s="61"/>
      <c r="K23" s="53" t="s">
        <v>162</v>
      </c>
      <c r="L23" s="135" t="s">
        <v>163</v>
      </c>
      <c r="O23" s="59" t="s">
        <v>59</v>
      </c>
      <c r="P23" s="59" t="s">
        <v>61</v>
      </c>
      <c r="Q23" s="60"/>
      <c r="R23" s="59" t="s">
        <v>59</v>
      </c>
      <c r="S23" s="59" t="s">
        <v>61</v>
      </c>
      <c r="U23" s="53" t="s">
        <v>83</v>
      </c>
      <c r="V23" s="53" t="s">
        <v>61</v>
      </c>
      <c r="W23" s="61"/>
      <c r="X23" s="53" t="s">
        <v>83</v>
      </c>
      <c r="Y23" s="53" t="s">
        <v>61</v>
      </c>
    </row>
    <row r="24" spans="2:25" x14ac:dyDescent="0.25">
      <c r="B24" s="59" t="s">
        <v>155</v>
      </c>
      <c r="C24" s="73" t="s">
        <v>184</v>
      </c>
      <c r="D24" s="60"/>
      <c r="E24" s="59"/>
      <c r="F24" s="59"/>
      <c r="H24" s="53"/>
      <c r="I24" s="135"/>
      <c r="J24" s="61"/>
      <c r="O24" s="59" t="s">
        <v>60</v>
      </c>
      <c r="P24" s="59" t="s">
        <v>62</v>
      </c>
      <c r="Q24" s="60"/>
      <c r="R24" s="59" t="s">
        <v>60</v>
      </c>
      <c r="S24" s="59" t="s">
        <v>62</v>
      </c>
      <c r="U24" s="53" t="s">
        <v>84</v>
      </c>
      <c r="V24" s="53" t="s">
        <v>62</v>
      </c>
      <c r="W24" s="61"/>
      <c r="X24" s="53" t="s">
        <v>84</v>
      </c>
      <c r="Y24" s="53" t="s">
        <v>62</v>
      </c>
    </row>
    <row r="25" spans="2:25" x14ac:dyDescent="0.25">
      <c r="B25" s="60"/>
      <c r="C25" s="59"/>
      <c r="D25" s="60"/>
      <c r="E25" s="60"/>
      <c r="F25" s="59"/>
      <c r="H25" s="61"/>
      <c r="I25" s="53"/>
      <c r="J25" s="61"/>
      <c r="K25" s="61"/>
      <c r="L25" s="53"/>
    </row>
    <row r="26" spans="2:25" x14ac:dyDescent="0.25">
      <c r="B26" s="98" t="s">
        <v>194</v>
      </c>
    </row>
    <row r="27" spans="2:25" x14ac:dyDescent="0.25">
      <c r="B27" s="98"/>
    </row>
    <row r="28" spans="2:25" ht="21.75" thickBot="1" x14ac:dyDescent="0.4">
      <c r="B28" s="211" t="s">
        <v>64</v>
      </c>
      <c r="C28" s="211"/>
      <c r="D28" s="211"/>
      <c r="E28" s="211"/>
      <c r="F28" s="211"/>
      <c r="G28" s="211"/>
      <c r="H28" s="211"/>
      <c r="I28" s="211"/>
      <c r="J28" s="211"/>
      <c r="K28" s="211"/>
      <c r="L28" s="211"/>
    </row>
    <row r="29" spans="2:25" ht="16.5" thickTop="1" x14ac:dyDescent="0.25">
      <c r="O29"/>
      <c r="P29"/>
      <c r="Q29"/>
      <c r="R29"/>
      <c r="S29"/>
      <c r="T29"/>
      <c r="U29"/>
      <c r="V29"/>
      <c r="W29"/>
    </row>
    <row r="30" spans="2:25" ht="18.75" x14ac:dyDescent="0.3">
      <c r="B30" s="57" t="s">
        <v>85</v>
      </c>
      <c r="C30" s="58"/>
      <c r="D30" s="58"/>
      <c r="E30" s="58"/>
      <c r="O30"/>
      <c r="P30"/>
      <c r="Q30"/>
      <c r="R30"/>
      <c r="S30"/>
      <c r="T30"/>
      <c r="U30"/>
      <c r="V30"/>
      <c r="W30"/>
    </row>
    <row r="31" spans="2:25" ht="30.6" customHeight="1" thickBot="1" x14ac:dyDescent="0.3">
      <c r="B31" s="68" t="s">
        <v>65</v>
      </c>
      <c r="C31" s="68" t="s">
        <v>66</v>
      </c>
      <c r="D31" s="69" t="s">
        <v>69</v>
      </c>
      <c r="E31" s="69" t="s">
        <v>70</v>
      </c>
      <c r="F31" s="69" t="s">
        <v>33</v>
      </c>
      <c r="G31" s="69" t="s">
        <v>67</v>
      </c>
      <c r="H31" s="69" t="s">
        <v>68</v>
      </c>
      <c r="O31"/>
      <c r="P31"/>
      <c r="Q31"/>
      <c r="R31"/>
      <c r="S31"/>
      <c r="T31"/>
      <c r="U31"/>
      <c r="V31"/>
      <c r="W31"/>
    </row>
    <row r="32" spans="2:25" ht="16.5" thickTop="1" x14ac:dyDescent="0.25">
      <c r="B32" s="59"/>
      <c r="C32" s="59"/>
      <c r="D32" s="73"/>
      <c r="E32" s="73"/>
      <c r="F32" s="73"/>
      <c r="G32" s="74">
        <f>SUM(G33:G44)</f>
        <v>1</v>
      </c>
      <c r="H32" s="67"/>
      <c r="O32"/>
      <c r="P32"/>
      <c r="Q32"/>
      <c r="R32"/>
      <c r="S32"/>
      <c r="T32"/>
      <c r="U32"/>
      <c r="V32"/>
      <c r="W32"/>
    </row>
    <row r="33" spans="2:15" x14ac:dyDescent="0.25">
      <c r="B33" s="27" t="s">
        <v>75</v>
      </c>
      <c r="C33" s="27" t="s">
        <v>76</v>
      </c>
      <c r="D33" s="65">
        <v>45692</v>
      </c>
      <c r="E33" s="31">
        <v>13.1</v>
      </c>
      <c r="F33" s="31">
        <v>13.8</v>
      </c>
      <c r="G33" s="66">
        <v>0.1</v>
      </c>
      <c r="H33" s="67">
        <f>(F33-E33)/E33</f>
        <v>5.3435114503816876E-2</v>
      </c>
      <c r="O33" s="115">
        <f>H33*G33</f>
        <v>5.3435114503816881E-3</v>
      </c>
    </row>
    <row r="34" spans="2:15" x14ac:dyDescent="0.25">
      <c r="B34" s="27" t="s">
        <v>154</v>
      </c>
      <c r="C34" s="27" t="s">
        <v>76</v>
      </c>
      <c r="D34" s="65">
        <v>45692</v>
      </c>
      <c r="E34" s="31">
        <v>34.75</v>
      </c>
      <c r="F34" s="31">
        <v>35.4</v>
      </c>
      <c r="G34" s="66">
        <v>0.1</v>
      </c>
      <c r="H34" s="67">
        <f t="shared" ref="H34:H44" si="0">(F34-E34)/E34</f>
        <v>1.8705035971222982E-2</v>
      </c>
      <c r="O34" s="115">
        <f t="shared" ref="O34:O44" si="1">H34*G34</f>
        <v>1.8705035971222984E-3</v>
      </c>
    </row>
    <row r="35" spans="2:15" x14ac:dyDescent="0.25">
      <c r="B35" s="27" t="s">
        <v>77</v>
      </c>
      <c r="C35" s="27" t="s">
        <v>74</v>
      </c>
      <c r="D35" s="65">
        <v>45692</v>
      </c>
      <c r="E35" s="31">
        <v>39.65</v>
      </c>
      <c r="F35" s="31">
        <v>40.5</v>
      </c>
      <c r="G35" s="66">
        <v>0.1</v>
      </c>
      <c r="H35" s="67">
        <f t="shared" si="0"/>
        <v>2.143757881462803E-2</v>
      </c>
      <c r="O35" s="115">
        <f t="shared" si="1"/>
        <v>2.143757881462803E-3</v>
      </c>
    </row>
    <row r="36" spans="2:15" x14ac:dyDescent="0.25">
      <c r="B36" s="27" t="s">
        <v>73</v>
      </c>
      <c r="C36" s="27" t="s">
        <v>74</v>
      </c>
      <c r="D36" s="65">
        <v>45692</v>
      </c>
      <c r="E36" s="31">
        <v>35.299999999999997</v>
      </c>
      <c r="F36" s="31">
        <v>37.299999999999997</v>
      </c>
      <c r="G36" s="66">
        <v>0.1</v>
      </c>
      <c r="H36" s="67">
        <f t="shared" si="0"/>
        <v>5.6657223796034002E-2</v>
      </c>
      <c r="O36" s="115">
        <f t="shared" si="1"/>
        <v>5.6657223796034006E-3</v>
      </c>
    </row>
    <row r="37" spans="2:15" x14ac:dyDescent="0.25">
      <c r="B37" s="27" t="s">
        <v>78</v>
      </c>
      <c r="C37" s="27" t="s">
        <v>74</v>
      </c>
      <c r="D37" s="65">
        <v>45692</v>
      </c>
      <c r="E37" s="31">
        <v>18.75</v>
      </c>
      <c r="F37" s="31">
        <v>19</v>
      </c>
      <c r="G37" s="66">
        <v>0.1</v>
      </c>
      <c r="H37" s="67">
        <f t="shared" si="0"/>
        <v>1.3333333333333334E-2</v>
      </c>
      <c r="O37" s="115">
        <f t="shared" si="1"/>
        <v>1.3333333333333335E-3</v>
      </c>
    </row>
    <row r="38" spans="2:15" x14ac:dyDescent="0.25">
      <c r="B38" s="27" t="s">
        <v>80</v>
      </c>
      <c r="C38" s="27" t="s">
        <v>79</v>
      </c>
      <c r="D38" s="65">
        <v>45698</v>
      </c>
      <c r="E38" s="31">
        <v>69</v>
      </c>
      <c r="F38" s="31">
        <v>70.3</v>
      </c>
      <c r="G38" s="66">
        <v>0.1</v>
      </c>
      <c r="H38" s="67">
        <f t="shared" si="0"/>
        <v>1.8840579710144887E-2</v>
      </c>
      <c r="O38" s="115">
        <f t="shared" si="1"/>
        <v>1.8840579710144888E-3</v>
      </c>
    </row>
    <row r="39" spans="2:15" x14ac:dyDescent="0.25">
      <c r="B39" s="27" t="s">
        <v>81</v>
      </c>
      <c r="C39" s="27" t="s">
        <v>82</v>
      </c>
      <c r="D39" s="65">
        <v>45698</v>
      </c>
      <c r="E39" s="31">
        <v>8.5</v>
      </c>
      <c r="F39" s="31">
        <v>8.9</v>
      </c>
      <c r="G39" s="66">
        <v>0.1</v>
      </c>
      <c r="H39" s="67">
        <f t="shared" si="0"/>
        <v>4.7058823529411806E-2</v>
      </c>
      <c r="O39" s="115">
        <f t="shared" si="1"/>
        <v>4.7058823529411813E-3</v>
      </c>
    </row>
    <row r="40" spans="2:15" x14ac:dyDescent="0.25">
      <c r="B40" s="27" t="s">
        <v>167</v>
      </c>
      <c r="C40" s="27" t="s">
        <v>82</v>
      </c>
      <c r="D40" s="65">
        <v>45698</v>
      </c>
      <c r="E40" s="31">
        <v>14.6</v>
      </c>
      <c r="F40" s="31">
        <v>14.25</v>
      </c>
      <c r="G40" s="66">
        <v>0.1</v>
      </c>
      <c r="H40" s="67">
        <f t="shared" si="0"/>
        <v>-2.3972602739726005E-2</v>
      </c>
      <c r="O40" s="115">
        <f t="shared" si="1"/>
        <v>-2.3972602739726007E-3</v>
      </c>
    </row>
    <row r="41" spans="2:15" x14ac:dyDescent="0.25">
      <c r="B41" s="27" t="s">
        <v>166</v>
      </c>
      <c r="C41" s="27" t="s">
        <v>72</v>
      </c>
      <c r="D41" s="65">
        <v>45692</v>
      </c>
      <c r="E41" s="31">
        <v>26.7</v>
      </c>
      <c r="F41" s="31">
        <v>27.95</v>
      </c>
      <c r="G41" s="66">
        <v>0.05</v>
      </c>
      <c r="H41" s="67">
        <f t="shared" si="0"/>
        <v>4.6816479400749067E-2</v>
      </c>
      <c r="O41" s="115">
        <f t="shared" si="1"/>
        <v>2.3408239700374533E-3</v>
      </c>
    </row>
    <row r="42" spans="2:15" x14ac:dyDescent="0.25">
      <c r="B42" s="27" t="s">
        <v>71</v>
      </c>
      <c r="C42" s="27" t="s">
        <v>72</v>
      </c>
      <c r="D42" s="65">
        <v>45692</v>
      </c>
      <c r="E42" s="31">
        <v>12.75</v>
      </c>
      <c r="F42" s="31">
        <v>13.4</v>
      </c>
      <c r="G42" s="66">
        <v>0.05</v>
      </c>
      <c r="H42" s="67">
        <f t="shared" si="0"/>
        <v>5.0980392156862772E-2</v>
      </c>
      <c r="O42" s="115">
        <f t="shared" si="1"/>
        <v>2.5490196078431387E-3</v>
      </c>
    </row>
    <row r="43" spans="2:15" x14ac:dyDescent="0.25">
      <c r="B43" s="27" t="s">
        <v>165</v>
      </c>
      <c r="C43" s="27" t="s">
        <v>164</v>
      </c>
      <c r="D43" s="65">
        <v>45692</v>
      </c>
      <c r="E43" s="31">
        <v>21.35</v>
      </c>
      <c r="F43" s="31">
        <v>22.15</v>
      </c>
      <c r="G43" s="66">
        <v>0.05</v>
      </c>
      <c r="H43" s="67">
        <f t="shared" si="0"/>
        <v>3.747072599531602E-2</v>
      </c>
      <c r="O43" s="115">
        <f t="shared" si="1"/>
        <v>1.873536299765801E-3</v>
      </c>
    </row>
    <row r="44" spans="2:15" x14ac:dyDescent="0.25">
      <c r="B44" s="27" t="s">
        <v>187</v>
      </c>
      <c r="C44" s="27" t="s">
        <v>164</v>
      </c>
      <c r="D44" s="65">
        <v>45692</v>
      </c>
      <c r="E44" s="31">
        <v>39.9</v>
      </c>
      <c r="F44" s="31">
        <v>41.9</v>
      </c>
      <c r="G44" s="66">
        <v>0.05</v>
      </c>
      <c r="H44" s="67">
        <f t="shared" si="0"/>
        <v>5.0125313283208024E-2</v>
      </c>
      <c r="O44" s="115">
        <f t="shared" si="1"/>
        <v>2.5062656641604013E-3</v>
      </c>
    </row>
    <row r="45" spans="2:15" x14ac:dyDescent="0.25">
      <c r="B45" s="27"/>
      <c r="C45" s="27"/>
      <c r="D45" s="65"/>
      <c r="E45" s="31"/>
      <c r="F45" s="31"/>
      <c r="G45" s="66"/>
      <c r="H45" s="67"/>
      <c r="O45"/>
    </row>
    <row r="46" spans="2:15" ht="18.75" x14ac:dyDescent="0.3">
      <c r="B46" s="57" t="s">
        <v>86</v>
      </c>
      <c r="C46" s="58"/>
      <c r="D46" s="58"/>
      <c r="E46" s="58"/>
      <c r="O46"/>
    </row>
    <row r="47" spans="2:15" ht="30.6" customHeight="1" thickBot="1" x14ac:dyDescent="0.3">
      <c r="B47" s="68" t="s">
        <v>65</v>
      </c>
      <c r="C47" s="68" t="s">
        <v>66</v>
      </c>
      <c r="D47" s="69" t="s">
        <v>69</v>
      </c>
      <c r="E47" s="69" t="s">
        <v>70</v>
      </c>
      <c r="F47" s="69" t="s">
        <v>33</v>
      </c>
      <c r="G47" s="69" t="s">
        <v>67</v>
      </c>
      <c r="H47" s="69" t="s">
        <v>68</v>
      </c>
      <c r="O47"/>
    </row>
    <row r="48" spans="2:15" ht="16.5" thickTop="1" x14ac:dyDescent="0.25">
      <c r="B48" s="59"/>
      <c r="C48" s="59"/>
      <c r="D48" s="73"/>
      <c r="E48" s="73"/>
      <c r="F48" s="73"/>
      <c r="G48" s="74">
        <f>SUM(G49:G54)</f>
        <v>1</v>
      </c>
      <c r="H48" s="73"/>
      <c r="O48"/>
    </row>
    <row r="49" spans="2:12" x14ac:dyDescent="0.25">
      <c r="B49" s="27" t="s">
        <v>154</v>
      </c>
      <c r="C49" s="27" t="s">
        <v>76</v>
      </c>
      <c r="D49" s="65">
        <v>45692</v>
      </c>
      <c r="E49" s="31">
        <v>34.75</v>
      </c>
      <c r="F49" s="31">
        <v>35.4</v>
      </c>
      <c r="G49" s="66">
        <v>0.2</v>
      </c>
      <c r="H49" s="67">
        <f>(F49-E49)/E49</f>
        <v>1.8705035971222982E-2</v>
      </c>
    </row>
    <row r="50" spans="2:12" x14ac:dyDescent="0.25">
      <c r="B50" s="27" t="s">
        <v>77</v>
      </c>
      <c r="C50" s="27" t="s">
        <v>74</v>
      </c>
      <c r="D50" s="65">
        <v>45692</v>
      </c>
      <c r="E50" s="31">
        <v>39.65</v>
      </c>
      <c r="F50" s="31">
        <v>40.5</v>
      </c>
      <c r="G50" s="66">
        <v>0.2</v>
      </c>
      <c r="H50" s="67">
        <f t="shared" ref="H50:H54" si="2">(F50-E50)/E50</f>
        <v>2.143757881462803E-2</v>
      </c>
    </row>
    <row r="51" spans="2:12" x14ac:dyDescent="0.25">
      <c r="B51" s="27" t="s">
        <v>81</v>
      </c>
      <c r="C51" s="27" t="s">
        <v>82</v>
      </c>
      <c r="D51" s="65">
        <v>45698</v>
      </c>
      <c r="E51" s="31">
        <v>8.5</v>
      </c>
      <c r="F51" s="31">
        <v>8.9</v>
      </c>
      <c r="G51" s="66">
        <v>0.2</v>
      </c>
      <c r="H51" s="67">
        <f t="shared" si="2"/>
        <v>4.7058823529411806E-2</v>
      </c>
    </row>
    <row r="52" spans="2:12" x14ac:dyDescent="0.25">
      <c r="B52" s="27" t="s">
        <v>71</v>
      </c>
      <c r="C52" s="27" t="s">
        <v>72</v>
      </c>
      <c r="D52" s="65">
        <v>45692</v>
      </c>
      <c r="E52" s="31">
        <v>12.75</v>
      </c>
      <c r="F52" s="31">
        <v>13.4</v>
      </c>
      <c r="G52" s="66">
        <v>0.1</v>
      </c>
      <c r="H52" s="67">
        <f t="shared" si="2"/>
        <v>5.0980392156862772E-2</v>
      </c>
    </row>
    <row r="53" spans="2:12" x14ac:dyDescent="0.25">
      <c r="B53" s="27" t="s">
        <v>165</v>
      </c>
      <c r="C53" s="27" t="s">
        <v>164</v>
      </c>
      <c r="D53" s="65">
        <v>45692</v>
      </c>
      <c r="E53" s="31">
        <v>21.35</v>
      </c>
      <c r="F53" s="31">
        <v>22.15</v>
      </c>
      <c r="G53" s="66">
        <v>0.1</v>
      </c>
      <c r="H53" s="67">
        <f t="shared" si="2"/>
        <v>3.747072599531602E-2</v>
      </c>
    </row>
    <row r="54" spans="2:12" x14ac:dyDescent="0.25">
      <c r="B54" s="27" t="s">
        <v>80</v>
      </c>
      <c r="C54" s="27" t="s">
        <v>79</v>
      </c>
      <c r="D54" s="65">
        <v>45698</v>
      </c>
      <c r="E54" s="31">
        <v>69</v>
      </c>
      <c r="F54" s="31">
        <v>70.3</v>
      </c>
      <c r="G54" s="66">
        <v>0.2</v>
      </c>
      <c r="H54" s="67">
        <f t="shared" si="2"/>
        <v>1.8840579710144887E-2</v>
      </c>
    </row>
    <row r="55" spans="2:12" x14ac:dyDescent="0.25">
      <c r="B55" s="27"/>
      <c r="C55" s="27"/>
      <c r="D55" s="65"/>
      <c r="E55" s="31"/>
      <c r="F55" s="31"/>
      <c r="G55" s="66"/>
      <c r="H55" s="67"/>
    </row>
    <row r="56" spans="2:12" x14ac:dyDescent="0.25">
      <c r="B56" s="27"/>
      <c r="C56" s="27"/>
      <c r="D56" s="65"/>
      <c r="E56" s="31"/>
      <c r="F56" s="31"/>
      <c r="G56" s="66"/>
      <c r="H56" s="67"/>
    </row>
    <row r="57" spans="2:12" x14ac:dyDescent="0.25">
      <c r="B57" s="27"/>
      <c r="C57" s="27"/>
      <c r="D57" s="65"/>
      <c r="E57" s="31"/>
      <c r="F57" s="31"/>
      <c r="G57" s="66"/>
      <c r="H57" s="67"/>
    </row>
    <row r="58" spans="2:12" x14ac:dyDescent="0.25">
      <c r="B58" s="27"/>
      <c r="C58" s="27"/>
      <c r="D58" s="65"/>
      <c r="E58" s="31"/>
      <c r="F58" s="31"/>
      <c r="G58" s="66"/>
      <c r="H58" s="67"/>
    </row>
    <row r="60" spans="2:12" ht="16.5" thickBot="1" x14ac:dyDescent="0.3">
      <c r="B60" s="62"/>
      <c r="C60" s="62"/>
      <c r="D60" s="62"/>
      <c r="E60" s="62"/>
      <c r="F60" s="62"/>
      <c r="G60" s="62"/>
      <c r="H60" s="62"/>
      <c r="I60" s="62"/>
      <c r="J60" s="62"/>
      <c r="K60" s="62"/>
      <c r="L60" s="62"/>
    </row>
    <row r="61" spans="2:12" ht="16.5" thickTop="1" x14ac:dyDescent="0.25"/>
    <row r="62" spans="2:12" ht="36.6" customHeight="1" x14ac:dyDescent="0.25">
      <c r="B62" s="178" t="s">
        <v>87</v>
      </c>
      <c r="C62" s="178"/>
      <c r="D62" s="178"/>
      <c r="E62" s="208" t="s">
        <v>55</v>
      </c>
      <c r="F62" s="208"/>
      <c r="G62" s="208"/>
      <c r="H62" s="208"/>
      <c r="I62" s="208"/>
      <c r="J62" s="208"/>
      <c r="K62" s="208"/>
      <c r="L62" s="208"/>
    </row>
    <row r="63" spans="2:12" ht="150" customHeight="1" x14ac:dyDescent="0.25">
      <c r="B63" s="178"/>
      <c r="C63" s="178"/>
      <c r="D63" s="178"/>
      <c r="E63" s="205" t="s">
        <v>114</v>
      </c>
      <c r="F63" s="205"/>
      <c r="G63" s="205"/>
      <c r="H63" s="205"/>
      <c r="I63" s="205"/>
      <c r="J63" s="205"/>
      <c r="K63" s="205"/>
      <c r="L63" s="205"/>
    </row>
  </sheetData>
  <mergeCells count="23">
    <mergeCell ref="B62:D62"/>
    <mergeCell ref="E62:L62"/>
    <mergeCell ref="E63:L63"/>
    <mergeCell ref="B15:L15"/>
    <mergeCell ref="B28:L28"/>
    <mergeCell ref="B63:D63"/>
    <mergeCell ref="B7:D7"/>
    <mergeCell ref="B5:D5"/>
    <mergeCell ref="B6:D6"/>
    <mergeCell ref="B2:L2"/>
    <mergeCell ref="O9:Y9"/>
    <mergeCell ref="F5:H5"/>
    <mergeCell ref="F6:H6"/>
    <mergeCell ref="J5:L5"/>
    <mergeCell ref="J6:L6"/>
    <mergeCell ref="AC12:AE12"/>
    <mergeCell ref="U12:Y12"/>
    <mergeCell ref="O15:Y15"/>
    <mergeCell ref="B11:G12"/>
    <mergeCell ref="O11:T12"/>
    <mergeCell ref="U11:Y11"/>
    <mergeCell ref="H13:I13"/>
    <mergeCell ref="H11:L12"/>
  </mergeCells>
  <phoneticPr fontId="27" type="noConversion"/>
  <conditionalFormatting sqref="H32:H45">
    <cfRule type="cellIs" dxfId="45" priority="1" operator="lessThan">
      <formula>0</formula>
    </cfRule>
    <cfRule type="cellIs" dxfId="44" priority="2" operator="greaterThan">
      <formula>0</formula>
    </cfRule>
  </conditionalFormatting>
  <conditionalFormatting sqref="H49:H58">
    <cfRule type="cellIs" dxfId="43" priority="3" operator="lessThan">
      <formula>0</formula>
    </cfRule>
    <cfRule type="cellIs" dxfId="42" priority="4" operator="greaterThan">
      <formula>0</formula>
    </cfRule>
  </conditionalFormatting>
  <conditionalFormatting sqref="U33:U42">
    <cfRule type="cellIs" dxfId="41" priority="15" operator="lessThan">
      <formula>0</formula>
    </cfRule>
    <cfRule type="cellIs" dxfId="40" priority="16" operator="greaterThan">
      <formula>0</formula>
    </cfRule>
  </conditionalFormatting>
  <conditionalFormatting sqref="U49:U58">
    <cfRule type="cellIs" dxfId="39" priority="13" operator="lessThan">
      <formula>0</formula>
    </cfRule>
    <cfRule type="cellIs" dxfId="38" priority="14" operator="greaterThan">
      <formula>0</formula>
    </cfRule>
  </conditionalFormatting>
  <printOptions horizontalCentered="1"/>
  <pageMargins left="0" right="0" top="0" bottom="0" header="0" footer="0"/>
  <pageSetup paperSize="9" scale="5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FE61-BF17-43BD-A4AE-DCA50F505BDC}">
  <sheetPr>
    <pageSetUpPr fitToPage="1"/>
  </sheetPr>
  <dimension ref="A2:O51"/>
  <sheetViews>
    <sheetView showGridLines="0" view="pageBreakPreview" zoomScale="85" zoomScaleNormal="55" zoomScaleSheetLayoutView="85" workbookViewId="0">
      <selection activeCell="Q23" sqref="Q23"/>
    </sheetView>
  </sheetViews>
  <sheetFormatPr defaultColWidth="8.85546875" defaultRowHeight="15" x14ac:dyDescent="0.25"/>
  <cols>
    <col min="1" max="1" width="8.85546875" style="7" customWidth="1"/>
    <col min="2" max="2" width="9.85546875" style="7" customWidth="1"/>
    <col min="3" max="3" width="20" style="7" customWidth="1"/>
    <col min="4" max="4" width="12" style="7" customWidth="1"/>
    <col min="5" max="5" width="11" style="7" customWidth="1"/>
    <col min="6" max="6" width="9" style="7" customWidth="1"/>
    <col min="7" max="7" width="14.28515625" style="7" customWidth="1"/>
    <col min="8" max="8" width="9" style="7" customWidth="1"/>
    <col min="9" max="9" width="9.42578125" style="7" customWidth="1"/>
    <col min="10" max="10" width="17.28515625" style="7" customWidth="1"/>
    <col min="11" max="11" width="12.5703125" style="7" customWidth="1"/>
    <col min="12" max="12" width="11" style="7" customWidth="1"/>
    <col min="13" max="13" width="7.7109375" style="7" customWidth="1"/>
    <col min="14" max="14" width="14.28515625" style="7" customWidth="1"/>
    <col min="15" max="16" width="8.85546875" style="7" customWidth="1"/>
    <col min="17" max="17" width="26.85546875" style="7" customWidth="1"/>
    <col min="18" max="18" width="8.85546875" style="7" customWidth="1"/>
    <col min="19" max="19" width="19.5703125" style="7" customWidth="1"/>
    <col min="20" max="21" width="8.85546875" style="7" customWidth="1"/>
    <col min="22" max="16384" width="8.85546875" style="7"/>
  </cols>
  <sheetData>
    <row r="2" spans="2:14" ht="60" customHeight="1" x14ac:dyDescent="0.25">
      <c r="B2" s="183" t="s">
        <v>110</v>
      </c>
      <c r="C2" s="183"/>
      <c r="D2" s="183"/>
      <c r="E2" s="183"/>
      <c r="F2" s="183"/>
      <c r="G2" s="183"/>
      <c r="H2" s="183"/>
      <c r="I2" s="183"/>
      <c r="J2" s="183"/>
      <c r="K2" s="183"/>
      <c r="L2" s="183"/>
      <c r="M2" s="183"/>
      <c r="N2" s="183"/>
    </row>
    <row r="3" spans="2:14" ht="15.75" thickBot="1" x14ac:dyDescent="0.3">
      <c r="B3" s="47"/>
      <c r="C3" s="47"/>
      <c r="D3" s="47"/>
      <c r="E3" s="47"/>
      <c r="F3" s="47"/>
      <c r="G3" s="47"/>
      <c r="H3" s="47"/>
      <c r="I3" s="47"/>
      <c r="J3" s="47"/>
      <c r="K3" s="47"/>
      <c r="L3" s="47"/>
      <c r="M3" s="47"/>
      <c r="N3" s="47"/>
    </row>
    <row r="4" spans="2:14" ht="15.75" thickTop="1" x14ac:dyDescent="0.25"/>
    <row r="5" spans="2:14" s="9" customFormat="1" ht="18.75" x14ac:dyDescent="0.25">
      <c r="B5" s="20" t="s">
        <v>1</v>
      </c>
      <c r="C5" s="20"/>
      <c r="D5" s="20"/>
      <c r="G5" s="185" t="s">
        <v>4</v>
      </c>
      <c r="H5" s="185"/>
      <c r="I5" s="185"/>
      <c r="K5" s="20"/>
      <c r="L5" s="185" t="s">
        <v>5</v>
      </c>
      <c r="M5" s="185"/>
      <c r="N5" s="185"/>
    </row>
    <row r="6" spans="2:14" s="11" customFormat="1" ht="15.75" x14ac:dyDescent="0.25">
      <c r="B6" s="21" t="s">
        <v>3</v>
      </c>
      <c r="C6" s="21"/>
      <c r="D6" s="21"/>
      <c r="G6" s="187">
        <f>[1]data_7!$B$2</f>
        <v>45705</v>
      </c>
      <c r="H6" s="187"/>
      <c r="I6" s="187"/>
      <c r="K6" s="22"/>
      <c r="L6" s="188" t="s">
        <v>195</v>
      </c>
      <c r="M6" s="188"/>
      <c r="N6" s="188"/>
    </row>
    <row r="7" spans="2:14" s="11" customFormat="1" ht="16.5" thickBot="1" x14ac:dyDescent="0.3">
      <c r="B7" s="102"/>
      <c r="C7" s="102"/>
      <c r="D7" s="102"/>
      <c r="E7" s="99"/>
      <c r="F7" s="100"/>
      <c r="G7" s="100"/>
      <c r="H7" s="100"/>
      <c r="I7" s="100"/>
      <c r="J7" s="100"/>
      <c r="K7" s="100"/>
      <c r="L7" s="99"/>
      <c r="M7" s="99"/>
      <c r="N7" s="99"/>
    </row>
    <row r="8" spans="2:14" ht="15.75" thickTop="1" x14ac:dyDescent="0.25"/>
    <row r="9" spans="2:14" s="6" customFormat="1" ht="21" x14ac:dyDescent="0.25">
      <c r="B9" s="80" t="s">
        <v>143</v>
      </c>
      <c r="C9" s="42"/>
      <c r="D9" s="42"/>
    </row>
    <row r="11" spans="2:14" ht="31.15" customHeight="1" x14ac:dyDescent="0.25">
      <c r="B11" s="169"/>
      <c r="C11" s="169"/>
      <c r="D11" s="169"/>
      <c r="E11" s="169"/>
      <c r="F11" s="169"/>
      <c r="G11" s="169"/>
      <c r="H11" s="169"/>
      <c r="J11" s="227" t="s">
        <v>111</v>
      </c>
      <c r="K11" s="227"/>
      <c r="L11" s="225">
        <f>[1]data_7!$C$3</f>
        <v>1277.119995117188</v>
      </c>
      <c r="M11" s="225"/>
      <c r="N11" s="225"/>
    </row>
    <row r="12" spans="2:14" ht="31.15" customHeight="1" x14ac:dyDescent="0.25">
      <c r="B12" s="169"/>
      <c r="C12" s="169"/>
      <c r="D12" s="169"/>
      <c r="E12" s="169"/>
      <c r="F12" s="169"/>
      <c r="G12" s="169"/>
      <c r="H12" s="169"/>
      <c r="J12" s="219" t="s">
        <v>141</v>
      </c>
      <c r="K12" s="219"/>
      <c r="L12" s="226">
        <f>[1]data_7!$D$3</f>
        <v>1278.489990234375</v>
      </c>
      <c r="M12" s="226"/>
      <c r="N12" s="226"/>
    </row>
    <row r="13" spans="2:14" ht="31.15" customHeight="1" x14ac:dyDescent="0.25">
      <c r="B13" s="169"/>
      <c r="C13" s="169"/>
      <c r="D13" s="169"/>
      <c r="E13" s="169"/>
      <c r="F13" s="169"/>
      <c r="G13" s="169"/>
      <c r="H13" s="169"/>
      <c r="J13" s="219" t="s">
        <v>142</v>
      </c>
      <c r="K13" s="219"/>
      <c r="L13" s="226">
        <f>[1]data_7!$E$3</f>
        <v>1272.719970703125</v>
      </c>
      <c r="M13" s="226"/>
      <c r="N13" s="226"/>
    </row>
    <row r="14" spans="2:14" ht="31.15" customHeight="1" x14ac:dyDescent="0.25">
      <c r="B14" s="169"/>
      <c r="C14" s="169"/>
      <c r="D14" s="169"/>
      <c r="E14" s="169"/>
      <c r="F14" s="169"/>
      <c r="G14" s="169"/>
      <c r="H14" s="169"/>
      <c r="J14" s="219" t="s">
        <v>139</v>
      </c>
      <c r="K14" s="219"/>
      <c r="L14" s="220">
        <f>[1]data_10!$B$3+[1]data_10!$B$2</f>
        <v>-2939.4080000000031</v>
      </c>
      <c r="M14" s="220"/>
      <c r="N14" s="220"/>
    </row>
    <row r="15" spans="2:14" ht="31.15" customHeight="1" x14ac:dyDescent="0.25">
      <c r="B15" s="169"/>
      <c r="C15" s="169"/>
      <c r="D15" s="169"/>
      <c r="E15" s="169"/>
      <c r="F15" s="169"/>
      <c r="G15" s="169"/>
      <c r="H15" s="169"/>
      <c r="J15" s="219" t="s">
        <v>140</v>
      </c>
      <c r="K15" s="219"/>
      <c r="L15" s="220">
        <f>[1]data_10!$C$3+[1]data_10!$C$2</f>
        <v>-600.24619007999991</v>
      </c>
      <c r="M15" s="220"/>
      <c r="N15" s="220"/>
    </row>
    <row r="16" spans="2:14" ht="31.15" customHeight="1" x14ac:dyDescent="0.25">
      <c r="B16" s="169"/>
      <c r="C16" s="169"/>
      <c r="D16" s="169"/>
      <c r="E16" s="169"/>
      <c r="F16" s="169"/>
      <c r="G16" s="169"/>
      <c r="H16" s="169"/>
      <c r="J16" s="219" t="s">
        <v>112</v>
      </c>
      <c r="K16" s="219"/>
      <c r="L16" s="220">
        <f>[1]data_7!$G$3</f>
        <v>739384000</v>
      </c>
      <c r="M16" s="220"/>
      <c r="N16" s="220"/>
    </row>
    <row r="17" spans="1:15" ht="31.15" customHeight="1" x14ac:dyDescent="0.25">
      <c r="B17" s="169"/>
      <c r="C17" s="169"/>
      <c r="D17" s="169"/>
      <c r="E17" s="169"/>
      <c r="F17" s="169"/>
      <c r="G17" s="169"/>
      <c r="H17" s="169"/>
      <c r="J17" s="219" t="s">
        <v>113</v>
      </c>
      <c r="K17" s="219"/>
      <c r="L17" s="221">
        <f>[1]data_7!$J$3</f>
        <v>15414.747725824</v>
      </c>
      <c r="M17" s="221"/>
      <c r="N17" s="221"/>
    </row>
    <row r="18" spans="1:15" ht="15.75" x14ac:dyDescent="0.25">
      <c r="J18" s="77"/>
      <c r="K18" s="77"/>
      <c r="L18" s="77"/>
      <c r="M18" s="77"/>
      <c r="N18" s="77"/>
    </row>
    <row r="19" spans="1:15" ht="18.75" x14ac:dyDescent="0.25">
      <c r="B19" s="122" t="s">
        <v>144</v>
      </c>
      <c r="C19" s="123"/>
      <c r="D19" s="123"/>
      <c r="J19" s="124" t="s">
        <v>115</v>
      </c>
      <c r="K19" s="124"/>
      <c r="L19" s="124"/>
      <c r="M19" s="20"/>
      <c r="N19" s="20"/>
    </row>
    <row r="20" spans="1:15" ht="15.75" x14ac:dyDescent="0.25">
      <c r="J20" s="19"/>
      <c r="K20" s="19"/>
      <c r="L20" s="19"/>
      <c r="M20" s="19"/>
      <c r="N20" s="19"/>
    </row>
    <row r="21" spans="1:15" ht="21" x14ac:dyDescent="0.35">
      <c r="J21" s="222" t="s">
        <v>97</v>
      </c>
      <c r="K21" s="222"/>
      <c r="L21" s="222" t="s">
        <v>96</v>
      </c>
      <c r="M21" s="222"/>
      <c r="N21" s="222"/>
    </row>
    <row r="22" spans="1:15" ht="26.25" x14ac:dyDescent="0.4">
      <c r="J22" s="75"/>
      <c r="K22" s="75"/>
      <c r="M22" s="75"/>
      <c r="N22" s="75"/>
    </row>
    <row r="23" spans="1:15" s="79" customFormat="1" ht="24" customHeight="1" x14ac:dyDescent="0.25">
      <c r="A23" s="1"/>
      <c r="B23" s="78"/>
      <c r="D23" s="78"/>
      <c r="F23" s="78"/>
      <c r="G23" s="78"/>
      <c r="H23" s="78"/>
      <c r="I23" s="78"/>
      <c r="O23" s="1"/>
    </row>
    <row r="24" spans="1:15" s="1" customFormat="1" ht="24" customHeight="1" x14ac:dyDescent="0.4">
      <c r="B24" s="77"/>
      <c r="C24" s="4"/>
      <c r="D24" s="77"/>
      <c r="F24" s="77"/>
      <c r="G24" s="77"/>
      <c r="H24" s="77"/>
      <c r="I24" s="77"/>
      <c r="J24" s="223">
        <f>[1]data_5!$A$2/100</f>
        <v>0.47891566265060243</v>
      </c>
      <c r="K24" s="223"/>
      <c r="L24" s="223">
        <f>[1]data_4!$B$2</f>
        <v>1.364646839755036</v>
      </c>
      <c r="M24" s="223"/>
      <c r="N24" s="223"/>
    </row>
    <row r="25" spans="1:15" ht="24" customHeight="1" x14ac:dyDescent="0.4">
      <c r="J25" s="224" t="str">
        <f>[1]data_5!$B$2</f>
        <v>Trung lập</v>
      </c>
      <c r="K25" s="224"/>
      <c r="L25" s="224" t="str">
        <f>[1]data_4!$F$2</f>
        <v>Cao</v>
      </c>
      <c r="M25" s="224"/>
      <c r="N25" s="224"/>
    </row>
    <row r="26" spans="1:15" s="35" customFormat="1" ht="120" customHeight="1" x14ac:dyDescent="0.25">
      <c r="A26" s="7"/>
      <c r="B26" s="50"/>
      <c r="D26" s="50"/>
      <c r="F26" s="50"/>
      <c r="G26" s="50"/>
      <c r="H26" s="50"/>
      <c r="I26" s="50"/>
      <c r="J26" s="50"/>
      <c r="K26" s="50"/>
      <c r="L26" s="50"/>
      <c r="M26" s="50"/>
      <c r="N26" s="50"/>
      <c r="O26" s="7"/>
    </row>
    <row r="27" spans="1:15" s="35" customFormat="1" ht="18.75" x14ac:dyDescent="0.25">
      <c r="A27" s="7"/>
      <c r="B27" s="50"/>
      <c r="D27" s="50"/>
      <c r="F27" s="50"/>
      <c r="G27" s="50"/>
      <c r="H27" s="50"/>
      <c r="I27" s="50"/>
      <c r="J27" s="50"/>
      <c r="K27" s="50"/>
      <c r="L27" s="50"/>
      <c r="M27" s="50"/>
      <c r="N27" s="50"/>
      <c r="O27" s="7"/>
    </row>
    <row r="28" spans="1:15" s="1" customFormat="1" ht="18.75" x14ac:dyDescent="0.25">
      <c r="B28" s="80" t="s">
        <v>107</v>
      </c>
      <c r="C28" s="58"/>
      <c r="D28" s="58"/>
      <c r="E28" s="77"/>
      <c r="F28" s="77"/>
      <c r="G28" s="77"/>
      <c r="H28" s="77"/>
      <c r="I28" s="77"/>
      <c r="J28" s="4"/>
      <c r="K28" s="4"/>
      <c r="L28" s="77"/>
      <c r="M28" s="77"/>
      <c r="N28" s="77"/>
    </row>
    <row r="30" spans="1:15" ht="180" customHeight="1" x14ac:dyDescent="0.25"/>
    <row r="32" spans="1:15" s="19" customFormat="1" ht="16.899999999999999" customHeight="1" x14ac:dyDescent="0.25">
      <c r="B32" s="80" t="s">
        <v>106</v>
      </c>
      <c r="C32" s="58"/>
      <c r="D32" s="58"/>
      <c r="L32" s="77"/>
      <c r="M32" s="77"/>
      <c r="N32" s="77"/>
    </row>
    <row r="33" spans="2:14" s="19" customFormat="1" ht="16.899999999999999" customHeight="1" x14ac:dyDescent="0.25"/>
    <row r="34" spans="2:14" s="27" customFormat="1" ht="16.899999999999999" customHeight="1" x14ac:dyDescent="0.25">
      <c r="B34" s="83" t="s">
        <v>103</v>
      </c>
      <c r="C34" s="84"/>
      <c r="I34" s="85" t="s">
        <v>104</v>
      </c>
      <c r="J34" s="84"/>
    </row>
    <row r="35" spans="2:14" s="27" customFormat="1" ht="26.25" customHeight="1" x14ac:dyDescent="0.25">
      <c r="B35" s="129" t="s">
        <v>134</v>
      </c>
      <c r="C35" s="129" t="s">
        <v>66</v>
      </c>
      <c r="D35" s="129" t="s">
        <v>8</v>
      </c>
      <c r="E35" s="129" t="s">
        <v>135</v>
      </c>
      <c r="F35" s="130" t="s">
        <v>137</v>
      </c>
      <c r="G35" s="130" t="s">
        <v>136</v>
      </c>
      <c r="H35" s="125"/>
      <c r="I35" s="129" t="s">
        <v>134</v>
      </c>
      <c r="J35" s="129" t="s">
        <v>66</v>
      </c>
      <c r="K35" s="129" t="s">
        <v>8</v>
      </c>
      <c r="L35" s="129" t="s">
        <v>135</v>
      </c>
      <c r="M35" s="130" t="s">
        <v>137</v>
      </c>
      <c r="N35" s="130" t="s">
        <v>136</v>
      </c>
    </row>
    <row r="36" spans="2:14" s="27" customFormat="1" ht="16.899999999999999" customHeight="1" x14ac:dyDescent="0.25">
      <c r="B36" s="128" t="str">
        <f>[1]data_6!$A$2</f>
        <v>BCC</v>
      </c>
      <c r="C36" s="127" t="str">
        <f>[1]data_6!$B$2</f>
        <v>Vật liệu xây dựng</v>
      </c>
      <c r="D36" s="127" t="str">
        <f>[1]data_6!$C$2</f>
        <v>Hiệu suất A</v>
      </c>
      <c r="E36" s="127" t="str">
        <f>[1]data_6!$D$2</f>
        <v>SMALLCAP</v>
      </c>
      <c r="F36" s="126">
        <f>[1]data_6!$F$2</f>
        <v>9.3333307902018214E-2</v>
      </c>
      <c r="G36" s="126">
        <f>[1]data_6!$H$2</f>
        <v>8.2071816068199439</v>
      </c>
      <c r="H36" s="115"/>
      <c r="I36" s="128" t="str">
        <f>[1]data_6!$A$12</f>
        <v>PHP</v>
      </c>
      <c r="J36" s="127" t="str">
        <f>[1]data_6!$B$12</f>
        <v>Công nghiệp</v>
      </c>
      <c r="K36" s="127" t="str">
        <f>[1]data_6!$C$12</f>
        <v>Hiệu suất B</v>
      </c>
      <c r="L36" s="127" t="str">
        <f>[1]data_6!$D$12</f>
        <v>MIDCAP</v>
      </c>
      <c r="M36" s="126">
        <f>[1]data_6!$F$12</f>
        <v>-0.108384517103807</v>
      </c>
      <c r="N36" s="126">
        <f>[1]data_6!$H$12</f>
        <v>2.9167512278280641</v>
      </c>
    </row>
    <row r="37" spans="2:14" s="27" customFormat="1" ht="16.899999999999999" customHeight="1" x14ac:dyDescent="0.25">
      <c r="B37" s="128" t="str">
        <f>[1]data_6!A3</f>
        <v>CTP</v>
      </c>
      <c r="C37" s="127" t="str">
        <f>[1]data_6!B3</f>
        <v>Thực phẩm</v>
      </c>
      <c r="D37" s="127" t="str">
        <f>[1]data_6!C3</f>
        <v>Hiệu suất C</v>
      </c>
      <c r="E37" s="127" t="str">
        <f>[1]data_6!D3</f>
        <v>PENNY</v>
      </c>
      <c r="F37" s="126">
        <f>[1]data_6!F3</f>
        <v>9.7484351043805484E-2</v>
      </c>
      <c r="G37" s="126">
        <f>[1]data_6!H3</f>
        <v>3.9742141916054958</v>
      </c>
      <c r="H37" s="115"/>
      <c r="I37" s="128" t="str">
        <f>[1]data_6!A13</f>
        <v>CSV</v>
      </c>
      <c r="J37" s="127" t="str">
        <f>[1]data_6!B13</f>
        <v>Hoá chất</v>
      </c>
      <c r="K37" s="127" t="str">
        <f>[1]data_6!C13</f>
        <v>Hiệu suất B</v>
      </c>
      <c r="L37" s="127" t="str">
        <f>[1]data_6!D13</f>
        <v>SMALLCAP</v>
      </c>
      <c r="M37" s="126">
        <f>[1]data_6!F13</f>
        <v>-4.1575525036308458E-2</v>
      </c>
      <c r="N37" s="126">
        <f>[1]data_6!H13</f>
        <v>2.132538202283957</v>
      </c>
    </row>
    <row r="38" spans="2:14" s="27" customFormat="1" ht="16.899999999999999" customHeight="1" x14ac:dyDescent="0.25">
      <c r="B38" s="128" t="str">
        <f>[1]data_6!A4</f>
        <v>MZG</v>
      </c>
      <c r="C38" s="127" t="str">
        <f>[1]data_6!B4</f>
        <v>Khoáng sản</v>
      </c>
      <c r="D38" s="127" t="str">
        <f>[1]data_6!C4</f>
        <v>Hiệu suất B</v>
      </c>
      <c r="E38" s="127" t="str">
        <f>[1]data_6!D4</f>
        <v>SMALLCAP</v>
      </c>
      <c r="F38" s="126">
        <f>[1]data_6!F4</f>
        <v>0.14285719593734719</v>
      </c>
      <c r="G38" s="126">
        <f>[1]data_6!H4</f>
        <v>1.843208230139074</v>
      </c>
      <c r="H38" s="115"/>
      <c r="I38" s="128" t="str">
        <f>[1]data_6!A14</f>
        <v>VC2</v>
      </c>
      <c r="J38" s="127" t="str">
        <f>[1]data_6!B14</f>
        <v>Xây dựng</v>
      </c>
      <c r="K38" s="127" t="str">
        <f>[1]data_6!C14</f>
        <v>Hiệu suất A</v>
      </c>
      <c r="L38" s="127" t="str">
        <f>[1]data_6!D14</f>
        <v>SMALLCAP</v>
      </c>
      <c r="M38" s="126">
        <f>[1]data_6!F14</f>
        <v>-4.3010813333433151E-2</v>
      </c>
      <c r="N38" s="126">
        <f>[1]data_6!H14</f>
        <v>1.703782851572752</v>
      </c>
    </row>
    <row r="39" spans="2:14" s="27" customFormat="1" ht="16.899999999999999" customHeight="1" x14ac:dyDescent="0.25">
      <c r="B39" s="128" t="str">
        <f>[1]data_6!A5</f>
        <v>VTO</v>
      </c>
      <c r="C39" s="127" t="str">
        <f>[1]data_6!B5</f>
        <v>Vận tải</v>
      </c>
      <c r="D39" s="127" t="str">
        <f>[1]data_6!C5</f>
        <v>Hiệu suất C</v>
      </c>
      <c r="E39" s="127" t="str">
        <f>[1]data_6!D5</f>
        <v>SMALLCAP</v>
      </c>
      <c r="F39" s="126">
        <f>[1]data_6!F5</f>
        <v>6.7524127193289818E-2</v>
      </c>
      <c r="G39" s="126">
        <f>[1]data_6!H5</f>
        <v>4.2973296531542013</v>
      </c>
      <c r="H39" s="115"/>
      <c r="I39" s="128" t="str">
        <f>[1]data_6!A15</f>
        <v>HMR</v>
      </c>
      <c r="J39" s="127" t="str">
        <f>[1]data_6!B15</f>
        <v>Vật liệu xây dựng</v>
      </c>
      <c r="K39" s="127" t="str">
        <f>[1]data_6!C15</f>
        <v>Hiệu suất A</v>
      </c>
      <c r="L39" s="127" t="str">
        <f>[1]data_6!D15</f>
        <v>PENNY</v>
      </c>
      <c r="M39" s="126">
        <f>[1]data_6!F15</f>
        <v>-8.9171951308183006E-2</v>
      </c>
      <c r="N39" s="126">
        <f>[1]data_6!H15</f>
        <v>0.812624254473161</v>
      </c>
    </row>
    <row r="40" spans="2:14" s="27" customFormat="1" ht="16.899999999999999" customHeight="1" x14ac:dyDescent="0.25">
      <c r="B40" s="128" t="str">
        <f>[1]data_6!A6</f>
        <v>CDC</v>
      </c>
      <c r="C40" s="127" t="str">
        <f>[1]data_6!B6</f>
        <v>Xây dựng</v>
      </c>
      <c r="D40" s="127" t="str">
        <f>[1]data_6!C6</f>
        <v>Hiệu suất A</v>
      </c>
      <c r="E40" s="127" t="str">
        <f>[1]data_6!D6</f>
        <v>PENNY</v>
      </c>
      <c r="F40" s="126">
        <f>[1]data_6!F6</f>
        <v>6.8877569142603123E-2</v>
      </c>
      <c r="G40" s="126">
        <f>[1]data_6!H6</f>
        <v>3.2992256637168138</v>
      </c>
      <c r="H40" s="115"/>
      <c r="I40" s="128" t="str">
        <f>[1]data_6!A16</f>
        <v>CTD</v>
      </c>
      <c r="J40" s="127" t="str">
        <f>[1]data_6!B16</f>
        <v>Xây dựng</v>
      </c>
      <c r="K40" s="127" t="str">
        <f>[1]data_6!C16</f>
        <v>Hiệu suất A</v>
      </c>
      <c r="L40" s="127" t="str">
        <f>[1]data_6!D16</f>
        <v>MIDCAP</v>
      </c>
      <c r="M40" s="126">
        <f>[1]data_6!F16</f>
        <v>-3.8002172182266203E-2</v>
      </c>
      <c r="N40" s="126">
        <f>[1]data_6!H16</f>
        <v>1.947957400782095</v>
      </c>
    </row>
    <row r="41" spans="2:14" s="27" customFormat="1" ht="16.899999999999999" customHeight="1" x14ac:dyDescent="0.25">
      <c r="B41" s="128" t="str">
        <f>[1]data_6!A7</f>
        <v>EVF</v>
      </c>
      <c r="C41" s="127" t="str">
        <f>[1]data_6!B7</f>
        <v>Công ty tài chính</v>
      </c>
      <c r="D41" s="127" t="str">
        <f>[1]data_6!C7</f>
        <v>Hiệu suất A</v>
      </c>
      <c r="E41" s="127" t="str">
        <f>[1]data_6!D7</f>
        <v>SMALLCAP</v>
      </c>
      <c r="F41" s="126">
        <f>[1]data_6!F7</f>
        <v>6.8292664318549967E-2</v>
      </c>
      <c r="G41" s="126">
        <f>[1]data_6!H7</f>
        <v>3.2056425377576589</v>
      </c>
      <c r="H41" s="115"/>
      <c r="I41" s="128" t="str">
        <f>[1]data_6!A17</f>
        <v>HVN</v>
      </c>
      <c r="J41" s="127" t="str">
        <f>[1]data_6!B17</f>
        <v>Du lịch và DV</v>
      </c>
      <c r="K41" s="127" t="str">
        <f>[1]data_6!C17</f>
        <v>Hiệu suất D</v>
      </c>
      <c r="L41" s="127" t="str">
        <f>[1]data_6!D17</f>
        <v>LARGECAP</v>
      </c>
      <c r="M41" s="126">
        <f>[1]data_6!F17</f>
        <v>-2.229844346608767E-2</v>
      </c>
      <c r="N41" s="126">
        <f>[1]data_6!H17</f>
        <v>2.2627824513606538</v>
      </c>
    </row>
    <row r="42" spans="2:14" s="27" customFormat="1" ht="16.899999999999999" customHeight="1" x14ac:dyDescent="0.25">
      <c r="B42" s="128" t="str">
        <f>[1]data_6!A8</f>
        <v>VIX</v>
      </c>
      <c r="C42" s="127" t="str">
        <f>[1]data_6!B8</f>
        <v>Chứng khoán</v>
      </c>
      <c r="D42" s="127" t="str">
        <f>[1]data_6!C8</f>
        <v>Hiệu suất A</v>
      </c>
      <c r="E42" s="127" t="str">
        <f>[1]data_6!D8</f>
        <v>MIDCAP</v>
      </c>
      <c r="F42" s="126">
        <f>[1]data_6!F8</f>
        <v>5.9113340297505028E-2</v>
      </c>
      <c r="G42" s="126">
        <f>[1]data_6!H8</f>
        <v>5.0192774280297918</v>
      </c>
      <c r="H42" s="115"/>
      <c r="I42" s="128" t="str">
        <f>[1]data_6!A18</f>
        <v>SCS</v>
      </c>
      <c r="J42" s="127" t="str">
        <f>[1]data_6!B18</f>
        <v>Vận tải</v>
      </c>
      <c r="K42" s="127" t="str">
        <f>[1]data_6!C18</f>
        <v>Hiệu suất C</v>
      </c>
      <c r="L42" s="127" t="str">
        <f>[1]data_6!D18</f>
        <v>MIDCAP</v>
      </c>
      <c r="M42" s="126">
        <f>[1]data_6!F18</f>
        <v>-2.8423831192059379E-2</v>
      </c>
      <c r="N42" s="126">
        <f>[1]data_6!H18</f>
        <v>2.612672811059908</v>
      </c>
    </row>
    <row r="43" spans="2:14" s="27" customFormat="1" ht="16.899999999999999" customHeight="1" x14ac:dyDescent="0.25">
      <c r="B43" s="128" t="str">
        <f>[1]data_6!A9</f>
        <v>ITQ</v>
      </c>
      <c r="C43" s="127" t="str">
        <f>[1]data_6!B9</f>
        <v>Khoáng sản</v>
      </c>
      <c r="D43" s="127" t="str">
        <f>[1]data_6!C9</f>
        <v>Hiệu suất B</v>
      </c>
      <c r="E43" s="127" t="str">
        <f>[1]data_6!D9</f>
        <v>PENNY</v>
      </c>
      <c r="F43" s="126">
        <f>[1]data_6!F9</f>
        <v>6.89654492027858E-2</v>
      </c>
      <c r="G43" s="126">
        <f>[1]data_6!H9</f>
        <v>2.7302579729942731</v>
      </c>
      <c r="H43" s="115"/>
      <c r="I43" s="128" t="str">
        <f>[1]data_6!A19</f>
        <v>ACV</v>
      </c>
      <c r="J43" s="127" t="str">
        <f>[1]data_6!B19</f>
        <v>Công nghiệp</v>
      </c>
      <c r="K43" s="127" t="str">
        <f>[1]data_6!C19</f>
        <v>Hiệu suất B</v>
      </c>
      <c r="L43" s="127" t="str">
        <f>[1]data_6!D19</f>
        <v>LARGECAP</v>
      </c>
      <c r="M43" s="126">
        <f>[1]data_6!F19</f>
        <v>-4.8975955926422447E-2</v>
      </c>
      <c r="N43" s="126">
        <f>[1]data_6!H19</f>
        <v>1.228502242646047</v>
      </c>
    </row>
    <row r="44" spans="2:14" s="27" customFormat="1" ht="16.899999999999999" customHeight="1" x14ac:dyDescent="0.25">
      <c r="B44" s="128" t="str">
        <f>[1]data_6!A10</f>
        <v>SGR</v>
      </c>
      <c r="C44" s="127" t="str">
        <f>[1]data_6!B10</f>
        <v>Bất động sản</v>
      </c>
      <c r="D44" s="127" t="str">
        <f>[1]data_6!C10</f>
        <v>Hiệu suất A</v>
      </c>
      <c r="E44" s="127" t="str">
        <f>[1]data_6!D10</f>
        <v>SMALLCAP</v>
      </c>
      <c r="F44" s="126">
        <f>[1]data_6!F10</f>
        <v>7.000002179827014E-2</v>
      </c>
      <c r="G44" s="126">
        <f>[1]data_6!H10</f>
        <v>2.3968524032326668</v>
      </c>
      <c r="H44" s="115"/>
      <c r="I44" s="128" t="str">
        <f>[1]data_6!A20</f>
        <v>PSH</v>
      </c>
      <c r="J44" s="127" t="str">
        <f>[1]data_6!B20</f>
        <v>Dầu khí</v>
      </c>
      <c r="K44" s="127" t="str">
        <f>[1]data_6!C20</f>
        <v>Hiệu suất B</v>
      </c>
      <c r="L44" s="127" t="str">
        <f>[1]data_6!D20</f>
        <v>PENNY</v>
      </c>
      <c r="M44" s="126">
        <f>[1]data_6!F20</f>
        <v>-2.1276575957413391E-2</v>
      </c>
      <c r="N44" s="126">
        <f>[1]data_6!H20</f>
        <v>1.7372099156118139</v>
      </c>
    </row>
    <row r="45" spans="2:14" s="27" customFormat="1" ht="16.899999999999999" customHeight="1" x14ac:dyDescent="0.25">
      <c r="B45" s="128" t="str">
        <f>[1]data_6!A11</f>
        <v>AAS</v>
      </c>
      <c r="C45" s="127" t="str">
        <f>[1]data_6!B11</f>
        <v>Chứng khoán</v>
      </c>
      <c r="D45" s="127" t="str">
        <f>[1]data_6!C11</f>
        <v>Hiệu suất A</v>
      </c>
      <c r="E45" s="127" t="str">
        <f>[1]data_6!D11</f>
        <v>SMALLCAP</v>
      </c>
      <c r="F45" s="126">
        <f>[1]data_6!F11</f>
        <v>5.8139532304828823E-2</v>
      </c>
      <c r="G45" s="126">
        <f>[1]data_6!H11</f>
        <v>3.9853257679514771</v>
      </c>
      <c r="H45" s="115"/>
      <c r="I45" s="128" t="str">
        <f>[1]data_6!A21</f>
        <v>MSN</v>
      </c>
      <c r="J45" s="127" t="str">
        <f>[1]data_6!B21</f>
        <v>Thực phẩm</v>
      </c>
      <c r="K45" s="127" t="str">
        <f>[1]data_6!C21</f>
        <v>Hiệu suất C</v>
      </c>
      <c r="L45" s="127" t="str">
        <f>[1]data_6!D21</f>
        <v>LARGECAP</v>
      </c>
      <c r="M45" s="126">
        <f>[1]data_6!F21</f>
        <v>-2.496324502691738E-2</v>
      </c>
      <c r="N45" s="126">
        <f>[1]data_6!H21</f>
        <v>1.7526306391729729</v>
      </c>
    </row>
    <row r="46" spans="2:14" s="27" customFormat="1" ht="30.75" customHeight="1" x14ac:dyDescent="0.25">
      <c r="B46" s="53"/>
      <c r="K46" s="76"/>
    </row>
    <row r="47" spans="2:14" s="27" customFormat="1" ht="16.899999999999999" customHeight="1" x14ac:dyDescent="0.25">
      <c r="B47" s="98" t="s">
        <v>170</v>
      </c>
      <c r="L47" s="76"/>
      <c r="M47" s="76"/>
      <c r="N47" s="76"/>
    </row>
    <row r="48" spans="2:14" ht="15.75" thickBot="1" x14ac:dyDescent="0.3">
      <c r="B48" s="136"/>
      <c r="C48" s="136"/>
      <c r="D48" s="136"/>
      <c r="E48" s="136"/>
      <c r="F48" s="136"/>
      <c r="G48" s="136"/>
      <c r="H48" s="136"/>
      <c r="I48" s="136"/>
      <c r="J48" s="136"/>
      <c r="K48" s="136"/>
      <c r="L48" s="136"/>
      <c r="M48" s="136"/>
      <c r="N48" s="136"/>
    </row>
    <row r="49" spans="2:14" ht="15.75" thickTop="1" x14ac:dyDescent="0.25"/>
    <row r="50" spans="2:14" ht="36.6" customHeight="1" x14ac:dyDescent="0.25">
      <c r="B50" s="176" t="s">
        <v>87</v>
      </c>
      <c r="C50" s="176"/>
      <c r="D50" s="176"/>
      <c r="F50" s="177" t="s">
        <v>55</v>
      </c>
      <c r="G50" s="177"/>
      <c r="H50" s="177"/>
      <c r="I50" s="177"/>
      <c r="J50" s="177"/>
      <c r="K50" s="177"/>
      <c r="L50" s="177"/>
      <c r="M50" s="38"/>
      <c r="N50" s="38"/>
    </row>
    <row r="51" spans="2:14" s="1" customFormat="1" ht="151.15" customHeight="1" x14ac:dyDescent="0.25">
      <c r="B51" s="178"/>
      <c r="C51" s="178"/>
      <c r="D51" s="178"/>
      <c r="F51" s="205" t="s">
        <v>114</v>
      </c>
      <c r="G51" s="205"/>
      <c r="H51" s="205"/>
      <c r="I51" s="205"/>
      <c r="J51" s="205"/>
      <c r="K51" s="205"/>
      <c r="L51" s="205"/>
      <c r="M51" s="205"/>
      <c r="N51" s="205"/>
    </row>
  </sheetData>
  <mergeCells count="30">
    <mergeCell ref="B2:N2"/>
    <mergeCell ref="L11:N11"/>
    <mergeCell ref="L12:N12"/>
    <mergeCell ref="L13:N13"/>
    <mergeCell ref="L14:N14"/>
    <mergeCell ref="J11:K11"/>
    <mergeCell ref="L5:N5"/>
    <mergeCell ref="L6:N6"/>
    <mergeCell ref="G5:I5"/>
    <mergeCell ref="G6:I6"/>
    <mergeCell ref="B11:H17"/>
    <mergeCell ref="J14:K14"/>
    <mergeCell ref="J12:K12"/>
    <mergeCell ref="J15:K15"/>
    <mergeCell ref="J16:K16"/>
    <mergeCell ref="J17:K17"/>
    <mergeCell ref="B50:D50"/>
    <mergeCell ref="B51:D51"/>
    <mergeCell ref="L21:N21"/>
    <mergeCell ref="L24:N24"/>
    <mergeCell ref="L25:N25"/>
    <mergeCell ref="J24:K24"/>
    <mergeCell ref="J25:K25"/>
    <mergeCell ref="J21:K21"/>
    <mergeCell ref="F51:N51"/>
    <mergeCell ref="J13:K13"/>
    <mergeCell ref="L15:N15"/>
    <mergeCell ref="L16:N16"/>
    <mergeCell ref="L17:N17"/>
    <mergeCell ref="F50:L50"/>
  </mergeCells>
  <conditionalFormatting sqref="F36:F45">
    <cfRule type="cellIs" dxfId="37" priority="4" operator="lessThan">
      <formula>0</formula>
    </cfRule>
    <cfRule type="cellIs" dxfId="36" priority="5" operator="between">
      <formula>0</formula>
      <formula>0.06</formula>
    </cfRule>
    <cfRule type="cellIs" dxfId="35" priority="6" operator="greaterThan">
      <formula>0.06</formula>
    </cfRule>
  </conditionalFormatting>
  <conditionalFormatting sqref="G36:G45">
    <cfRule type="cellIs" dxfId="34" priority="11" operator="lessThan">
      <formula>0.8</formula>
    </cfRule>
    <cfRule type="cellIs" dxfId="33" priority="12" operator="between">
      <formula>0.8</formula>
      <formula>1.1</formula>
    </cfRule>
    <cfRule type="cellIs" dxfId="32" priority="13" operator="between">
      <formula>1.1</formula>
      <formula>1.5</formula>
    </cfRule>
    <cfRule type="cellIs" dxfId="31" priority="15" operator="greaterThan">
      <formula>1.5</formula>
    </cfRule>
  </conditionalFormatting>
  <conditionalFormatting sqref="M36:M45">
    <cfRule type="cellIs" dxfId="30" priority="1" operator="lessThan">
      <formula>0</formula>
    </cfRule>
    <cfRule type="cellIs" dxfId="29" priority="2" operator="between">
      <formula>0</formula>
      <formula>0.06</formula>
    </cfRule>
    <cfRule type="cellIs" dxfId="28" priority="3" operator="greaterThan">
      <formula>0.06</formula>
    </cfRule>
  </conditionalFormatting>
  <conditionalFormatting sqref="N36:N45">
    <cfRule type="cellIs" dxfId="27" priority="7" operator="lessThan">
      <formula>0.8</formula>
    </cfRule>
    <cfRule type="cellIs" dxfId="26" priority="8" operator="between">
      <formula>0.8</formula>
      <formula>1.1</formula>
    </cfRule>
    <cfRule type="cellIs" dxfId="25" priority="9" operator="between">
      <formula>1.1</formula>
      <formula>1.5</formula>
    </cfRule>
    <cfRule type="cellIs" dxfId="24" priority="10" operator="greaterThan">
      <formula>1.5</formula>
    </cfRule>
  </conditionalFormatting>
  <printOptions horizontalCentered="1"/>
  <pageMargins left="0" right="0" top="0" bottom="0" header="0" footer="0"/>
  <pageSetup paperSize="9" scale="5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A1A7-86B5-4C3A-A55F-85A88566025C}">
  <sheetPr>
    <pageSetUpPr fitToPage="1"/>
  </sheetPr>
  <dimension ref="A2:Q22"/>
  <sheetViews>
    <sheetView showGridLines="0" view="pageBreakPreview" zoomScale="85" zoomScaleNormal="85" zoomScaleSheetLayoutView="85" workbookViewId="0">
      <selection activeCell="P12" sqref="P12:Q12"/>
    </sheetView>
  </sheetViews>
  <sheetFormatPr defaultColWidth="8.85546875" defaultRowHeight="15" x14ac:dyDescent="0.25"/>
  <cols>
    <col min="1" max="1" width="8.85546875" style="7"/>
    <col min="2" max="4" width="13.28515625" style="7" customWidth="1"/>
    <col min="5" max="5" width="5.5703125" style="7" customWidth="1"/>
    <col min="6" max="8" width="13.28515625" style="7" customWidth="1"/>
    <col min="9" max="9" width="5.5703125" style="7" customWidth="1"/>
    <col min="10" max="12" width="13.28515625" style="7" customWidth="1"/>
    <col min="13" max="14" width="8.85546875" style="7"/>
    <col min="15" max="17" width="37.140625" style="7" customWidth="1"/>
    <col min="18" max="16384" width="8.85546875" style="7"/>
  </cols>
  <sheetData>
    <row r="2" spans="1:17" ht="60" customHeight="1" x14ac:dyDescent="0.25">
      <c r="B2" s="183" t="s">
        <v>88</v>
      </c>
      <c r="C2" s="183"/>
      <c r="D2" s="183"/>
      <c r="E2" s="183"/>
      <c r="F2" s="183"/>
      <c r="G2" s="183"/>
      <c r="H2" s="183"/>
      <c r="I2" s="183"/>
      <c r="J2" s="183"/>
      <c r="K2" s="183"/>
      <c r="L2" s="183"/>
      <c r="M2" s="8"/>
    </row>
    <row r="3" spans="1:17" ht="15.75" customHeight="1" thickBot="1" x14ac:dyDescent="0.3">
      <c r="B3" s="47"/>
      <c r="C3" s="47"/>
      <c r="D3" s="47"/>
      <c r="E3" s="47"/>
      <c r="F3" s="47"/>
      <c r="G3" s="47"/>
      <c r="H3" s="47"/>
      <c r="I3" s="47"/>
      <c r="J3" s="47"/>
      <c r="K3" s="47"/>
      <c r="L3" s="47"/>
    </row>
    <row r="4" spans="1:17" ht="15.75" customHeight="1" thickTop="1" x14ac:dyDescent="0.25"/>
    <row r="5" spans="1:17" s="9" customFormat="1" ht="18.75" customHeight="1" x14ac:dyDescent="0.25">
      <c r="B5" s="184" t="s">
        <v>1</v>
      </c>
      <c r="C5" s="184"/>
      <c r="D5" s="184"/>
      <c r="F5" s="185" t="s">
        <v>4</v>
      </c>
      <c r="G5" s="185"/>
      <c r="H5" s="185"/>
      <c r="J5" s="185" t="s">
        <v>5</v>
      </c>
      <c r="K5" s="185"/>
      <c r="L5" s="185"/>
    </row>
    <row r="6" spans="1:17" s="11" customFormat="1" ht="15.75" x14ac:dyDescent="0.25">
      <c r="B6" s="186" t="s">
        <v>2</v>
      </c>
      <c r="C6" s="186"/>
      <c r="D6" s="186"/>
      <c r="F6" s="187">
        <f>[1]data_7!$B$2</f>
        <v>45705</v>
      </c>
      <c r="G6" s="187"/>
      <c r="H6" s="187"/>
      <c r="J6" s="188" t="s">
        <v>6</v>
      </c>
      <c r="K6" s="188"/>
      <c r="L6" s="188"/>
    </row>
    <row r="7" spans="1:17" s="11" customFormat="1" ht="16.5" thickBot="1" x14ac:dyDescent="0.3">
      <c r="B7" s="181" t="s">
        <v>3</v>
      </c>
      <c r="C7" s="181"/>
      <c r="D7" s="181"/>
      <c r="E7" s="99"/>
      <c r="F7" s="100"/>
      <c r="G7" s="100"/>
      <c r="H7" s="100"/>
      <c r="I7" s="99"/>
      <c r="J7" s="100"/>
      <c r="K7" s="100"/>
      <c r="L7" s="100"/>
    </row>
    <row r="8" spans="1:17" ht="15.75" thickTop="1" x14ac:dyDescent="0.25">
      <c r="Q8"/>
    </row>
    <row r="9" spans="1:17" s="6" customFormat="1" ht="30" customHeight="1" thickBot="1" x14ac:dyDescent="0.3">
      <c r="B9" s="44" t="s">
        <v>89</v>
      </c>
      <c r="C9" s="45"/>
      <c r="D9" s="45"/>
      <c r="E9" s="45"/>
      <c r="F9" s="45"/>
      <c r="G9" s="45"/>
      <c r="H9" s="45"/>
      <c r="I9" s="45"/>
      <c r="J9" s="45"/>
      <c r="K9" s="45"/>
      <c r="L9" s="45"/>
      <c r="O9" s="172" t="s">
        <v>12</v>
      </c>
      <c r="P9" s="172"/>
      <c r="Q9" s="172"/>
    </row>
    <row r="10" spans="1:17" ht="15.75" thickTop="1" x14ac:dyDescent="0.25">
      <c r="O10" s="172"/>
      <c r="P10" s="172"/>
      <c r="Q10" s="172"/>
    </row>
    <row r="11" spans="1:17" ht="48" customHeight="1" x14ac:dyDescent="0.25">
      <c r="B11" s="169" t="e" vm="13">
        <f>O11</f>
        <v>#VALUE!</v>
      </c>
      <c r="C11" s="169"/>
      <c r="D11" s="169"/>
      <c r="E11" s="169"/>
      <c r="F11" s="169"/>
      <c r="G11" s="169"/>
      <c r="H11" s="228" t="str">
        <f>P11</f>
        <v>Đến lượt cổ phiếu chứng khoán bùng nổ, khối ngoại ngắt nhịp bán ròng</v>
      </c>
      <c r="I11" s="228"/>
      <c r="J11" s="228"/>
      <c r="K11" s="228"/>
      <c r="L11" s="228"/>
      <c r="O11" s="173" t="e" vm="14">
        <v>#VALUE!</v>
      </c>
      <c r="P11" s="174" t="s">
        <v>175</v>
      </c>
      <c r="Q11" s="174"/>
    </row>
    <row r="12" spans="1:17" ht="150.6" customHeight="1" x14ac:dyDescent="0.25">
      <c r="B12" s="169"/>
      <c r="C12" s="169"/>
      <c r="D12" s="169"/>
      <c r="E12" s="169"/>
      <c r="F12" s="169"/>
      <c r="G12" s="169"/>
      <c r="H12" s="205" t="str">
        <f>P12</f>
        <v>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v>
      </c>
      <c r="I12" s="205"/>
      <c r="J12" s="205"/>
      <c r="K12" s="205"/>
      <c r="L12" s="205"/>
      <c r="O12" s="173"/>
      <c r="P12" s="175" t="s">
        <v>176</v>
      </c>
      <c r="Q12" s="175"/>
    </row>
    <row r="13" spans="1:17" ht="19.5" thickBot="1" x14ac:dyDescent="0.3">
      <c r="O13" s="171" t="s">
        <v>126</v>
      </c>
      <c r="P13" s="171"/>
      <c r="Q13" s="171"/>
    </row>
    <row r="14" spans="1:17" s="3" customFormat="1" ht="45" customHeight="1" thickTop="1" x14ac:dyDescent="0.25">
      <c r="A14" s="2"/>
      <c r="B14" s="229" t="str">
        <f>O14</f>
        <v>Biến động giá dầu, chuyên gia cảnh báo phải thật thận trọng</v>
      </c>
      <c r="C14" s="229"/>
      <c r="D14" s="229"/>
      <c r="F14" s="229" t="str">
        <f>P14</f>
        <v>Lãi suất huy động tăng, ngân hàng lập kỷ lục về tiền gửi</v>
      </c>
      <c r="G14" s="229"/>
      <c r="H14" s="229"/>
      <c r="J14" s="229" t="str">
        <f>Q14</f>
        <v>CEO: Khởi công phân khu Grand Oceania tại Vân Đồn</v>
      </c>
      <c r="K14" s="229"/>
      <c r="L14" s="229"/>
      <c r="O14" s="105" t="s">
        <v>177</v>
      </c>
      <c r="P14" s="106" t="s">
        <v>19</v>
      </c>
      <c r="Q14" s="106" t="s">
        <v>20</v>
      </c>
    </row>
    <row r="15" spans="1:17" s="1" customFormat="1" ht="123.6" customHeight="1" x14ac:dyDescent="0.25">
      <c r="B15" s="205" t="str">
        <f>O15</f>
        <v>Kết thúc năm 2024, vị trí dẫn đầu về lượng tiền mặt trên sàn chứng khoán đã có sự thay đổi lớn khi Vingroup vượt qua PV Gas với con số kỷ lục 48.000 tỷ đồng.</v>
      </c>
      <c r="C15" s="205"/>
      <c r="D15" s="205"/>
      <c r="E15" s="4"/>
      <c r="F15" s="205" t="str">
        <f>P15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15" s="205"/>
      <c r="H15" s="205"/>
      <c r="I15" s="4"/>
      <c r="J15" s="205" t="str">
        <f>Q15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15" s="205"/>
      <c r="L15" s="205"/>
      <c r="O15" s="106" t="s">
        <v>21</v>
      </c>
      <c r="P15" s="106" t="s">
        <v>22</v>
      </c>
      <c r="Q15" s="106" t="s">
        <v>23</v>
      </c>
    </row>
    <row r="16" spans="1:17" x14ac:dyDescent="0.25">
      <c r="Q16" s="106"/>
    </row>
    <row r="17" spans="1:17" s="16" customFormat="1" ht="60" customHeight="1" x14ac:dyDescent="0.25">
      <c r="A17" s="17"/>
      <c r="B17" s="229" t="str">
        <f>O17</f>
        <v>Sức hấp dẫn của cổ phiếu ngành bán lẻ</v>
      </c>
      <c r="C17" s="229"/>
      <c r="D17" s="229"/>
      <c r="F17" s="229" t="str">
        <f>P17</f>
        <v>Tỷ lệ trái phiếu trả chậm sẽ ổn định dần trong năm 2025</v>
      </c>
      <c r="G17" s="229"/>
      <c r="H17" s="229"/>
      <c r="J17" s="229" t="str">
        <f>Q17</f>
        <v>TAL: Taseco Land bán tòa nhà văn phòng tại dự án Landmark 55 cho đối tác Singapore</v>
      </c>
      <c r="K17" s="229"/>
      <c r="L17" s="229"/>
      <c r="O17" s="106" t="s">
        <v>24</v>
      </c>
      <c r="P17" s="106" t="s">
        <v>25</v>
      </c>
      <c r="Q17" s="106" t="s">
        <v>27</v>
      </c>
    </row>
    <row r="18" spans="1:17" s="1" customFormat="1" ht="123.6" customHeight="1" x14ac:dyDescent="0.25">
      <c r="B18" s="205" t="str">
        <f>O18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18" s="205"/>
      <c r="D18" s="205"/>
      <c r="E18" s="4"/>
      <c r="F18" s="205" t="str">
        <f>P18</f>
        <v>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v>
      </c>
      <c r="G18" s="205"/>
      <c r="H18" s="205"/>
      <c r="I18" s="4"/>
      <c r="J18" s="205" t="str">
        <f>Q18</f>
        <v>Dự án có tổng diện tích quy hoạch 23.600 m2, trong đó diện tích xây dựng dự án là 9.440 m2. Quy mô xây dựng bao gồm tòa tháp Khách sạn 55 tầng (B3-CC2-B) và tòa tháp Văn phòng 37 tầng (B3-CC2-A).</v>
      </c>
      <c r="K18" s="205"/>
      <c r="L18" s="205"/>
      <c r="O18" s="106" t="s">
        <v>127</v>
      </c>
      <c r="P18" s="106" t="s">
        <v>26</v>
      </c>
      <c r="Q18" s="106" t="s">
        <v>28</v>
      </c>
    </row>
    <row r="19" spans="1:17" ht="15.75" thickBot="1" x14ac:dyDescent="0.3">
      <c r="B19" s="47"/>
      <c r="C19" s="47"/>
      <c r="D19" s="47"/>
      <c r="E19" s="47"/>
      <c r="F19" s="47"/>
      <c r="G19" s="47"/>
      <c r="H19" s="47"/>
      <c r="I19" s="47"/>
      <c r="J19" s="47"/>
      <c r="K19" s="47"/>
      <c r="L19" s="47"/>
    </row>
    <row r="20" spans="1:17" ht="15.75" thickTop="1" x14ac:dyDescent="0.25"/>
    <row r="21" spans="1:17" ht="36.6" customHeight="1" x14ac:dyDescent="0.25">
      <c r="B21" s="176" t="s">
        <v>87</v>
      </c>
      <c r="C21" s="176"/>
      <c r="D21" s="176"/>
      <c r="F21" s="177" t="s">
        <v>55</v>
      </c>
      <c r="G21" s="177"/>
      <c r="H21" s="177"/>
      <c r="I21" s="177"/>
      <c r="J21" s="177"/>
      <c r="K21" s="177"/>
      <c r="L21" s="177"/>
    </row>
    <row r="22" spans="1:17" s="1" customFormat="1" ht="180" customHeight="1" x14ac:dyDescent="0.25">
      <c r="B22" s="178"/>
      <c r="C22" s="179"/>
      <c r="D22" s="179"/>
      <c r="F22" s="205" t="s">
        <v>114</v>
      </c>
      <c r="G22" s="205"/>
      <c r="H22" s="205"/>
      <c r="I22" s="205"/>
      <c r="J22" s="205"/>
      <c r="K22" s="205"/>
      <c r="L22" s="205"/>
    </row>
  </sheetData>
  <mergeCells count="32">
    <mergeCell ref="B22:D22"/>
    <mergeCell ref="F22:L22"/>
    <mergeCell ref="B15:D15"/>
    <mergeCell ref="F15:H15"/>
    <mergeCell ref="J15:L15"/>
    <mergeCell ref="B17:D17"/>
    <mergeCell ref="F17:H17"/>
    <mergeCell ref="J17:L17"/>
    <mergeCell ref="B18:D18"/>
    <mergeCell ref="F18:H18"/>
    <mergeCell ref="J18:L18"/>
    <mergeCell ref="B21:D21"/>
    <mergeCell ref="F21:L21"/>
    <mergeCell ref="B7:D7"/>
    <mergeCell ref="H11:L11"/>
    <mergeCell ref="H12:L12"/>
    <mergeCell ref="B14:D14"/>
    <mergeCell ref="F14:H14"/>
    <mergeCell ref="J14:L14"/>
    <mergeCell ref="B11:G12"/>
    <mergeCell ref="B2:L2"/>
    <mergeCell ref="B5:D5"/>
    <mergeCell ref="F5:H5"/>
    <mergeCell ref="J5:L5"/>
    <mergeCell ref="B6:D6"/>
    <mergeCell ref="F6:H6"/>
    <mergeCell ref="J6:L6"/>
    <mergeCell ref="O9:Q10"/>
    <mergeCell ref="O11:O12"/>
    <mergeCell ref="P11:Q11"/>
    <mergeCell ref="O13:Q13"/>
    <mergeCell ref="P12:Q12"/>
  </mergeCells>
  <pageMargins left="0" right="0" top="0" bottom="0" header="0" footer="0"/>
  <pageSetup paperSize="9"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C294-E32E-40FB-A430-F77C6E4E9362}">
  <sheetPr>
    <pageSetUpPr fitToPage="1"/>
  </sheetPr>
  <dimension ref="B1:P84"/>
  <sheetViews>
    <sheetView view="pageBreakPreview" topLeftCell="A5" zoomScale="85" zoomScaleNormal="70" zoomScaleSheetLayoutView="85" workbookViewId="0">
      <selection activeCell="D50" sqref="D50"/>
    </sheetView>
  </sheetViews>
  <sheetFormatPr defaultColWidth="8.85546875" defaultRowHeight="15.75" x14ac:dyDescent="0.25"/>
  <cols>
    <col min="1" max="1" width="8.85546875" style="19"/>
    <col min="2" max="2" width="16.7109375" style="19" customWidth="1"/>
    <col min="3" max="3" width="17.85546875" style="19" customWidth="1"/>
    <col min="4" max="4" width="16.7109375" style="19" customWidth="1"/>
    <col min="5" max="6" width="13.28515625" style="19" customWidth="1"/>
    <col min="7" max="9" width="16.7109375" style="19" customWidth="1"/>
    <col min="10" max="10" width="17.85546875" style="19" customWidth="1"/>
    <col min="11" max="11" width="11.7109375" style="19" bestFit="1" customWidth="1"/>
    <col min="12" max="14" width="16.7109375" style="19" customWidth="1"/>
    <col min="15" max="16" width="8.85546875" style="19" customWidth="1"/>
    <col min="17" max="16384" width="8.85546875" style="19"/>
  </cols>
  <sheetData>
    <row r="1" spans="2:16" s="15" customFormat="1" x14ac:dyDescent="0.25"/>
    <row r="2" spans="2:16" s="15" customFormat="1" ht="60" customHeight="1" x14ac:dyDescent="0.25">
      <c r="B2" s="183" t="s">
        <v>109</v>
      </c>
      <c r="C2" s="183"/>
      <c r="D2" s="183"/>
      <c r="E2" s="183"/>
      <c r="F2" s="183"/>
      <c r="G2" s="183"/>
      <c r="H2" s="183"/>
      <c r="I2" s="183"/>
      <c r="J2" s="183"/>
      <c r="K2" s="183"/>
      <c r="L2" s="183"/>
      <c r="M2" s="183"/>
      <c r="N2" s="183"/>
      <c r="O2" s="24"/>
      <c r="P2" s="24"/>
    </row>
    <row r="3" spans="2:16" s="15" customFormat="1" ht="16.5" thickBot="1" x14ac:dyDescent="0.3">
      <c r="B3" s="101"/>
      <c r="C3" s="101"/>
      <c r="D3" s="101"/>
      <c r="E3" s="101"/>
      <c r="F3" s="101"/>
      <c r="G3" s="101"/>
      <c r="H3" s="101"/>
      <c r="I3" s="101"/>
      <c r="J3" s="101"/>
      <c r="K3" s="101"/>
      <c r="L3" s="101"/>
      <c r="M3" s="101"/>
      <c r="N3" s="101"/>
      <c r="O3" s="151"/>
    </row>
    <row r="4" spans="2:16" s="15" customFormat="1" ht="16.5" thickTop="1" x14ac:dyDescent="0.25"/>
    <row r="5" spans="2:16" s="9" customFormat="1" ht="18.75" x14ac:dyDescent="0.25">
      <c r="B5" s="20" t="s">
        <v>1</v>
      </c>
      <c r="C5" s="20"/>
      <c r="D5" s="20"/>
      <c r="E5" s="20"/>
      <c r="F5" s="50"/>
      <c r="G5" s="185" t="s">
        <v>4</v>
      </c>
      <c r="H5" s="185"/>
      <c r="I5" s="185"/>
      <c r="J5" s="20"/>
      <c r="K5" s="20"/>
      <c r="L5" s="185" t="s">
        <v>5</v>
      </c>
      <c r="M5" s="185"/>
      <c r="N5" s="185"/>
      <c r="O5" s="185"/>
      <c r="P5" s="148"/>
    </row>
    <row r="6" spans="2:16" s="11" customFormat="1" x14ac:dyDescent="0.25">
      <c r="B6" s="21" t="s">
        <v>3</v>
      </c>
      <c r="C6" s="21"/>
      <c r="D6" s="21"/>
      <c r="E6" s="21"/>
      <c r="F6" s="21"/>
      <c r="G6" s="187">
        <f>[1]data_7!$B$2</f>
        <v>45705</v>
      </c>
      <c r="H6" s="187"/>
      <c r="I6" s="187"/>
      <c r="J6" s="22"/>
      <c r="K6" s="22"/>
      <c r="L6" s="188" t="s">
        <v>196</v>
      </c>
      <c r="M6" s="188"/>
      <c r="N6" s="188"/>
      <c r="O6" s="188"/>
      <c r="P6" s="12"/>
    </row>
    <row r="7" spans="2:16" s="11" customFormat="1" ht="16.5" thickBot="1" x14ac:dyDescent="0.3">
      <c r="B7" s="102"/>
      <c r="C7" s="102"/>
      <c r="D7" s="102"/>
      <c r="E7" s="102"/>
      <c r="F7" s="102"/>
      <c r="G7" s="102"/>
      <c r="H7" s="102"/>
      <c r="I7" s="102"/>
      <c r="J7" s="102"/>
      <c r="K7" s="102"/>
      <c r="L7" s="102"/>
      <c r="M7" s="100"/>
      <c r="N7" s="100"/>
      <c r="O7" s="150"/>
      <c r="P7" s="12"/>
    </row>
    <row r="8" spans="2:16" ht="16.5" thickTop="1" x14ac:dyDescent="0.25"/>
    <row r="9" spans="2:16" s="51" customFormat="1" ht="21.75" thickBot="1" x14ac:dyDescent="0.4">
      <c r="B9" s="87" t="s">
        <v>90</v>
      </c>
      <c r="C9" s="87"/>
      <c r="D9" s="87"/>
      <c r="E9" s="87"/>
      <c r="F9" s="87"/>
      <c r="G9" s="87"/>
      <c r="H9" s="87"/>
      <c r="I9" s="87"/>
      <c r="J9" s="87"/>
      <c r="K9" s="87"/>
      <c r="L9" s="87"/>
      <c r="M9" s="87"/>
      <c r="N9" s="87"/>
      <c r="O9" s="149"/>
    </row>
    <row r="10" spans="2:16" s="51" customFormat="1" ht="21.75" thickTop="1" x14ac:dyDescent="0.35">
      <c r="B10" s="56"/>
      <c r="C10" s="56"/>
      <c r="D10" s="56"/>
      <c r="E10" s="56"/>
      <c r="F10" s="56"/>
      <c r="G10" s="56"/>
      <c r="H10" s="56"/>
      <c r="I10" s="56"/>
      <c r="J10" s="56"/>
      <c r="K10" s="56"/>
      <c r="L10" s="56"/>
      <c r="M10" s="56"/>
      <c r="N10" s="56"/>
    </row>
    <row r="11" spans="2:16" s="51" customFormat="1" ht="21" x14ac:dyDescent="0.35">
      <c r="B11" s="80" t="s">
        <v>18</v>
      </c>
      <c r="C11" s="88"/>
      <c r="D11" s="88"/>
      <c r="E11" s="56"/>
      <c r="F11" s="56"/>
      <c r="G11" s="56"/>
      <c r="H11" s="56"/>
      <c r="I11" s="89"/>
      <c r="J11" s="89"/>
      <c r="K11" s="89"/>
      <c r="L11" s="89"/>
      <c r="M11" s="89"/>
      <c r="N11" s="56"/>
    </row>
    <row r="12" spans="2:16" s="51" customFormat="1" ht="21" x14ac:dyDescent="0.35">
      <c r="B12" s="10"/>
      <c r="C12" s="56"/>
      <c r="D12" s="56"/>
      <c r="E12" s="56"/>
      <c r="F12" s="56"/>
      <c r="G12" s="56"/>
      <c r="H12" s="56"/>
      <c r="I12" s="89"/>
      <c r="J12" s="89"/>
      <c r="K12" s="89"/>
      <c r="L12" s="89"/>
      <c r="M12" s="89"/>
      <c r="N12" s="56"/>
    </row>
    <row r="13" spans="2:16" ht="150.6" customHeight="1" x14ac:dyDescent="0.25">
      <c r="I13" s="77"/>
      <c r="J13" s="77"/>
      <c r="K13" s="77"/>
      <c r="L13" s="77"/>
      <c r="M13" s="77"/>
      <c r="N13" s="77"/>
    </row>
    <row r="14" spans="2:16" s="40" customFormat="1" ht="21" x14ac:dyDescent="0.25">
      <c r="B14" s="90" t="s">
        <v>7</v>
      </c>
      <c r="C14" s="90"/>
      <c r="D14" s="90"/>
      <c r="G14" s="90" t="s">
        <v>93</v>
      </c>
      <c r="H14" s="90"/>
      <c r="I14" s="90"/>
      <c r="L14" s="152" t="s">
        <v>94</v>
      </c>
      <c r="M14" s="152"/>
      <c r="N14" s="152"/>
      <c r="O14" s="152"/>
    </row>
    <row r="15" spans="2:16" s="40" customFormat="1" ht="21" x14ac:dyDescent="0.25">
      <c r="B15" s="116">
        <f>[1]data_7!$F$3</f>
        <v>1272.719970703125</v>
      </c>
      <c r="G15" s="116">
        <f>[1]data_7!$F$2</f>
        <v>1334.010009765625</v>
      </c>
      <c r="I15" s="120"/>
      <c r="L15" s="116">
        <f>[1]data_7!$F$4</f>
        <v>1335.300048828125</v>
      </c>
    </row>
    <row r="16" spans="2:16" s="91" customFormat="1" ht="16.899999999999999" customHeight="1" x14ac:dyDescent="0.25">
      <c r="B16" s="113">
        <f>[1]data_7!$H$3</f>
        <v>-3.3599853515625</v>
      </c>
      <c r="C16" s="43">
        <f>[1]data_7!$I$3</f>
        <v>-2.5999999999999999E-3</v>
      </c>
      <c r="G16" s="113">
        <f>[1]data_7!$H$2</f>
        <v>-6.510009765625</v>
      </c>
      <c r="H16" s="43">
        <f>[1]data_7!$I$2</f>
        <v>-4.8999999999999998E-3</v>
      </c>
      <c r="I16" s="121"/>
      <c r="L16" s="113">
        <f>[1]data_7!$H$4</f>
        <v>-6.5</v>
      </c>
      <c r="M16" s="43">
        <f>[1]data_7!$I$4</f>
        <v>-4.7999999999999996E-3</v>
      </c>
    </row>
    <row r="17" spans="2:15" s="34" customFormat="1" ht="16.899999999999999" customHeight="1" x14ac:dyDescent="0.25">
      <c r="B17" s="34" t="s">
        <v>92</v>
      </c>
      <c r="D17" s="117">
        <f>[1]data_7!$G$3</f>
        <v>739384000</v>
      </c>
      <c r="E17" s="92"/>
      <c r="G17" s="34" t="s">
        <v>92</v>
      </c>
      <c r="I17" s="118">
        <f>[1]data_7!$G$2</f>
        <v>180964992</v>
      </c>
      <c r="L17" s="34" t="s">
        <v>95</v>
      </c>
      <c r="N17" s="117">
        <f>[1]data_7!$G$4</f>
        <v>120605</v>
      </c>
    </row>
    <row r="18" spans="2:15" s="34" customFormat="1" ht="16.899999999999999" customHeight="1" x14ac:dyDescent="0.25">
      <c r="B18" s="34" t="s">
        <v>91</v>
      </c>
      <c r="D18" s="117">
        <f>[1]data_7!$J$3</f>
        <v>15414.747725824</v>
      </c>
      <c r="E18" s="92"/>
      <c r="G18" s="34" t="s">
        <v>91</v>
      </c>
      <c r="I18" s="118">
        <f>[1]data_7!$J$2</f>
        <v>5260.7236177920004</v>
      </c>
      <c r="L18" s="34" t="s">
        <v>91</v>
      </c>
      <c r="N18" s="160">
        <f>[1]data_7!$J$4</f>
        <v>16104.3862388916</v>
      </c>
    </row>
    <row r="19" spans="2:15" ht="16.899999999999999" customHeight="1" x14ac:dyDescent="0.25">
      <c r="I19" s="77"/>
      <c r="J19" s="77"/>
      <c r="K19" s="77"/>
      <c r="L19" s="77"/>
      <c r="M19" s="77"/>
      <c r="N19" s="77"/>
    </row>
    <row r="20" spans="2:15" ht="16.899999999999999" customHeight="1" x14ac:dyDescent="0.25">
      <c r="B20" s="122" t="s">
        <v>115</v>
      </c>
      <c r="C20" s="164"/>
      <c r="D20" s="164"/>
      <c r="G20" s="122" t="s">
        <v>145</v>
      </c>
      <c r="H20" s="164"/>
      <c r="I20" s="165"/>
      <c r="J20" s="77"/>
      <c r="K20" s="77"/>
      <c r="L20" s="77"/>
      <c r="M20" s="77"/>
      <c r="N20" s="77"/>
    </row>
    <row r="21" spans="2:15" ht="16.899999999999999" customHeight="1" x14ac:dyDescent="0.25">
      <c r="I21" s="77"/>
      <c r="J21" s="77"/>
      <c r="K21" s="77"/>
      <c r="L21" s="77"/>
      <c r="M21" s="77"/>
      <c r="N21" s="77"/>
    </row>
    <row r="22" spans="2:15" s="94" customFormat="1" ht="21" x14ac:dyDescent="0.35">
      <c r="B22" s="222" t="s">
        <v>97</v>
      </c>
      <c r="C22" s="222"/>
      <c r="D22" s="222" t="s">
        <v>96</v>
      </c>
      <c r="E22" s="222"/>
      <c r="F22" s="161"/>
      <c r="G22" s="161"/>
      <c r="I22" s="95"/>
      <c r="J22" s="95"/>
      <c r="K22" s="95"/>
      <c r="L22" s="95"/>
      <c r="M22" s="95"/>
      <c r="N22" s="95"/>
    </row>
    <row r="23" spans="2:15" s="75" customFormat="1" ht="30" customHeight="1" x14ac:dyDescent="0.4">
      <c r="E23" s="119"/>
      <c r="F23" s="119"/>
      <c r="G23" s="119"/>
      <c r="I23" s="96"/>
      <c r="J23" s="96"/>
      <c r="K23" s="96"/>
      <c r="L23" s="96"/>
      <c r="M23" s="96"/>
      <c r="N23" s="96"/>
    </row>
    <row r="24" spans="2:15" ht="30" customHeight="1" x14ac:dyDescent="0.4">
      <c r="B24" s="223">
        <f>[1]data_5!$A$2/100</f>
        <v>0.47891566265060243</v>
      </c>
      <c r="C24" s="223"/>
      <c r="D24" s="230">
        <f>[1]data_4!$B$2</f>
        <v>1.364646839755036</v>
      </c>
      <c r="E24" s="230"/>
      <c r="F24" s="162"/>
      <c r="G24" s="162"/>
      <c r="I24" s="77"/>
      <c r="J24" s="77"/>
      <c r="K24" s="77"/>
      <c r="L24" s="77"/>
      <c r="M24" s="77"/>
      <c r="N24" s="77"/>
    </row>
    <row r="25" spans="2:15" s="81" customFormat="1" ht="30" customHeight="1" x14ac:dyDescent="0.4">
      <c r="B25" s="224" t="str">
        <f>[1]data_5!$B$2</f>
        <v>Trung lập</v>
      </c>
      <c r="C25" s="224"/>
      <c r="D25" s="231" t="str">
        <f>[1]data_4!$F$2</f>
        <v>Cao</v>
      </c>
      <c r="E25" s="231"/>
      <c r="F25" s="163"/>
      <c r="G25" s="163"/>
      <c r="I25" s="97"/>
      <c r="J25" s="97"/>
      <c r="K25" s="97"/>
      <c r="L25" s="97"/>
      <c r="M25" s="97"/>
      <c r="N25" s="97"/>
    </row>
    <row r="26" spans="2:15" s="51" customFormat="1" ht="84" customHeight="1" x14ac:dyDescent="0.35">
      <c r="C26" s="56"/>
      <c r="F26" s="56"/>
      <c r="G26" s="56"/>
      <c r="H26" s="56"/>
      <c r="I26" s="56"/>
      <c r="J26" s="56"/>
      <c r="K26" s="56"/>
      <c r="L26" s="56"/>
      <c r="M26" s="56"/>
      <c r="N26" s="56"/>
    </row>
    <row r="27" spans="2:15" s="51" customFormat="1" ht="21" x14ac:dyDescent="0.35">
      <c r="B27" s="56"/>
      <c r="C27" s="56"/>
      <c r="D27" s="56"/>
      <c r="E27" s="56"/>
      <c r="F27" s="56"/>
      <c r="G27" s="56"/>
      <c r="H27" s="56"/>
      <c r="I27" s="56"/>
      <c r="J27" s="56"/>
      <c r="K27" s="56"/>
      <c r="L27" s="56"/>
      <c r="M27" s="56"/>
      <c r="N27" s="56"/>
    </row>
    <row r="28" spans="2:15" s="51" customFormat="1" ht="21" x14ac:dyDescent="0.35">
      <c r="B28" s="56"/>
      <c r="C28" s="56"/>
      <c r="D28" s="56"/>
      <c r="E28" s="56"/>
      <c r="F28" s="56"/>
      <c r="G28" s="56"/>
      <c r="H28" s="56"/>
      <c r="I28" s="56"/>
      <c r="J28" s="56"/>
      <c r="K28" s="56"/>
      <c r="L28" s="56"/>
      <c r="M28" s="56"/>
      <c r="N28" s="56"/>
    </row>
    <row r="29" spans="2:15" x14ac:dyDescent="0.25">
      <c r="I29" s="77"/>
      <c r="J29" s="77"/>
      <c r="K29" s="77"/>
      <c r="L29" s="77"/>
      <c r="M29" s="77"/>
      <c r="N29" s="77"/>
    </row>
    <row r="30" spans="2:15" ht="16.899999999999999" customHeight="1" thickBot="1" x14ac:dyDescent="0.3">
      <c r="B30" s="87" t="s">
        <v>98</v>
      </c>
      <c r="C30" s="87"/>
      <c r="D30" s="87"/>
      <c r="E30" s="87"/>
      <c r="F30" s="87"/>
      <c r="G30" s="87"/>
      <c r="H30" s="87"/>
      <c r="I30" s="87"/>
      <c r="J30" s="87"/>
      <c r="K30" s="87"/>
      <c r="L30" s="87"/>
      <c r="M30" s="87"/>
      <c r="N30" s="87"/>
      <c r="O30" s="132"/>
    </row>
    <row r="31" spans="2:15" ht="16.899999999999999" customHeight="1" thickTop="1" x14ac:dyDescent="0.25">
      <c r="I31" s="77"/>
      <c r="J31" s="77"/>
      <c r="K31" s="77"/>
      <c r="L31" s="77"/>
      <c r="M31" s="77"/>
      <c r="N31" s="77"/>
    </row>
    <row r="32" spans="2:15" ht="16.899999999999999" customHeight="1" x14ac:dyDescent="0.25">
      <c r="B32" s="80" t="s">
        <v>146</v>
      </c>
      <c r="C32" s="58"/>
      <c r="D32" s="58"/>
      <c r="G32" s="80" t="s">
        <v>102</v>
      </c>
      <c r="H32" s="58"/>
      <c r="I32" s="93"/>
      <c r="J32" s="77"/>
      <c r="K32" s="77"/>
      <c r="L32" s="77"/>
      <c r="M32" s="77"/>
      <c r="N32" s="77"/>
    </row>
    <row r="33" spans="2:14" ht="16.899999999999999" customHeight="1" x14ac:dyDescent="0.25">
      <c r="I33" s="77"/>
      <c r="J33" s="77"/>
      <c r="K33" s="77"/>
      <c r="L33" s="77"/>
      <c r="M33" s="77"/>
      <c r="N33" s="77"/>
    </row>
    <row r="34" spans="2:14" ht="16.899999999999999" customHeight="1" x14ac:dyDescent="0.25">
      <c r="B34" s="27" t="s">
        <v>99</v>
      </c>
      <c r="D34" s="166">
        <f>[1]data_10!$C$3</f>
        <v>-1795.756130304</v>
      </c>
      <c r="E34" s="166"/>
      <c r="I34" s="77"/>
      <c r="J34" s="77"/>
      <c r="K34" s="77"/>
      <c r="L34" s="77"/>
      <c r="M34" s="77"/>
      <c r="N34" s="77"/>
    </row>
    <row r="35" spans="2:14" ht="16.899999999999999" customHeight="1" x14ac:dyDescent="0.25">
      <c r="B35" s="27" t="s">
        <v>100</v>
      </c>
      <c r="D35" s="167">
        <f>[1]data_10!$C$2</f>
        <v>1195.509940224</v>
      </c>
      <c r="E35" s="167"/>
      <c r="I35" s="77"/>
      <c r="J35" s="77"/>
      <c r="K35" s="77"/>
      <c r="L35" s="77"/>
      <c r="M35" s="77"/>
      <c r="N35" s="77"/>
    </row>
    <row r="36" spans="2:14" ht="16.899999999999999" customHeight="1" x14ac:dyDescent="0.25">
      <c r="B36" s="27" t="s">
        <v>101</v>
      </c>
      <c r="D36" s="167">
        <f>D34+D35</f>
        <v>-600.24619007999991</v>
      </c>
      <c r="E36" s="167"/>
      <c r="I36" s="77"/>
      <c r="J36" s="77"/>
      <c r="K36" s="77"/>
      <c r="L36" s="77"/>
      <c r="M36" s="77"/>
      <c r="N36" s="77"/>
    </row>
    <row r="37" spans="2:14" ht="16.899999999999999" customHeight="1" x14ac:dyDescent="0.25">
      <c r="I37" s="77"/>
      <c r="J37" s="77"/>
      <c r="K37" s="77"/>
      <c r="L37" s="77"/>
      <c r="M37" s="77"/>
      <c r="N37" s="77"/>
    </row>
    <row r="38" spans="2:14" ht="16.899999999999999" customHeight="1" x14ac:dyDescent="0.25">
      <c r="I38" s="77"/>
      <c r="J38" s="77"/>
      <c r="K38" s="77"/>
      <c r="L38" s="77"/>
      <c r="M38" s="77"/>
      <c r="N38" s="77"/>
    </row>
    <row r="39" spans="2:14" ht="16.899999999999999" customHeight="1" x14ac:dyDescent="0.25">
      <c r="I39" s="77"/>
      <c r="J39" s="77"/>
      <c r="K39" s="77"/>
      <c r="L39" s="77"/>
      <c r="M39" s="77"/>
      <c r="N39" s="77"/>
    </row>
    <row r="40" spans="2:14" ht="16.899999999999999" customHeight="1" x14ac:dyDescent="0.25"/>
    <row r="42" spans="2:14" x14ac:dyDescent="0.25">
      <c r="I42" s="77"/>
      <c r="J42" s="77"/>
      <c r="K42" s="77"/>
      <c r="L42" s="77"/>
      <c r="N42" s="157" t="s">
        <v>151</v>
      </c>
    </row>
    <row r="43" spans="2:14" ht="16.899999999999999" customHeight="1" x14ac:dyDescent="0.25">
      <c r="B43" s="80" t="s">
        <v>147</v>
      </c>
      <c r="C43" s="58"/>
      <c r="D43" s="58"/>
      <c r="G43" s="80" t="s">
        <v>102</v>
      </c>
      <c r="H43" s="58"/>
      <c r="I43" s="93"/>
      <c r="J43" s="77"/>
      <c r="K43" s="77"/>
      <c r="L43" s="77"/>
      <c r="M43" s="77"/>
      <c r="N43" s="77"/>
    </row>
    <row r="44" spans="2:14" ht="16.899999999999999" customHeight="1" x14ac:dyDescent="0.25">
      <c r="I44" s="77"/>
      <c r="J44" s="77"/>
      <c r="K44" s="77"/>
      <c r="L44" s="77"/>
      <c r="M44" s="77"/>
      <c r="N44" s="77"/>
    </row>
    <row r="45" spans="2:14" ht="16.899999999999999" customHeight="1" x14ac:dyDescent="0.25">
      <c r="B45" s="27" t="s">
        <v>99</v>
      </c>
      <c r="D45" s="166">
        <f>[1]data_10!$D$3</f>
        <v>-8400.1010000000006</v>
      </c>
      <c r="E45" s="166"/>
      <c r="I45" s="77"/>
      <c r="J45" s="77"/>
      <c r="K45" s="77"/>
      <c r="L45" s="77"/>
      <c r="M45" s="77"/>
      <c r="N45" s="77"/>
    </row>
    <row r="46" spans="2:14" ht="16.899999999999999" customHeight="1" x14ac:dyDescent="0.25">
      <c r="B46" s="27" t="s">
        <v>100</v>
      </c>
      <c r="D46" s="167">
        <f>[1]data_10!$D$2</f>
        <v>15689.6</v>
      </c>
      <c r="E46" s="167"/>
      <c r="I46" s="77"/>
      <c r="J46" s="77"/>
      <c r="K46" s="77"/>
      <c r="L46" s="77"/>
      <c r="M46" s="77"/>
      <c r="N46" s="77"/>
    </row>
    <row r="47" spans="2:14" ht="16.899999999999999" customHeight="1" x14ac:dyDescent="0.25">
      <c r="B47" s="27" t="s">
        <v>101</v>
      </c>
      <c r="D47" s="167">
        <f>D45+D46</f>
        <v>7289.4989999999998</v>
      </c>
      <c r="E47" s="167"/>
      <c r="I47" s="77"/>
      <c r="J47" s="77"/>
      <c r="K47" s="77"/>
      <c r="L47" s="77"/>
      <c r="M47" s="77"/>
      <c r="N47" s="77"/>
    </row>
    <row r="48" spans="2:14" ht="16.899999999999999" customHeight="1" x14ac:dyDescent="0.25">
      <c r="I48" s="77"/>
      <c r="J48" s="77"/>
      <c r="K48" s="77"/>
      <c r="L48" s="77"/>
      <c r="M48" s="77"/>
      <c r="N48" s="77"/>
    </row>
    <row r="49" spans="2:14" ht="16.899999999999999" customHeight="1" x14ac:dyDescent="0.25">
      <c r="I49" s="77"/>
      <c r="J49" s="77"/>
      <c r="K49" s="77"/>
      <c r="L49" s="77"/>
      <c r="M49" s="77"/>
      <c r="N49" s="77"/>
    </row>
    <row r="50" spans="2:14" ht="16.899999999999999" customHeight="1" x14ac:dyDescent="0.25">
      <c r="I50" s="77"/>
      <c r="J50" s="77"/>
      <c r="K50" s="77"/>
      <c r="L50" s="77"/>
      <c r="M50" s="77"/>
      <c r="N50" s="77"/>
    </row>
    <row r="51" spans="2:14" x14ac:dyDescent="0.25">
      <c r="I51" s="77"/>
      <c r="J51" s="77"/>
      <c r="K51" s="77"/>
      <c r="L51" s="77"/>
      <c r="M51" s="77"/>
      <c r="N51" s="77"/>
    </row>
    <row r="52" spans="2:14" ht="16.899999999999999" customHeight="1" x14ac:dyDescent="0.25">
      <c r="I52" s="77"/>
      <c r="J52" s="77"/>
      <c r="K52" s="77"/>
      <c r="L52" s="77"/>
      <c r="M52" s="77"/>
      <c r="N52" s="77"/>
    </row>
    <row r="53" spans="2:14" ht="16.899999999999999" customHeight="1" x14ac:dyDescent="0.25">
      <c r="I53" s="77"/>
      <c r="J53" s="77"/>
      <c r="K53" s="77"/>
      <c r="L53" s="77"/>
      <c r="M53" s="77"/>
      <c r="N53" s="157" t="s">
        <v>151</v>
      </c>
    </row>
    <row r="54" spans="2:14" ht="16.899999999999999" customHeight="1" x14ac:dyDescent="0.25">
      <c r="I54" s="77"/>
      <c r="J54" s="77"/>
      <c r="K54" s="77"/>
      <c r="L54" s="77"/>
      <c r="M54" s="77"/>
      <c r="N54" s="134"/>
    </row>
    <row r="55" spans="2:14" ht="16.899999999999999" customHeight="1" x14ac:dyDescent="0.25">
      <c r="B55" s="80" t="s">
        <v>148</v>
      </c>
      <c r="C55" s="58"/>
      <c r="D55" s="58"/>
      <c r="I55" s="80" t="s">
        <v>149</v>
      </c>
      <c r="J55" s="93"/>
      <c r="K55" s="93"/>
      <c r="L55" s="93"/>
      <c r="M55" s="77"/>
    </row>
    <row r="56" spans="2:14" ht="16.899999999999999" customHeight="1" x14ac:dyDescent="0.25">
      <c r="B56" s="10"/>
      <c r="I56" s="10"/>
      <c r="J56" s="77"/>
      <c r="K56" s="77"/>
      <c r="L56" s="77"/>
      <c r="M56" s="77"/>
    </row>
    <row r="57" spans="2:14" ht="210" customHeight="1" x14ac:dyDescent="0.25">
      <c r="I57" s="77"/>
      <c r="J57" s="77"/>
      <c r="K57" s="77"/>
      <c r="L57" s="77"/>
      <c r="M57" s="77"/>
      <c r="N57" s="77"/>
    </row>
    <row r="58" spans="2:14" ht="16.899999999999999" customHeight="1" x14ac:dyDescent="0.25">
      <c r="I58" s="77"/>
      <c r="J58" s="77"/>
      <c r="K58" s="77"/>
      <c r="L58" s="77"/>
      <c r="M58" s="77"/>
      <c r="N58" s="77"/>
    </row>
    <row r="59" spans="2:14" ht="16.899999999999999" customHeight="1" x14ac:dyDescent="0.25">
      <c r="B59" s="80" t="s">
        <v>107</v>
      </c>
      <c r="C59" s="58"/>
      <c r="D59" s="58"/>
    </row>
    <row r="60" spans="2:14" ht="16.899999999999999" customHeight="1" x14ac:dyDescent="0.25">
      <c r="B60" s="10"/>
    </row>
    <row r="61" spans="2:14" ht="179.45" customHeight="1" x14ac:dyDescent="0.25">
      <c r="I61" s="77"/>
      <c r="J61" s="77"/>
      <c r="K61" s="77"/>
      <c r="L61" s="77"/>
      <c r="M61" s="77"/>
      <c r="N61" s="77"/>
    </row>
    <row r="62" spans="2:14" x14ac:dyDescent="0.25">
      <c r="I62" s="77"/>
      <c r="J62" s="77"/>
      <c r="K62" s="77"/>
      <c r="L62" s="77"/>
      <c r="M62" s="77"/>
      <c r="N62" s="77"/>
    </row>
    <row r="63" spans="2:14" ht="30" customHeight="1" x14ac:dyDescent="0.25">
      <c r="I63" s="77"/>
      <c r="J63" s="77"/>
      <c r="K63" s="77"/>
      <c r="L63" s="77"/>
      <c r="M63" s="77"/>
      <c r="N63" s="77"/>
    </row>
    <row r="64" spans="2:14" ht="23.45" customHeight="1" x14ac:dyDescent="0.25">
      <c r="B64" s="80" t="s">
        <v>108</v>
      </c>
      <c r="C64" s="58"/>
      <c r="D64" s="58"/>
      <c r="I64" s="77"/>
      <c r="J64" s="77"/>
      <c r="K64" s="77"/>
      <c r="L64" s="77"/>
      <c r="M64" s="77"/>
      <c r="N64" s="77"/>
    </row>
    <row r="65" spans="2:14" ht="16.899999999999999" customHeight="1" x14ac:dyDescent="0.25">
      <c r="J65" s="77"/>
      <c r="K65" s="77"/>
      <c r="L65" s="77"/>
      <c r="M65" s="77"/>
      <c r="N65" s="77"/>
    </row>
    <row r="66" spans="2:14" s="27" customFormat="1" ht="16.899999999999999" customHeight="1" x14ac:dyDescent="0.25">
      <c r="B66" s="83" t="s">
        <v>103</v>
      </c>
      <c r="C66" s="84"/>
      <c r="I66" s="85" t="s">
        <v>104</v>
      </c>
      <c r="J66" s="86"/>
      <c r="K66" s="86"/>
      <c r="L66" s="82"/>
      <c r="M66" s="82"/>
      <c r="N66" s="82"/>
    </row>
    <row r="67" spans="2:14" s="27" customFormat="1" ht="30.6" customHeight="1" x14ac:dyDescent="0.25">
      <c r="B67" s="153" t="s">
        <v>134</v>
      </c>
      <c r="C67" s="153" t="s">
        <v>66</v>
      </c>
      <c r="D67" s="153" t="s">
        <v>8</v>
      </c>
      <c r="E67" s="158" t="s">
        <v>135</v>
      </c>
      <c r="F67" s="158" t="s">
        <v>137</v>
      </c>
      <c r="G67" s="158" t="s">
        <v>136</v>
      </c>
      <c r="I67" s="153" t="s">
        <v>134</v>
      </c>
      <c r="J67" s="153" t="s">
        <v>66</v>
      </c>
      <c r="K67" s="153" t="s">
        <v>8</v>
      </c>
      <c r="L67" s="158" t="s">
        <v>135</v>
      </c>
      <c r="M67" s="158" t="s">
        <v>137</v>
      </c>
      <c r="N67" s="158" t="s">
        <v>136</v>
      </c>
    </row>
    <row r="68" spans="2:14" s="27" customFormat="1" ht="24" customHeight="1" x14ac:dyDescent="0.25">
      <c r="B68" s="154" t="str">
        <f>[1]data_6!A2</f>
        <v>BCC</v>
      </c>
      <c r="C68" s="155" t="str">
        <f>[1]data_6!B2</f>
        <v>Vật liệu xây dựng</v>
      </c>
      <c r="D68" s="155" t="str">
        <f>[1]data_6!C2</f>
        <v>Hiệu suất A</v>
      </c>
      <c r="E68" s="31" t="str">
        <f>[1]data_6!D2</f>
        <v>SMALLCAP</v>
      </c>
      <c r="F68" s="159">
        <f>[1]data_6!F2</f>
        <v>9.3333307902018214E-2</v>
      </c>
      <c r="G68" s="159">
        <f>[1]data_6!H2</f>
        <v>8.2071816068199439</v>
      </c>
      <c r="H68" s="156"/>
      <c r="I68" s="154" t="str">
        <f>[1]data_6!A12</f>
        <v>PHP</v>
      </c>
      <c r="J68" s="155" t="str">
        <f>[1]data_6!B12</f>
        <v>Công nghiệp</v>
      </c>
      <c r="K68" s="155" t="str">
        <f>[1]data_6!C12</f>
        <v>Hiệu suất B</v>
      </c>
      <c r="L68" s="31" t="str">
        <f>[1]data_6!D12</f>
        <v>MIDCAP</v>
      </c>
      <c r="M68" s="159">
        <f>[1]data_6!F12</f>
        <v>-0.108384517103807</v>
      </c>
      <c r="N68" s="159">
        <f>[1]data_6!H12</f>
        <v>2.9167512278280641</v>
      </c>
    </row>
    <row r="69" spans="2:14" s="27" customFormat="1" ht="24" customHeight="1" x14ac:dyDescent="0.25">
      <c r="B69" s="154" t="str">
        <f>[1]data_6!A3</f>
        <v>CTP</v>
      </c>
      <c r="C69" s="155" t="str">
        <f>[1]data_6!B3</f>
        <v>Thực phẩm</v>
      </c>
      <c r="D69" s="155" t="str">
        <f>[1]data_6!C3</f>
        <v>Hiệu suất C</v>
      </c>
      <c r="E69" s="31" t="str">
        <f>[1]data_6!D3</f>
        <v>PENNY</v>
      </c>
      <c r="F69" s="159">
        <f>[1]data_6!F3</f>
        <v>9.7484351043805484E-2</v>
      </c>
      <c r="G69" s="159">
        <f>[1]data_6!H3</f>
        <v>3.9742141916054958</v>
      </c>
      <c r="H69" s="156"/>
      <c r="I69" s="154" t="str">
        <f>[1]data_6!A13</f>
        <v>CSV</v>
      </c>
      <c r="J69" s="155" t="str">
        <f>[1]data_6!B13</f>
        <v>Hoá chất</v>
      </c>
      <c r="K69" s="155" t="str">
        <f>[1]data_6!C13</f>
        <v>Hiệu suất B</v>
      </c>
      <c r="L69" s="31" t="str">
        <f>[1]data_6!D13</f>
        <v>SMALLCAP</v>
      </c>
      <c r="M69" s="159">
        <f>[1]data_6!F13</f>
        <v>-4.1575525036308458E-2</v>
      </c>
      <c r="N69" s="159">
        <f>[1]data_6!H13</f>
        <v>2.132538202283957</v>
      </c>
    </row>
    <row r="70" spans="2:14" s="27" customFormat="1" ht="24" customHeight="1" x14ac:dyDescent="0.25">
      <c r="B70" s="154" t="str">
        <f>[1]data_6!A4</f>
        <v>MZG</v>
      </c>
      <c r="C70" s="155" t="str">
        <f>[1]data_6!B4</f>
        <v>Khoáng sản</v>
      </c>
      <c r="D70" s="155" t="str">
        <f>[1]data_6!C4</f>
        <v>Hiệu suất B</v>
      </c>
      <c r="E70" s="31" t="str">
        <f>[1]data_6!D4</f>
        <v>SMALLCAP</v>
      </c>
      <c r="F70" s="159">
        <f>[1]data_6!F4</f>
        <v>0.14285719593734719</v>
      </c>
      <c r="G70" s="159">
        <f>[1]data_6!H4</f>
        <v>1.843208230139074</v>
      </c>
      <c r="H70" s="156"/>
      <c r="I70" s="154" t="str">
        <f>[1]data_6!A14</f>
        <v>VC2</v>
      </c>
      <c r="J70" s="155" t="str">
        <f>[1]data_6!B14</f>
        <v>Xây dựng</v>
      </c>
      <c r="K70" s="155" t="str">
        <f>[1]data_6!C14</f>
        <v>Hiệu suất A</v>
      </c>
      <c r="L70" s="31" t="str">
        <f>[1]data_6!D14</f>
        <v>SMALLCAP</v>
      </c>
      <c r="M70" s="159">
        <f>[1]data_6!F14</f>
        <v>-4.3010813333433151E-2</v>
      </c>
      <c r="N70" s="159">
        <f>[1]data_6!H14</f>
        <v>1.703782851572752</v>
      </c>
    </row>
    <row r="71" spans="2:14" ht="24" customHeight="1" x14ac:dyDescent="0.25">
      <c r="B71" s="154" t="str">
        <f>[1]data_6!A5</f>
        <v>VTO</v>
      </c>
      <c r="C71" s="155" t="str">
        <f>[1]data_6!B5</f>
        <v>Vận tải</v>
      </c>
      <c r="D71" s="155" t="str">
        <f>[1]data_6!C5</f>
        <v>Hiệu suất C</v>
      </c>
      <c r="E71" s="31" t="str">
        <f>[1]data_6!D5</f>
        <v>SMALLCAP</v>
      </c>
      <c r="F71" s="159">
        <f>[1]data_6!F5</f>
        <v>6.7524127193289818E-2</v>
      </c>
      <c r="G71" s="159">
        <f>[1]data_6!H5</f>
        <v>4.2973296531542013</v>
      </c>
      <c r="H71" s="156"/>
      <c r="I71" s="154" t="str">
        <f>[1]data_6!A15</f>
        <v>HMR</v>
      </c>
      <c r="J71" s="155" t="str">
        <f>[1]data_6!B15</f>
        <v>Vật liệu xây dựng</v>
      </c>
      <c r="K71" s="155" t="str">
        <f>[1]data_6!C15</f>
        <v>Hiệu suất A</v>
      </c>
      <c r="L71" s="31" t="str">
        <f>[1]data_6!D15</f>
        <v>PENNY</v>
      </c>
      <c r="M71" s="159">
        <f>[1]data_6!F15</f>
        <v>-8.9171951308183006E-2</v>
      </c>
      <c r="N71" s="159">
        <f>[1]data_6!H15</f>
        <v>0.812624254473161</v>
      </c>
    </row>
    <row r="72" spans="2:14" ht="24" customHeight="1" x14ac:dyDescent="0.25">
      <c r="B72" s="154" t="str">
        <f>[1]data_6!A6</f>
        <v>CDC</v>
      </c>
      <c r="C72" s="155" t="str">
        <f>[1]data_6!B6</f>
        <v>Xây dựng</v>
      </c>
      <c r="D72" s="155" t="str">
        <f>[1]data_6!C6</f>
        <v>Hiệu suất A</v>
      </c>
      <c r="E72" s="31" t="str">
        <f>[1]data_6!D6</f>
        <v>PENNY</v>
      </c>
      <c r="F72" s="159">
        <f>[1]data_6!F6</f>
        <v>6.8877569142603123E-2</v>
      </c>
      <c r="G72" s="159">
        <f>[1]data_6!H6</f>
        <v>3.2992256637168138</v>
      </c>
      <c r="H72" s="156"/>
      <c r="I72" s="154" t="str">
        <f>[1]data_6!A16</f>
        <v>CTD</v>
      </c>
      <c r="J72" s="155" t="str">
        <f>[1]data_6!B16</f>
        <v>Xây dựng</v>
      </c>
      <c r="K72" s="155" t="str">
        <f>[1]data_6!C16</f>
        <v>Hiệu suất A</v>
      </c>
      <c r="L72" s="31" t="str">
        <f>[1]data_6!D16</f>
        <v>MIDCAP</v>
      </c>
      <c r="M72" s="159">
        <f>[1]data_6!F16</f>
        <v>-3.8002172182266203E-2</v>
      </c>
      <c r="N72" s="159">
        <f>[1]data_6!H16</f>
        <v>1.947957400782095</v>
      </c>
    </row>
    <row r="73" spans="2:14" ht="24" customHeight="1" x14ac:dyDescent="0.25">
      <c r="B73" s="154" t="str">
        <f>[1]data_6!A7</f>
        <v>EVF</v>
      </c>
      <c r="C73" s="155" t="str">
        <f>[1]data_6!B7</f>
        <v>Công ty tài chính</v>
      </c>
      <c r="D73" s="155" t="str">
        <f>[1]data_6!C7</f>
        <v>Hiệu suất A</v>
      </c>
      <c r="E73" s="31" t="str">
        <f>[1]data_6!D7</f>
        <v>SMALLCAP</v>
      </c>
      <c r="F73" s="159">
        <f>[1]data_6!F7</f>
        <v>6.8292664318549967E-2</v>
      </c>
      <c r="G73" s="159">
        <f>[1]data_6!H7</f>
        <v>3.2056425377576589</v>
      </c>
      <c r="H73" s="156"/>
      <c r="I73" s="154" t="str">
        <f>[1]data_6!A17</f>
        <v>HVN</v>
      </c>
      <c r="J73" s="155" t="str">
        <f>[1]data_6!B17</f>
        <v>Du lịch và DV</v>
      </c>
      <c r="K73" s="155" t="str">
        <f>[1]data_6!C17</f>
        <v>Hiệu suất D</v>
      </c>
      <c r="L73" s="31" t="str">
        <f>[1]data_6!D17</f>
        <v>LARGECAP</v>
      </c>
      <c r="M73" s="159">
        <f>[1]data_6!F17</f>
        <v>-2.229844346608767E-2</v>
      </c>
      <c r="N73" s="159">
        <f>[1]data_6!H17</f>
        <v>2.2627824513606538</v>
      </c>
    </row>
    <row r="74" spans="2:14" ht="24" customHeight="1" x14ac:dyDescent="0.25">
      <c r="B74" s="154" t="str">
        <f>[1]data_6!A8</f>
        <v>VIX</v>
      </c>
      <c r="C74" s="155" t="str">
        <f>[1]data_6!B8</f>
        <v>Chứng khoán</v>
      </c>
      <c r="D74" s="155" t="str">
        <f>[1]data_6!C8</f>
        <v>Hiệu suất A</v>
      </c>
      <c r="E74" s="31" t="str">
        <f>[1]data_6!D8</f>
        <v>MIDCAP</v>
      </c>
      <c r="F74" s="159">
        <f>[1]data_6!F8</f>
        <v>5.9113340297505028E-2</v>
      </c>
      <c r="G74" s="159">
        <f>[1]data_6!H8</f>
        <v>5.0192774280297918</v>
      </c>
      <c r="H74" s="156"/>
      <c r="I74" s="154" t="str">
        <f>[1]data_6!A18</f>
        <v>SCS</v>
      </c>
      <c r="J74" s="155" t="str">
        <f>[1]data_6!B18</f>
        <v>Vận tải</v>
      </c>
      <c r="K74" s="155" t="str">
        <f>[1]data_6!C18</f>
        <v>Hiệu suất C</v>
      </c>
      <c r="L74" s="31" t="str">
        <f>[1]data_6!D18</f>
        <v>MIDCAP</v>
      </c>
      <c r="M74" s="159">
        <f>[1]data_6!F18</f>
        <v>-2.8423831192059379E-2</v>
      </c>
      <c r="N74" s="159">
        <f>[1]data_6!H18</f>
        <v>2.612672811059908</v>
      </c>
    </row>
    <row r="75" spans="2:14" ht="24" customHeight="1" x14ac:dyDescent="0.25">
      <c r="B75" s="154" t="str">
        <f>[1]data_6!A9</f>
        <v>ITQ</v>
      </c>
      <c r="C75" s="155" t="str">
        <f>[1]data_6!B9</f>
        <v>Khoáng sản</v>
      </c>
      <c r="D75" s="155" t="str">
        <f>[1]data_6!C9</f>
        <v>Hiệu suất B</v>
      </c>
      <c r="E75" s="31" t="str">
        <f>[1]data_6!D9</f>
        <v>PENNY</v>
      </c>
      <c r="F75" s="159">
        <f>[1]data_6!F9</f>
        <v>6.89654492027858E-2</v>
      </c>
      <c r="G75" s="159">
        <f>[1]data_6!H9</f>
        <v>2.7302579729942731</v>
      </c>
      <c r="H75" s="156"/>
      <c r="I75" s="154" t="str">
        <f>[1]data_6!A19</f>
        <v>ACV</v>
      </c>
      <c r="J75" s="155" t="str">
        <f>[1]data_6!B19</f>
        <v>Công nghiệp</v>
      </c>
      <c r="K75" s="155" t="str">
        <f>[1]data_6!C19</f>
        <v>Hiệu suất B</v>
      </c>
      <c r="L75" s="31" t="str">
        <f>[1]data_6!D19</f>
        <v>LARGECAP</v>
      </c>
      <c r="M75" s="159">
        <f>[1]data_6!F19</f>
        <v>-4.8975955926422447E-2</v>
      </c>
      <c r="N75" s="159">
        <f>[1]data_6!H19</f>
        <v>1.228502242646047</v>
      </c>
    </row>
    <row r="76" spans="2:14" ht="24" customHeight="1" x14ac:dyDescent="0.25">
      <c r="B76" s="154" t="str">
        <f>[1]data_6!A10</f>
        <v>SGR</v>
      </c>
      <c r="C76" s="155" t="str">
        <f>[1]data_6!B10</f>
        <v>Bất động sản</v>
      </c>
      <c r="D76" s="155" t="str">
        <f>[1]data_6!C10</f>
        <v>Hiệu suất A</v>
      </c>
      <c r="E76" s="31" t="str">
        <f>[1]data_6!D10</f>
        <v>SMALLCAP</v>
      </c>
      <c r="F76" s="159">
        <f>[1]data_6!F10</f>
        <v>7.000002179827014E-2</v>
      </c>
      <c r="G76" s="159">
        <f>[1]data_6!H10</f>
        <v>2.3968524032326668</v>
      </c>
      <c r="H76" s="156"/>
      <c r="I76" s="154" t="str">
        <f>[1]data_6!A20</f>
        <v>PSH</v>
      </c>
      <c r="J76" s="155" t="str">
        <f>[1]data_6!B20</f>
        <v>Dầu khí</v>
      </c>
      <c r="K76" s="155" t="str">
        <f>[1]data_6!C20</f>
        <v>Hiệu suất B</v>
      </c>
      <c r="L76" s="31" t="str">
        <f>[1]data_6!D20</f>
        <v>PENNY</v>
      </c>
      <c r="M76" s="159">
        <f>[1]data_6!F20</f>
        <v>-2.1276575957413391E-2</v>
      </c>
      <c r="N76" s="159">
        <f>[1]data_6!H20</f>
        <v>1.7372099156118139</v>
      </c>
    </row>
    <row r="77" spans="2:14" ht="24" customHeight="1" x14ac:dyDescent="0.25">
      <c r="B77" s="154" t="str">
        <f>[1]data_6!A11</f>
        <v>AAS</v>
      </c>
      <c r="C77" s="155" t="str">
        <f>[1]data_6!B11</f>
        <v>Chứng khoán</v>
      </c>
      <c r="D77" s="155" t="str">
        <f>[1]data_6!C11</f>
        <v>Hiệu suất A</v>
      </c>
      <c r="E77" s="31" t="str">
        <f>[1]data_6!D11</f>
        <v>SMALLCAP</v>
      </c>
      <c r="F77" s="159">
        <f>[1]data_6!F11</f>
        <v>5.8139532304828823E-2</v>
      </c>
      <c r="G77" s="159">
        <f>[1]data_6!H11</f>
        <v>3.9853257679514771</v>
      </c>
      <c r="H77" s="156"/>
      <c r="I77" s="154" t="str">
        <f>[1]data_6!A21</f>
        <v>MSN</v>
      </c>
      <c r="J77" s="155" t="str">
        <f>[1]data_6!B21</f>
        <v>Thực phẩm</v>
      </c>
      <c r="K77" s="155" t="str">
        <f>[1]data_6!C21</f>
        <v>Hiệu suất C</v>
      </c>
      <c r="L77" s="31" t="str">
        <f>[1]data_6!D21</f>
        <v>LARGECAP</v>
      </c>
      <c r="M77" s="159">
        <f>[1]data_6!F21</f>
        <v>-2.496324502691738E-2</v>
      </c>
      <c r="N77" s="159">
        <f>[1]data_6!H21</f>
        <v>1.7526306391729729</v>
      </c>
    </row>
    <row r="78" spans="2:14" x14ac:dyDescent="0.25">
      <c r="I78" s="77"/>
      <c r="J78" s="77"/>
      <c r="K78" s="77"/>
      <c r="L78" s="77"/>
      <c r="M78" s="77"/>
      <c r="N78" s="77"/>
    </row>
    <row r="79" spans="2:14" x14ac:dyDescent="0.25">
      <c r="B79" s="98" t="s">
        <v>169</v>
      </c>
      <c r="I79" s="77"/>
      <c r="J79" s="77"/>
      <c r="K79" s="77"/>
      <c r="L79" s="77"/>
      <c r="M79" s="77"/>
      <c r="N79" s="77"/>
    </row>
    <row r="80" spans="2:14" x14ac:dyDescent="0.25">
      <c r="B80" s="98" t="s">
        <v>150</v>
      </c>
      <c r="I80" s="77"/>
      <c r="J80" s="77"/>
      <c r="K80" s="77"/>
      <c r="L80" s="77"/>
      <c r="M80" s="77"/>
      <c r="N80" s="77"/>
    </row>
    <row r="81" spans="2:16" ht="16.5" thickBot="1" x14ac:dyDescent="0.3">
      <c r="B81" s="131"/>
      <c r="C81" s="132"/>
      <c r="D81" s="132"/>
      <c r="E81" s="132"/>
      <c r="F81" s="132"/>
      <c r="G81" s="132"/>
      <c r="H81" s="132"/>
      <c r="I81" s="133"/>
      <c r="J81" s="133"/>
      <c r="K81" s="133"/>
      <c r="L81" s="133"/>
      <c r="M81" s="133"/>
      <c r="N81" s="133"/>
      <c r="O81" s="132"/>
    </row>
    <row r="82" spans="2:16" ht="16.5" thickTop="1" x14ac:dyDescent="0.25">
      <c r="B82" s="98"/>
      <c r="I82" s="77"/>
      <c r="J82" s="77"/>
      <c r="K82" s="77"/>
      <c r="L82" s="77"/>
      <c r="M82" s="77"/>
      <c r="N82" s="77"/>
    </row>
    <row r="83" spans="2:16" s="1" customFormat="1" ht="36" customHeight="1" x14ac:dyDescent="0.25">
      <c r="B83" s="178" t="s">
        <v>87</v>
      </c>
      <c r="C83" s="178"/>
      <c r="D83" s="178"/>
      <c r="E83" s="178"/>
      <c r="G83" s="177" t="s">
        <v>55</v>
      </c>
      <c r="H83" s="177"/>
      <c r="I83" s="177"/>
      <c r="J83" s="177"/>
      <c r="K83" s="177"/>
      <c r="L83" s="177"/>
      <c r="M83" s="177"/>
      <c r="N83" s="177"/>
      <c r="O83" s="76"/>
      <c r="P83" s="76"/>
    </row>
    <row r="84" spans="2:16" s="1" customFormat="1" ht="132" customHeight="1" x14ac:dyDescent="0.25">
      <c r="B84" s="178"/>
      <c r="C84" s="178"/>
      <c r="D84" s="178"/>
      <c r="E84" s="178"/>
      <c r="G84" s="205" t="s">
        <v>114</v>
      </c>
      <c r="H84" s="205"/>
      <c r="I84" s="205"/>
      <c r="J84" s="205"/>
      <c r="K84" s="205"/>
      <c r="L84" s="205"/>
      <c r="M84" s="205"/>
      <c r="N84" s="205"/>
      <c r="O84" s="205"/>
      <c r="P84" s="23"/>
    </row>
  </sheetData>
  <mergeCells count="15">
    <mergeCell ref="B84:E84"/>
    <mergeCell ref="G84:O84"/>
    <mergeCell ref="B2:N2"/>
    <mergeCell ref="G83:N83"/>
    <mergeCell ref="B83:E83"/>
    <mergeCell ref="G5:I5"/>
    <mergeCell ref="G6:I6"/>
    <mergeCell ref="L5:O5"/>
    <mergeCell ref="L6:O6"/>
    <mergeCell ref="B22:C22"/>
    <mergeCell ref="B24:C24"/>
    <mergeCell ref="B25:C25"/>
    <mergeCell ref="D22:E22"/>
    <mergeCell ref="D24:E24"/>
    <mergeCell ref="D25:E25"/>
  </mergeCells>
  <conditionalFormatting sqref="B16:C16">
    <cfRule type="cellIs" dxfId="23" priority="5" operator="lessThan">
      <formula>0</formula>
    </cfRule>
    <cfRule type="cellIs" dxfId="22" priority="6" operator="greaterThanOrEqual">
      <formula>0</formula>
    </cfRule>
  </conditionalFormatting>
  <conditionalFormatting sqref="D36">
    <cfRule type="cellIs" dxfId="21" priority="23" operator="lessThan">
      <formula>0</formula>
    </cfRule>
    <cfRule type="cellIs" dxfId="20" priority="25" operator="greaterThan">
      <formula>0</formula>
    </cfRule>
  </conditionalFormatting>
  <conditionalFormatting sqref="D47">
    <cfRule type="cellIs" dxfId="19" priority="21" operator="lessThan">
      <formula>0</formula>
    </cfRule>
    <cfRule type="cellIs" dxfId="18" priority="22" operator="greaterThan">
      <formula>0</formula>
    </cfRule>
  </conditionalFormatting>
  <conditionalFormatting sqref="F68:F77">
    <cfRule type="cellIs" dxfId="17" priority="14" operator="lessThan">
      <formula>0</formula>
    </cfRule>
    <cfRule type="cellIs" dxfId="16" priority="15" operator="between">
      <formula>0</formula>
      <formula>0.06</formula>
    </cfRule>
    <cfRule type="cellIs" dxfId="15" priority="16" operator="greaterThan">
      <formula>0.06</formula>
    </cfRule>
  </conditionalFormatting>
  <conditionalFormatting sqref="G68:G77">
    <cfRule type="cellIs" dxfId="14" priority="17" operator="lessThan">
      <formula>0.8</formula>
    </cfRule>
    <cfRule type="cellIs" dxfId="13" priority="18" operator="between">
      <formula>0.8</formula>
      <formula>1.1</formula>
    </cfRule>
    <cfRule type="cellIs" dxfId="12" priority="19" operator="between">
      <formula>1.1</formula>
      <formula>1.5</formula>
    </cfRule>
    <cfRule type="cellIs" dxfId="11" priority="20" operator="greaterThan">
      <formula>1.5</formula>
    </cfRule>
  </conditionalFormatting>
  <conditionalFormatting sqref="G16:H16">
    <cfRule type="cellIs" dxfId="10" priority="3" operator="lessThan">
      <formula>0</formula>
    </cfRule>
    <cfRule type="cellIs" dxfId="9" priority="4" operator="greaterThanOrEqual">
      <formula>0</formula>
    </cfRule>
  </conditionalFormatting>
  <conditionalFormatting sqref="L16:M16">
    <cfRule type="cellIs" dxfId="8" priority="1" operator="lessThan">
      <formula>0</formula>
    </cfRule>
    <cfRule type="cellIs" dxfId="7" priority="2" operator="greaterThanOrEqual">
      <formula>0</formula>
    </cfRule>
  </conditionalFormatting>
  <conditionalFormatting sqref="M68:M77">
    <cfRule type="cellIs" dxfId="6" priority="7" operator="lessThan">
      <formula>0</formula>
    </cfRule>
    <cfRule type="cellIs" dxfId="5" priority="8" operator="between">
      <formula>0</formula>
      <formula>0.06</formula>
    </cfRule>
    <cfRule type="cellIs" dxfId="4" priority="9" operator="greaterThan">
      <formula>0.06</formula>
    </cfRule>
  </conditionalFormatting>
  <conditionalFormatting sqref="N68:N77">
    <cfRule type="cellIs" dxfId="3" priority="10" operator="lessThan">
      <formula>0.8</formula>
    </cfRule>
    <cfRule type="cellIs" dxfId="2" priority="11" operator="between">
      <formula>0.8</formula>
      <formula>1.1</formula>
    </cfRule>
    <cfRule type="cellIs" dxfId="1" priority="12" operator="between">
      <formula>1.1</formula>
      <formula>1.5</formula>
    </cfRule>
    <cfRule type="cellIs" dxfId="0" priority="13" operator="greaterThan">
      <formula>1.5</formula>
    </cfRule>
  </conditionalFormatting>
  <printOptions horizontalCentered="1"/>
  <pageMargins left="0" right="0" top="0" bottom="0" header="0" footer="0"/>
  <pageSetup paperSize="5" scale="4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8h30</vt:lpstr>
      <vt:lpstr>8h45</vt:lpstr>
      <vt:lpstr>9h</vt:lpstr>
      <vt:lpstr>11h30</vt:lpstr>
      <vt:lpstr>14h</vt:lpstr>
      <vt:lpstr>15h</vt:lpstr>
      <vt:lpstr>'11h30'!Print_Area</vt:lpstr>
      <vt:lpstr>'14h'!Print_Area</vt:lpstr>
      <vt:lpstr>'15h'!Print_Area</vt:lpstr>
      <vt:lpstr>'8h30'!Print_Area</vt:lpstr>
      <vt:lpstr>'8h45'!Print_Area</vt:lpstr>
      <vt:lpstr>'9h'!Print_Area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truongdt</dc:creator>
  <cp:lastModifiedBy>Tuấn Bùi</cp:lastModifiedBy>
  <cp:lastPrinted>2025-02-17T08:47:48Z</cp:lastPrinted>
  <dcterms:created xsi:type="dcterms:W3CDTF">2025-02-11T13:57:17Z</dcterms:created>
  <dcterms:modified xsi:type="dcterms:W3CDTF">2025-02-17T12:17:20Z</dcterms:modified>
</cp:coreProperties>
</file>