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E70EEE20-F2F2-4228-A8AC-42C633A0DC28}" xr6:coauthVersionLast="43" xr6:coauthVersionMax="43" xr10:uidLastSave="{00000000-0000-0000-0000-000000000000}"/>
  <bookViews>
    <workbookView xWindow="1884" yWindow="1782" windowWidth="14850" windowHeight="9198"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Z52" i="1" l="1"/>
  <c r="AY52" i="1"/>
  <c r="D52" i="1"/>
  <c r="F52" i="1"/>
  <c r="G52" i="1"/>
  <c r="I52" i="1"/>
  <c r="K52" i="1"/>
  <c r="L52" i="1"/>
  <c r="M52" i="1"/>
  <c r="N52" i="1"/>
  <c r="O52" i="1"/>
  <c r="Q52" i="1"/>
  <c r="R52" i="1"/>
  <c r="S52" i="1"/>
  <c r="U52" i="1"/>
  <c r="W52" i="1"/>
  <c r="X52" i="1"/>
  <c r="Y52" i="1"/>
  <c r="Z52" i="1"/>
  <c r="AA52" i="1"/>
  <c r="AB52" i="1"/>
  <c r="AD52" i="1"/>
  <c r="AE52" i="1"/>
  <c r="AF52" i="1"/>
  <c r="AH52" i="1"/>
  <c r="AI52" i="1"/>
  <c r="AK52" i="1"/>
  <c r="AM52" i="1"/>
  <c r="AN52" i="1"/>
  <c r="AO52" i="1"/>
  <c r="AP52" i="1"/>
  <c r="AQ52" i="1"/>
  <c r="AR52" i="1"/>
  <c r="AS52" i="1"/>
  <c r="AT52" i="1"/>
  <c r="AU52" i="1"/>
  <c r="AX52" i="1"/>
  <c r="B52" i="1"/>
  <c r="D49" i="1"/>
  <c r="F49" i="1"/>
  <c r="G49" i="1"/>
  <c r="I49" i="1"/>
  <c r="K49" i="1"/>
  <c r="L49" i="1"/>
  <c r="M49" i="1"/>
  <c r="N49" i="1"/>
  <c r="O49" i="1"/>
  <c r="Q49" i="1"/>
  <c r="R49" i="1"/>
  <c r="S49" i="1"/>
  <c r="U49" i="1"/>
  <c r="W49" i="1"/>
  <c r="X49" i="1"/>
  <c r="Y49" i="1"/>
  <c r="Z49" i="1"/>
  <c r="AA49" i="1"/>
  <c r="AB49" i="1"/>
  <c r="AD49" i="1"/>
  <c r="AE49" i="1"/>
  <c r="AF49" i="1"/>
  <c r="AH49" i="1"/>
  <c r="AI49" i="1"/>
  <c r="AK49" i="1"/>
  <c r="AM49" i="1"/>
  <c r="AN49" i="1"/>
  <c r="AO49" i="1"/>
  <c r="AP49" i="1"/>
  <c r="AQ49" i="1"/>
  <c r="AR49" i="1"/>
  <c r="AS49" i="1"/>
  <c r="AT49" i="1"/>
  <c r="AU49" i="1"/>
  <c r="AX49" i="1"/>
  <c r="AY49" i="1"/>
  <c r="AZ49" i="1" s="1"/>
  <c r="BM49" i="1"/>
  <c r="B49" i="1"/>
  <c r="F46" i="1"/>
  <c r="G46" i="1"/>
  <c r="I46" i="1"/>
  <c r="K46" i="1"/>
  <c r="L46" i="1"/>
  <c r="M46" i="1"/>
  <c r="N46" i="1"/>
  <c r="O46" i="1"/>
  <c r="Q46" i="1"/>
  <c r="R46" i="1"/>
  <c r="S46" i="1"/>
  <c r="U46" i="1"/>
  <c r="W46" i="1"/>
  <c r="X46" i="1"/>
  <c r="Y46" i="1"/>
  <c r="Z46" i="1"/>
  <c r="AA46" i="1"/>
  <c r="AB46" i="1"/>
  <c r="AD46" i="1"/>
  <c r="AE46" i="1"/>
  <c r="AF46" i="1"/>
  <c r="AH46" i="1"/>
  <c r="AI46" i="1"/>
  <c r="AK46" i="1"/>
  <c r="AM46" i="1"/>
  <c r="AN46" i="1"/>
  <c r="AO46" i="1"/>
  <c r="AP46" i="1"/>
  <c r="AQ46" i="1"/>
  <c r="AR46" i="1"/>
  <c r="AS46" i="1"/>
  <c r="AT46" i="1"/>
  <c r="AU46" i="1"/>
  <c r="AX46" i="1"/>
  <c r="AY46" i="1"/>
  <c r="D46" i="1"/>
  <c r="B46" i="1"/>
  <c r="AZ51" i="1"/>
  <c r="AZ48" i="1"/>
  <c r="AZ45" i="1"/>
  <c r="AZ44" i="1"/>
  <c r="AZ46" i="1" l="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B40"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B36"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B32" i="1"/>
  <c r="AZ38" i="1"/>
  <c r="AZ39" i="1"/>
  <c r="AZ35" i="1"/>
  <c r="AZ34" i="1"/>
  <c r="AZ31" i="1"/>
  <c r="AZ30" i="1"/>
  <c r="AZ32" i="1" l="1"/>
  <c r="AZ36" i="1"/>
  <c r="AZ40" i="1"/>
</calcChain>
</file>

<file path=xl/sharedStrings.xml><?xml version="1.0" encoding="utf-8"?>
<sst xmlns="http://schemas.openxmlformats.org/spreadsheetml/2006/main" count="829" uniqueCount="371">
  <si>
    <t>file_name</t>
    <phoneticPr fontId="1" type="noConversion"/>
  </si>
  <si>
    <t>title</t>
  </si>
  <si>
    <t>abstract</t>
    <phoneticPr fontId="1" type="noConversion"/>
  </si>
  <si>
    <t>2009_Fir200_4.txt</t>
  </si>
  <si>
    <t>2009_Fir200_75.txt</t>
  </si>
  <si>
    <t>2010_Fir200_91.txt</t>
  </si>
  <si>
    <t>2010_Thr200_90.txt</t>
  </si>
  <si>
    <t>2011_Sec200_36.txt</t>
  </si>
  <si>
    <t>2011_Sec200_38.txt</t>
  </si>
  <si>
    <t>2011_Thr200_63.txt</t>
  </si>
  <si>
    <t>2011_Thr200_93.txt</t>
  </si>
  <si>
    <t>2012_For200_1.txt</t>
  </si>
  <si>
    <t>2013_Fif200_50.txt</t>
  </si>
  <si>
    <t>2013_Fir200_5.txt</t>
  </si>
  <si>
    <t>2013_For200_86.txt</t>
  </si>
  <si>
    <t>2013_Sev200_5.txt</t>
  </si>
  <si>
    <t>2014_Fif200_16.txt</t>
  </si>
  <si>
    <t>2014_For200_59.txt</t>
  </si>
  <si>
    <t>2014_Sec200_34.txt</t>
  </si>
  <si>
    <t>2015_Eig200_21.txt</t>
  </si>
  <si>
    <t>2015_Eig200_54.txt</t>
  </si>
  <si>
    <t>2015_Fir200_9.txt</t>
  </si>
  <si>
    <t>2015_Fir200_93.txt</t>
  </si>
  <si>
    <t>2015_Sec200_94.txt</t>
  </si>
  <si>
    <t>2015_Six200_1.txt</t>
  </si>
  <si>
    <t>2015_Ten200_26.txt</t>
  </si>
  <si>
    <t>2015_Thr200_12.txt</t>
  </si>
  <si>
    <t>2015_Thr200_20.txt</t>
  </si>
  <si>
    <t>2015_twe200_32.txt</t>
  </si>
  <si>
    <t>2016_Fir200_63.txt</t>
  </si>
  <si>
    <t>2016_Fir200_72.txt</t>
  </si>
  <si>
    <t>2016_Sec200_2.txt</t>
  </si>
  <si>
    <t>2016_Sev200_73.txt</t>
  </si>
  <si>
    <t>2016_Sev200_74.txt</t>
  </si>
  <si>
    <t>2016_Thr200_42.txt</t>
  </si>
  <si>
    <t>2016_Thrt200_16.txt</t>
  </si>
  <si>
    <t>2017_Fif200_10.txt</t>
  </si>
  <si>
    <t>2017_Fift200_81.txt</t>
  </si>
  <si>
    <t>2017_For200_30.txt</t>
  </si>
  <si>
    <t>2017_Nin200_81.txt</t>
  </si>
  <si>
    <t>2017_Sev200_44.txt</t>
  </si>
  <si>
    <t>2017_Sev200_50.txt</t>
  </si>
  <si>
    <t>2017_Sev200_70.txt</t>
  </si>
  <si>
    <t>2017_twe200_79.txt</t>
  </si>
  <si>
    <t>2018_Fir200_23.txt</t>
  </si>
  <si>
    <t>2018_Fir200_60.txt</t>
  </si>
  <si>
    <t>2018_Fir200_91.txt</t>
  </si>
  <si>
    <t>2018_For200_84.txt</t>
  </si>
  <si>
    <t>2018_Sec200_56.txt</t>
  </si>
  <si>
    <t>2018_Sec200_97.txt</t>
  </si>
  <si>
    <t>2019_Eig200_42.txt</t>
  </si>
  <si>
    <t>2019_For200_54.txt</t>
  </si>
  <si>
    <t>2019_Ten200_67.txt</t>
  </si>
  <si>
    <t xml:space="preserve"> </t>
    <phoneticPr fontId="1" type="noConversion"/>
  </si>
  <si>
    <t>A gasification-based biorefinery for the pulp and paper industry .</t>
  </si>
  <si>
    <t>An examination of biorefining processes, catalysts and challenges .</t>
  </si>
  <si>
    <t>Biofuels offer the potential to substitute for a large proportion of fossil fuels, however it is considered that the utilisation of lignocellulosic biomass, via second-generation biorefining technologies, will be necessary for this to be achieved economically and sustainably. The lignocellulosic matrix is complex and recalcitrant to conversion but research in biorefining is advancing rapidly and commercial facilities are expected in the near-term. These facilities will either employ hydrolytic mechanisms to break apart the structural polysaccharides of the biomass, or thermochemical procedures to dehydrate and volatilise the feedstock. Catalysts serve vital roles in both approaches: acids and enzymes facilitate the hydrolysis of cellulose; while metal and biological catalysts can alter the volatilisation profiles of biomass or reform the gases that are liberated in the thermochemical process. Each potential biorefining technology currently has its own drawbacks and advantages and it is likely that a range of procedures will be needed in order to fully exploit the values of very diverse ranges of lignocellulosic feedstocks.</t>
  </si>
  <si>
    <t xml:space="preserve">Biomass gasification in cost-optimized district heating systems—A regional modelling analysis . </t>
  </si>
  <si>
    <t>The catalytic oxidation of biomass to new materials focusing on starch, cellulose and lignin .</t>
  </si>
  <si>
    <t>Biomass is a renewable class of materials of growing interest amongst researchers aiming to achieve global sustainability. This review focuses on the homogeneous catalysis of the oxidation of biomass, in particular starch, cellulose and lignin. Often such catalytic reactions lead to depolymerisation of the material as happens in Nature with for example brown rot fungi. This depolymerisation can be desirable or not, and control in industrial applications is thus important to obtain the desired outcome. The two main oxidants in use are O2 and H2O2 and their use is described as appropriate. Industrial oxidation catalysis is highly significant in the bleaching of cellulose-containing materials due to its high volume application in the paper, pulp and laundry industries. Here, the presence of a ligand on the oxidising metal ion has a significant effect on the catalyst selectivity and stability. In addition to the bleaching of cellulose-containing materials, the oxidation of cellulose, starch, lignin and lignin model compounds are discussed with a focus on generating even more hydrophilic materials which have important applications or materials which may be further modified. Finally developing applications of biomass are described such as new support materials for catalysts, as supports for sensors and nanomaterials for microbial culture.</t>
  </si>
  <si>
    <t>Reducing life cycle greenhouse gas emissions of corn ethanol by integrating biomass to produce heat and power at ethanol plants .</t>
  </si>
  <si>
    <t>A life-cycle assessment (LCA) of corn ethanol was conducted to determine the reduction in the life-cycle greenhouse gas (GHG) emissions for corn ethanol compared to gasoline by integrating biomass fuels to replace fossil fuels (natural gas and grid electricity) in a U.S. Midwest dry-grind corn ethanol plant producing 0.19 hm3 y−1 of denatured ethanol. The biomass fuels studied are corn stover and ethanol co-products [dried distillers grains with solubles (DDGS), and syrup (solubles portion of DDGS)]. The biomass conversion technologies/systems considered are process heat (PH) only systems, combined heat and power (CHP) systems, and biomass integrated gasification combined cycle (BIGCC) systems. The life-cycle GHG emission reduction for corn ethanol compared to gasoline is 38.9% for PH with natural gas, 57.7% for PH with corn stover, 79.1% for CHP with corn stover, 78.2% for IGCC with natural gas, 119.0% for BIGCC with corn stover, and 111.4% for BIGCC with syrup and stover. These GHG emission estimates do not include indirect land use change effects. GHG emission reductions for CHP, IGCC, and BIGCC include power sent to the grid which replaces electricity from coal. BIGCC results in greater reductions in GHG emissions than IGCC with natural gas because biomass is substituted for fossil fuels. In addition, underground sequestration of CO2 gas from the ethanol plant’s fermentation tank could further reduce the life-cycle GHG emission for corn ethanol by 32% compared to gasoline.</t>
  </si>
  <si>
    <t>Energy, water and process technologies integration for the simultaneous production of ethanol and food from the entire corn plant .</t>
  </si>
  <si>
    <t>This paper presents simultaneous integration of different technologies such as the traditional dry-grind process to obtain ethanol from grain with the gasification of the corn stover followed by either syngas fermentation or catalytic mixed alcohols synthesis. The optimal integrated process when using the entire corn plant (18kg/s of grain and 10.8kg/s of stover) is the one in which the dry-grind technology to process corn grain is integrated with the catalytic path for the corn stover due to the improved integration of energy, requiring only 17MW of energy, 50MW of cooling and 1.56gal/gal of freshwater, for an ethanol production cost of 1.22$/gal. However, the production cost decreases as we only use stover to produce ethanol, while the grain is used for food due to the lower cost of the stover and the more favorable energy balance of the ethanol production process from gasification.</t>
  </si>
  <si>
    <t>Current applications of cellulases in industries such as food and textile generate millions of dollars and it is envisaged that the utilization of lignocellulosic biomass for ethanol production for the transport sector would make cellulases the most in-demand industrial enzyme. The greatest potential of cellulolytic enzymes lies in ethanol production from biomass by enzymatic hydrolysis of cellulose, but low-titer cellulase production resulting in high cost of the enzyme is the major setback. A number of research groups are working on improving the cellulase production technologies, to improve their properties so as to increase the efficiency of cellulose hydrolysis of available cellulases by applying various biotechnological tools, and also to screen more potent cellulases, other than the available ones. The technologies developed from lignocellulosic biomass via cellulase hydrolysis promise environmental and economical sustainability in the long run along with nondependence on nonrenewable energy sources. This chapter deals with the recent developments in the area of cellulase production technologies, their commercial status, the major challenges in the application of biomass conversion, and also alternative strategies to overcome those challenges.</t>
  </si>
  <si>
    <t>Chapter 8 Production of Celluloytic Enzymes for the Hydrolysis of Lignocellulosic Biomass .</t>
  </si>
  <si>
    <t>Biodiesel from microalgae oil production in two sequential esterification/transesterification reactors: Pinch analysis of heat integration .</t>
  </si>
  <si>
    <t>New sources of biomass for biofuels production had been studied in recent years. Microalgae as oil donors for biodiesel production are a very attractive alternative due to their several benefits but it still is a process that must overcome several technological barriers. Oil composition and the amount of free fatty acid (FFA) makes the microalgae oil a difficult yet promising alternative. In this paper, sequential stages of esterification and then transesterification were studied to convert the microalgae oil (MAO) in biodiesel, glycerol, and water mostly. A more realistic microalgae oil composition was simulated using 9 triglycerides (TG) and 9 FFA's in contrast with other studies were 1–5 components are used to represent the oil. A sensitivity analysis was performed to determine the temperature effect on the glycerol and water concentration. Finally, energy integration alternatives were analyzed to find a cost-effective way to produce biodiesel from MAO.</t>
  </si>
  <si>
    <t>In addition to being used as fuels in bioethanol production generating steam and electricity, sugarcane bagasse and trash may be used as feedstock for second generation ethanol production. The amount of surplus lignocellulosic material used as feedstock depends on the energy consumption of the production process. In this work simulations of the integrated first and second generation ethanol production processes from sugarcane were carried out using Aspen Plus, comparing different configurations of the cogeneration systems. Economic and environmental analyses were carried out, for comparison of different configurations. It is shown that surplus electricity sell can benefit second generation ethanol.</t>
  </si>
  <si>
    <t>Evaluation of different cogeneration systems in first and second generation ethanol production from sugarcane .</t>
    <phoneticPr fontId="1" type="noConversion"/>
  </si>
  <si>
    <t>Aspen Plus simulation of biomass integrated gasification combined cycle systems at corn ethanol plants .</t>
  </si>
  <si>
    <t>Biomass integrated gasification combined cycle (BIGCC) systems and natural gas combined cycle (NGCC) systems are employed to provide heat and electricity to a 0.19 hm3 y−1 (50 million gallon per year) corn ethanol plant using different fuels (syrup and corn stover, corn stover alone, and natural gas). Aspen Plus simulations of BIGCC/NGCC systems are performed to study effects of different fuels, gas turbine compression pressure, dryers (steam tube or superheated steam) for biomass fuels and ethanol co-products, and steam tube dryer exhaust treatment methods. The goal is to maximize electricity generation while meeting process heat needs of the plant. At fuel input rates of 110 MW, BIGCC systems with steam tube dryers provide 20–25 MW of power to the grid with system thermal efficiencies (net power generated plus process heat rate divided by fuel input rate) of 69–74%. NGCC systems with steam tube dryers provide 26–30 MW of power to the grid with system thermal efficiencies of 74–78%. BIGCC systems with superheated steam dryers provide 20–22 MW of power to the grid with system thermal efficiencies of 53–56%. The life-cycle greenhouse gas (GHG) emission reduction for conventional corn ethanol compared to gasoline is 39% for process heat with natural gas (grid electricity), 117% for BIGCC with syrup and corn stover fuel, 124% for BIGCC with corn stover fuel, and 93% for NGCC with natural gas fuel. These GHG emission estimates do not include indirect land use change effects.</t>
  </si>
  <si>
    <t>Evaluating municipal energy efficiency in biorefinery integration .</t>
  </si>
  <si>
    <t>Combination of dilute acid and ionic liquid pretreatments of sugarcane bagasse for glucose by enzymatic hydrolysis .</t>
  </si>
  <si>
    <t>Loss of hemicellulose and inability to effectively decrystallize cellulose, result in low yield and high cost of sugars derived from biomass. In this work, dilute sulfuric acid pretreatment could easily remove most of hemicellulose as sugars. The sugars were successfully used for 2,3-butanediol production with relative high yield (36.1%). Then, the remained solid residue after acid-pretreatment was further pretreated by ionic liquid (IL) to decrease its crystallinity for subsequent enzymatic saccharification. The combination of dilute acid- and IL-pretreatments resulted in significant higher glucose yield (95.5%) in enzymatic saccharification, which was more effective than using dilute acid- or IL-pretreatment alone. This strategy seems a promising route to achieve high yield of sugars from both hemicellulose and cellulose for biorefinery.</t>
  </si>
  <si>
    <t>Effects of Kraft lignin on hydrolysis/dehydration of sugars, cellulosic and lignocellulosic biomass under hot compressed water .</t>
  </si>
  <si>
    <t>The effect of Kraft lignin presenting on the hydrolysis and dehydration of C5 and C6 sugars, cellulose, hemicelluloses and biomass under hot compressed water (HCW) in the presence of H3PO4 catalyst was intensively studied. The lignin strongly inhibited the acid hydrolysis of cellulose and hemicellulose to glucose and xylose, respectively. Interestingly, the admixed lignin markedly promoted the isomerization of glucose to fructose, and dehydration of fructose (except at the low catalyst loading), resulting in high 5-hydroxymethylfurfural yields. Nonetheless, lignin inhibited the hydrolysis of xylan to xylose and dehydration of xylose to furfural. Moreover, the acidity of the system significantly affects the hydrolysis/dehydration of biomass. It was revealed that the presence of lignin strongly interfered the yields of sugars and furans produced from raw corncob, while the delignified corncob provided significant improvement of product yields, confirming the observed role of lignin in the biomass conversion system via sugar platforms.</t>
  </si>
  <si>
    <t>Design of an optimal process for enhanced production of bioethanol and biodiesel from algae oil via glycerol fermentation .</t>
  </si>
  <si>
    <t>In this paper, we optimize a process that integrates the use of glycerol to produce ethanol via fermentation within the simultaneous production of biodiesel and bioethanol from algae. The process consists of growing the algae, determining the optimal fraction of oil vs. starch, followed by oil extraction, starch liquefaction and saccharification, to sugars, oil transesterification, for which we consider two transesterification technologies (enzymes and alkali) and the fermentation of sugars and glycerol. The advantage of this process is that the dehydration technologies are common for the products of the glucose and glycerol fermentation. Simultaneous optimization and heat integration is performed using Duran and Grossmann’s model. The fermentation of glycerol to ethanol increases the production of bioethanol by at least 50%. The energy and water consumptions are competitive with other processes that either sell the glycerol or use it to obtain methanol. However, the price for the biofuels is only competitive if glycerol cannot be sold to the market.</t>
  </si>
  <si>
    <t>Synergistic effect of delignification and treatment with the ionic liquid 1-ethyl-3-methylimidazolium acetate on enzymatic digestibility of poplar wood .</t>
  </si>
  <si>
    <t>This study examined the effects of removing key recalcitrance factors by ionic liquid (IL) treatment on the cellulase digestibility of poplar wood. Ground biomass was subjected to chlorite delignification and IL (1-ethyl-3-methylimidazolium acetate) treatment alone or in combination. The compositional and structural features of differentially treated biomass samples and their hydrolysis performance at various cellulase loadings were investigated. IL treatment caused minor compositional changes but drastically decreased cellulose crystallinity; in particular, when administered after delignification, an X-ray diffractogram similar to that of cellulose II polymorph was observed, suggesting that in the absence of lignin, the cellulose was dissolved in the IL and regenerated in water with a polymorphic transformation. The structural changes induced by the combined delignification-IL treatment facilitated the enzymatic hydrolysis of cellulose; the biomass could be fully degraded within 72h by 4FPU of cellulase per gram glucan, with cellobiose degradation being the rate-limiting step.</t>
  </si>
  <si>
    <t>Castor plant for biodiesel, biogas, and ethanol production with a biorefinery processing perspective .</t>
  </si>
  <si>
    <t>Whole parts of castor plant, as a non-edible energy crop, were used for multiple biofuels production. Extracted castor oil was used for biodiesel production by transesterification, whereas the castor plant residues, i.e., stem, seed cake, and leaves, were employed for ethanol and biogas production. Effects of operating conditions, including methanol to oil ratio, temperature, and reaction time on biodiesel production yield were investigated. The optimum biodiesel yield was 88.2%, obtained at 0.4:1 methanol to oil mass ratio at 40°C for 90min. This yield corresponded to 155g biodiesel per kg castor plant. In addition, pretreatment using 8% w/v NaOH at 0 and 100°C for 30 and 60min was applied to improve ethanol and biogas yields. The best results for both enzymatic hydrolysis and ethanol production by simultaneous saccharification and fermentation (SSF) were obtained after alkali pretreatment at 100°C for 60min for all plant residues. The highest ethanol production yield achieved from pretreated castor stem was as high as 82.2%, corresponding to 63g ethanol per kg castor plant. In the case of biogas production, alkali pretreatment enhanced the methane production yield from castor stem; however, it could not improve the production yield of castor seed cake and leaves. Furthermore, untreated castor seed cake had the highest methane production yield of 252.1ml/g VS, equal to 68.2L per kg of castor plant.</t>
  </si>
  <si>
    <t>Hydrolysis of biomass using a reusable solid carbon acid catalyst and fermentation of the catalytic hydrolysate to ethanol .</t>
  </si>
  <si>
    <t>Solid acid catalysts can hydrolyze cellulose with lower reaction times and are easy to recover and reuse. A glycerol based carbon acid catalyst developed at CSIR-IICT performed well in acid catalysis reactions and hence this study was undertaken to evaluate the catalyst for hydrolysis of biomass (alkali pretreated or native rice straw). The catalyst could release 262mg/g total reducing sugars (TRS) in 4h at 140°C from alkali pretreated rice straw, and more importantly it released 147mg/g TRS from native biomass. Reusability of the catalyst was also demonstrated. Catalytic hydrolysate was used as sugar source for fermentation to produce ethanol. Results indicate the solid acid catalyst as an interesting option for biomass hydrolysis.</t>
  </si>
  <si>
    <t xml:space="preserve">Investigation on the esterification by using supercritical ethanol for bio-oil upgrading . </t>
  </si>
  <si>
    <t>Current global resources of fossil fuels are gradually depleting and the energy crisis induces increasing concerns on the research of new effective substitution of these fossil fuels by renewable energy, especially bio-fuels from biomass such as bio-oils. However, bio-oils, generally originated from the pyrolysis of biomass, contain a great deal of carboxylic acids such as acetic acid and these acids can easily decrease the stability and the quality of oil. Meanwhile, these acids are highly corrosive to reaction equipments. Bio-oil could be upgraded before its utilization in the feedstocks of fuels and chemicals. In this work, the removing of these carboxylic acids was investigated by esterification in supercritical ethanol. The effects of reaction temperature, the ratio of ethanol to bio-oil, and reaction time on the conversion of acids were studied as well as the addition of external acid such as H2SO4, H3PO4 or zeolite. The results showed that carboxylic acids in crude bio-oil easily esterified with ethanol in the supercritical system. More ethyl acetate was formed at higher volume ratio of ethanol to bio-oil and 100% of the selectivity was achieved at the volume ratio of 5:1 after 2h reaction, whereas more side reactions were present in lower or higher ratio of ethanol to bio-oil. The addition of external acid decreased distinctly the formation of esters, indicating that these carboxylic acids could be effectively removed under the acidic system arising from the internal ionization of ethanol. These would be very useful in the upgrading of bio-oil into high quality fuels in the future biorefinery.</t>
  </si>
  <si>
    <t xml:space="preserve">Opportunities, recent trends and challenges of integrated biorefinery: Part I . </t>
  </si>
  <si>
    <t>Sustainable production of energy, fuels, organic chemicals and polymers from biomass in an integrated biorefinery is extremely important to reduce enslavement on limited fossil fuels. In the present article, the biomass was classified into four general types based on their origin: energy crops, agricultural residues and waste, forestry waste and residues and industrial and municipal wastes. The article further elucidates the chemistry of various types of biomass used in the biorefinery. The biorefinery was classified into three broad categories based on the chemistry of biomass: triglyceride, sugar and starchy and lignocellulosic. The article further presents a comprehensive outlines of opportunities and recent trends of each type of biorefinery. A brief overview of original and revised list of platform chemicals, their sources from biomass and derivative potentials were also articulated. The article also provides comparisons of different types of biorefinery, broad challenges and availability of biomass. Furthermore, the article provides an overview of hydrocarbon biorefinery for production of hydrocarbon fuels and building block chemicals from biomass.</t>
  </si>
  <si>
    <t>Lipid extracted algae as a source for protein and reduced sugar: A step closer to the biorefinery .</t>
  </si>
  <si>
    <t>The objective of this study was to investigate the feasibility of using lipid extracted algae (LEA) as a source for protein and reduced sugar, and the effects of various procedural treatments on their yields. LEA provided comparable yields of protein and reduced sugars to those from total algae. Oven drying provided highest yields of all products followed by freeze drying, while sun drying significantly lowered their yields. Effective cell disruption by microwave and autoclave increased the lipid yields from algae, but resulted in increased loss of other compounds with lipid extracting solvents lowering their yields during sequential extraction. Relatively inefficient cell disruption by ultrasonication and osmotic shock lowered the amount of cell protein lost to the lipid extracting solvents. These results highlight the complexity of concurrent extraction of all value added products from algae, and the need for proper selection of the processes to achieve the objectives of integrated biorefinery.</t>
  </si>
  <si>
    <t>Determination of total acid content in biomass hydrolysates by solvent-assisted and reaction based headspace gas chromatography .</t>
  </si>
  <si>
    <t>This work reports on a novel method for the determination of total acid (TA) in biomass hydrolysates by a solvent-assisted and reaction-based headspace gas chromatography (HS-GC). The neutralization reaction between the acids in hydrolysates and bicarbonate in an ethanol (50%) aqueous solution was performed in a closed headspace sample vial, from which the carbon dioxide generated from the reaction was detected by HS-GC. It was found that the addition of ethanol can effectively eliminate the precipitation of some organic acids in the biomass hydrolysates. The results showed that the reaction and headspace equilibration can be achieved within 45min at 70°C; the method has a good precision (RSD&lt;3.27%) and accuracy (recovery of 97.4–105%); the limit of quantification is 1.36μmol. The present method is quite suitable to batch analysis of TA content in hydrolysate for the biorefinery related research.</t>
  </si>
  <si>
    <t>Background The production of second generation ethanol from lignocellulosic biomasses that have not had their potential fully explored as feedstock is of great importance. Arundo donax is one these biomasses. It is a promising grassy plant to be used as a renewable resource for the production of fuels and chemicals, because of its fast growth rate, ability to grow in different soil types and climatic conditions. The present study evaluated its use as feedstock for the production of second generation ethanol. Results Initially its chemical characterization was carried out, and a protocol for fractioning the biomass through diluted acid pretreatment followed by alkaline pretreatment was developed, providing a solid fraction which was undergone to enzymatic hydrolysis reaching 42g/L of glucose, obtained in 30h of enzymatic hydrolysis. This partially delignified material was subjected to a simultaneous saccharification and fermentation (SSF) process, resulting in an ethanol concentration of 39g/L at 70h.Conclusions The fermentability of the pretreated biomass was performed successfully through the conception of simultaneous saccharification and fermentation resulting in approximately 75L of ethanol per ton of cellulose.</t>
  </si>
  <si>
    <t>Potential of giant reed (Arundo donax L.) for second generation ethanol production .</t>
  </si>
  <si>
    <t>Characterization of South Asian Agricultural Residues for Potential Utilization in Future ‘energy mix’ .</t>
  </si>
  <si>
    <t>This paper characterizes various locally available agricultural residues in South Asian region to evaluate their potential as feedstock for renewable energy production and contributing toward solving energy crisis and environmental issues. The thermo-chemical characterization has been performed in order to determine if the residues have potential to be used in biomass conversion technologies producing combined heat and power. The characterization methods for comparing different agricultural residues include proximate and ultimate analysis, heating value, ash content, thermo gravimetric analysis (TGA) and structural composition analysis (SCA). Widely available agricultural wastes in South Asian region were selected for the characterization i.e. bagasse, almond shell, corn cob, cotton stalks, wheat straw, sawdust, corn leaf, rice husk, rice straw, and corn straw. The analysis showed that the corn cob had the highest moisture content that will result in low energy efficiency of the thermal conversion technology due to energy requirement for drying. Whereas almond shell had the lowest moisture content. Ash and volatile contents were found to be highest in rice straw and almond shell respectively. The thermo gravimetric analysis showed that most of the agricultural residues can be easily decomposed and represent potential feedstock for biomass flexible combined heat and power systems through pyrolysis or gasification.</t>
  </si>
  <si>
    <t xml:space="preserve">How biomass composition determines protein extractability . </t>
  </si>
  <si>
    <t>Biomass consists of a complex mixture of different components, of which protein potentially has a high added value for biorefinery. In this study, protein extractability of different types of biomass, mostly by-products, was analyzed. Protein yield obtained from a three step extraction using alkali was correlated to biomass chemical composition through Partial Least Square (PLS) regression. The results showed that protein extractability depended crucially on the type of biomass used. Protein from cereals and legumes were highly extracted, compared to other materials. High protein extractability coincides with the biological function of protein as a storage protein, as opposed to functional protein. Protein extraction was furthermore correlated to the composition of the biomass. Especially cellulose and oil hamper extractability of protein whereas lignin has no significant influence, suggesting that alkaline treatment removed lignin sufficiently.</t>
  </si>
  <si>
    <t>Pyrolysis of microalgae residual biomass derived from Dunaliella tertiolecta after lipid extraction and carbohydrate saccharification .</t>
  </si>
  <si>
    <t>Microalgae (Dunaliella tertiolecta) are considered potential feedstock for production of biodiesel and bioethanol due to their high lipid and carbohydrate contents. To achieve complete utilization of microalgae in a microalgae biorefinery, residual biomass after conversion of lipids and carbohydrates into biodiesel and bioethanol can be converted into bio-oils by pyrolysis. D. tertiolecta residual biomass decomposed mainly between 200°C and 550°C at heating rates of 5–20°C/min. The apparent activation energy increased from 163.12kJmol−1 to 670.24kJmol−1 with increasing pyrolysis conversion. Experimental results were consistent with the proposed lumped kinetic model, and the kinetic rate constant for D. tertiolecta residual→bio-oil (k2) was the highest. This result indicates that the predominant reaction pathway of D. tertiolecta residual was A (D. tertiolecta residual) to B (bio-oil), rather than A (D. tertiolecta residual) to C (gas; C1–C4, CO, CO2, H2) or B (bio-oil) to C (gas; C1–C4, CO, CO2, H2).</t>
  </si>
  <si>
    <t>A review on biomass gasification syngas cleanup .</t>
  </si>
  <si>
    <t>Energy, fuel and chemical production from biomass is increasingly attracting interest in the world. Gasification of biomass can produce raw syngas which contains CO, CO2, H2 and CH4. In addition, raw syngas contains minor but significant quantities of undesirable impurities – collectively known as syngas contaminants. Syngas contaminants are composed of tars, nitrogen based compounds (NH3, HCN, etc.), sulfur based compounds (H2S, COS, etc.), hydrogen halides (HCl, HF, etc.) and trace metals (Na, K, etc.). Raw syngas cleanup is an essential step prior to syngas utilization in downstream applications. In recent years, significant research attention has been devoted to syngas cleanup to reduce contaminants below tolerable limits. The present paper is a comprehensive review of cold gas and hot gas syngas cleanup for major contaminants in syngas (tar, NH3, H2S, HCl and trace metals). This review organizes and discusses investigations on syngas for all major contaminants, critically reviews important challenges in syngas cleanup and discusses recent advancements in hot and cold gas cleanup.</t>
  </si>
  <si>
    <t>The use of biorefinery by-products and natural detritus as feed sources for oysters (Crassostrea gigas) juveniles .</t>
  </si>
  <si>
    <t>New research is currently underway to explore the potential of macroalgae for the production of biofuels. Marine biofuels in general and macroalgae in particular, offer a number of advantages over terrestrial biofuels including reduced competition for freshwater resources and for land use. Sugars can be extracted from macroalgae and processed into biofuels by anaerobic digestion and fermentation. This process generates significant waste biomass, which, if used, could improve the economic sustainability of the biorefinery sector. Bivalves' aquaculture relies heavily on the production of unicellular algae to feed juvenile individuals and this can represent a bottleneck for the bivalve industry especially in locations where sunlight is limited. Previous research explored the use of macroalgae derived digestate as alternative or integrative feed for juvenile bivalves, exploiting the notion that organic particulate matter (detritus) is an integral part of this animal class natural diet. The prospect of using waste products from the emerging biorefinery industry to solve a bottleneck for aquaculture businesses and, by so doing, improving profitability of both, is an exciting one. In this paper we describe the main nutritional profiles (Protein, Lipid, Carbohydrates and Fatty acids) of the tested diets and investigate the potential for the use of a biorefinery a by-product as replacement option for bivalves' production, by benchmarking it against aquaculture industry standards (live microalgae and commercially available algae paste) and natural detritus constituted by farmed sea urchin digesta. Both the digestate and the natural detritus supported the survival and growth of bivalve spat, especially when used at 50% inclusion rate, over the course of 4-week preliminary trials. Data suggest that a synergistic effect of the nutritional profiles of the diets employed may underpin the observed results.Statement of relevance With this study we compare the biochemical composition and suitability as oyster feed of the Single Cell Detritus produced by S. latissima enzymatic saccharification and natural detritus produced by sea urchin digestive action, with live microalgae as well as commercial algae paste. A comparison between biochemical composition and suitability as aquaculture feed between biorefinery by-products and natural detritus was, to our knowledge, lacking. Results indicate that both the digestate and the natural detritus supported the survival and growth of oyster spat, especially when used at 50% inclusion rate, over the course of 4-weeks trial.</t>
  </si>
  <si>
    <t>Chapter 21 Integrated Biorefinery for Food, Feed, and Platform Chemicals .</t>
  </si>
  <si>
    <t>The concept of biorefining is seen as an effective route for addressing the so-called environment trilemma: the triple challenge of energy, environment, and food. In consists of the utilization of plant biomass for the production of energy, fuel, and chemicals. This approach is an inviting one because the conversion of agricultural and forestry residues and food wastes into value-added products such as biodiesel, biogas, bioethanol, animal feed, biofertilizers, bioplastics, and biomaterials finally minimizes waste production while improving the conditions of the three pillars of sustainability: environment, economy, and society. Based on feedstock, availability, and applicability of technologies and desired products, integrated biorefinery systems can process essentially all forms of biomass to produce fuels, feed, platform chemicals, and even food in the form of starch. The present chapter will discuss how integrated biorefinery systems can be used for biomass conversion for the production of fuel, food, feed, and platform chemicals with a special emphasis on platform molecules and their subsequent conversion.</t>
  </si>
  <si>
    <t>Chapter 19 Animal Fat- and Vegetable Oil-Based Platform Chemical Biorefinery .</t>
  </si>
  <si>
    <t>The rapid depletion of fossil fuels increases the demand for alternate sources of fuel and energy. Vegetable and animal fats have been proved as possible alternatives. About 172million tons of vegetable and animal oils and fats are produced annually worldwide. The Food and Agriculture Organization estimates that global oilseed production will exceeded 500million tons in 2014. Animal fat production depends on the growth of the meat, dairy, and wool industries. Apart from the preparation of food and feed, vegetable and animal fats have a potential market for biodiesel production by transesterification. Fat and oils provide a large platform in the synthesis of glycerols and fatty acid methyl esters and also in the production of soaps, paints, candles, bioplastic, and lubricants, among others, as part of the biorefinery concept. An annual growth of 3% has been observed for the essential oils market. The unique properties of oleochemicals, such as high temperature resistance and resistance against the action of chemicals, provide opportunities for the future market with a 6% annual growth rate.</t>
  </si>
  <si>
    <t>Techno-economic evaluation of strategies based on two steps organosolv pretreatment and enzymatic hydrolysis of sugarcane bagasse for ethanol production .</t>
  </si>
  <si>
    <t>Several strategies based on a two steps organosolv pretreatment followed by enzymatic hydrolysis of sugarcane bagasse (SCB) were evaluated with the objective of selecting operational conditions suitable to promote an efficient and low cost production of ethanol. Initially, the influence of six variables used for the organosolv pretreatment was studied. The variables included the time of the first organosolv pretreatment step, the use of 45% ethanol as pulping solution, solid-to-liquid ratio of the ethanol solution used during the first pretreatment step, time of second organosolv pretreatment, concentration of ethanol and concentration of NaOH solution used in the second pretreatment step. Further assays of enzymatic hydrolysis were carried out to promote additional reduction in the costs of the process and improve the results of cellulose conversion to glucose. Eliminating the milling step of the pretreated SCB, using a commercial tensoactive (composed of esters and several surfactants), and recycling 50% of the slurry obtained during the second step of organosolv pretreatment as reaction medium proved to be feasible for use during the enzymatic hydrolysis. Fermentation of the glucose medium produced under the selected pretreatment conditions to ethanol by Saccharomyces cerevisiae occurred with 81% efficiency and a cost of 102.88 $/hL of ethanol.</t>
  </si>
  <si>
    <t>Liquid hot water pretreatment of lignocellulosic biomass for bioethanol production accompanying with high valuable products .</t>
  </si>
  <si>
    <t>Pretreatment is an essential prerequisite to overcome recalcitrance of biomass and enhance the ethanol conversion efficiency of polysaccharides. Compared with other pretreatment methods, liquid hot water (LHW) pretreatment not only reduces the downstream pressure by making cellulose more accessible to the enzymes but minimizes the formation of degradation products that inhibit the growth of fermentative microorganisms. Herein, this review summarized the improved LHW process for different biomass feedstocks, the decomposition behavior of biomass in the LHW process, the enzymatic hydrolysis of LHW-treated substrates, and production of high value-added products and ethanol. Moreover, a combined process producing ethanol and high value-added products was proposed basing on the works of Guangzhou Institute of Energy Conversion to make LHW pretreatment acceptable in the biorefinery of cellulosic ethanol.</t>
  </si>
  <si>
    <t>Utilization of the Whole Cereal Plant to Maximize its Value .</t>
  </si>
  <si>
    <t>The industrialization of subsistence agriculture converted valuable straw to waste. Whole plant utilization implies closing the production chains by old and new technology approaching a sustainable utilization. Value-added sorting of plant parts facilitates that, for example, low straw value can be upgraded by fractionation to a high-value leaf fraction for feed and to internodes with a high content of α-cellulose optimal for paper quality. Such activities would be performed by local agricultural biorefineries self-sufficient in energy, performing whole plant harvest as well as drying and fractionation as a link to supply upgraded raw materials to the food, feed, and nonfood industry. When production chains are closed and utilization is optimized, a wider range of crops can be grown and preprocessed, creating local employment avoiding the deleterious effects of monoculture.</t>
  </si>
  <si>
    <t xml:space="preserve">Characterization of biomass char formation investigated by advanced solid state NMR . </t>
  </si>
  <si>
    <t>Char is produced during pyrolysis of biomass and it could be valorised as soil amendment, activated carbon or to produce syngas or heat by further oxidation. The mechanisms of biochars formation have to be better understood in order to tailor their properties. For this purpose, the pyrolysis of biomass was conducted in a fixed bed reactor allowing a good control of pyrolysis conditions. Miscanthus and the macromolecules extracted from this same biomass (holocellulose, cellulose, ethanol organosolv lignin) were pyrolysed to various final temperatures (200–500 °C). The chemical moieties formed in the chars were studied by solid state 13C NMR. A Cross Polarization method at the Magic Angle Spinning with Adiabatic Passage though Hartmann-Hahn conditions (CP/MAS APHH) has been found to give similar spectra than the Direct Polarization quantitative method in much shorter acquisition times. A quantitative study on the formation of aromatic structures in the network of the macromolecules in miscanthus and in the fractionated macromolecules was conducted. It is shown that below 300 °C xylan is the main source of aromatic formation while above this temperature the aromatization of cellulose occurs. The interactions between lignin and carbohydrates inside the network of biomass for aromatic structures formation are discussed.</t>
  </si>
  <si>
    <t>Co-production of functional xylooligosaccharides and fermentable sugars from corncob with effective acetic acid prehydrolysis .</t>
  </si>
  <si>
    <t>A novel and green approach for the coproduction of xylooligosaccharides (XOS), in terms of a series of oligosaccharide components from xylobiose to xylohexose, and fermentable sugars was developed using the prehydrolysis of acetic acid that was fully recyclable and environmentally friendly, followed by enzymatic hydrolysis. Compared to hydrochloric acid and sulfuric acid, acetic acid hydrolysis provided the highest XOS yield of 45.91% and the highest enzymatic hydrolysis yield. More than 91% conversion of cellulose was achieved in a batch-hydrolysis using only a cellulase loading of 20FPU/g cellulose and even a high solid loading of 20% without any special strategies. The acetic acid pretreated corncob should be washed adequately before saccharification to achieve complete hydrolysis. Consequently, a mass balance analysis showed that 139.8g XOS, 328.1g glucose, 25.1g cellobiose, and 147.8g xylose were produced from 1000g oven dried raw corncob.</t>
  </si>
  <si>
    <t>A polygeneration process for heat, power and DME production by integrating gasification with CHP plant: Modelling and simulation study .</t>
  </si>
  <si>
    <t>Biofuels are a good substitute for the transport sector petroleum fuels to minimize carbon footprint and greenhouse gases emissions. Di-Methyl Ether (DME) is one such alternative with properties similar to liquefied petroleum gas but with lower SOx, NOx, and particulate emissions. In this work, a polygeneration process, integrating an existing combined heat and power (CHP) plant with biomass gasification to synthesize DME, is proposed and modelled. Process integration is based on a hypothesis that the CHP plant provides the necessary heat to run the co-located gasification plant for DME synthesis and the waste heat from the gasification process is recovered and transferred to the CHP plant. The feed for gasification is taken as refuse derived fuel (RDF) instead of conventional wood derived biomass. The process integration leads to higher overall combined efficiency (up to 71%) which is greater than stand-alone efficiencies (up to 63%) but lower than stand-alone CHP plant efficiency (73.2%). The further technical evaluation shows that the efficiency of the polygeneration process is depends heavily on the gasifier capacity integrated with the existing CHP plant and also on the conversion route selected for DME synthesis i.e. recycling of unconverted syngas to the DME reactor or transferring it to the boiler of the CHP plant. The simulation results also indicate that once-through conversion yields less DME than recycling, but at the same time, once-through conversion affects the district heat and electric power production of the CHP plant lesser than by using the recycling route.</t>
  </si>
  <si>
    <t>In situ upgrading of pyrolysis biofuels by bentonite clay with simultaneous production of heterogeneous adsorbents for water treatment .</t>
  </si>
  <si>
    <t>The ability to in situ upgrade pyrolysis biofuels, together with the production of a value-added byproduct from the solid biomass residue, would reduce the economic and environmental costs of the integrated biorefinery. In the present work, biomass samples (mango pits and pineapple plants) were immersed in Fuller’s Earth (bentonite clay) suspensions. Pyrolysis at low temperatures (290–350°C) showed that the incorporation of Fuller’s Earth into both biomasses increases the amount of H2, CH4, C2H2, C2H4, and C2H6 evolved as compared to raw biomass. The biomasses’ behavior diverges in terms of bio-oil and biochar quality. For mango pit, pretreatment with Fuller’s Earth increased desirable compounds such as furans and hexanes, whereas for pineapple plant oxygenated and high molecular weight compounds increased with pretreatment. While surface areas of both biomasses increased with incorporation of bentonite clay, the mango pit saw a significant increase in adsorption capacity and rate of methylene blue removal from water, whereas the pineapple plant adsorption rate decreased with pretreatment; capacity increased at low pyrolysis temperature and decreased at high temperature. While incorporation of Fuller’s Earth increased the thermal energy required to heat the impregnated mixtures to pyrolysis temperature, a distributed activation energy model analysis shows that activation energy of pyrolysis was virtually the same for impregnated and raw biomass samples, suggesting that this may be either a thermally catalytic or chemically catalytic effect. Thus, incorporation of bentonite into some biomasses may represent positive benefits in terms of in situ upgrading bio-fuels and hybrid biochars produced at lower pyrolysis temperatures.</t>
  </si>
  <si>
    <t xml:space="preserve">Study on susceptibility of CO2-assisted pyrolysis of various biomass to CO2. </t>
    <phoneticPr fontId="1" type="noConversion"/>
  </si>
  <si>
    <t>This study systematically investigates simultaneous genuine roles of CO2 in pyrolysis process by comparing the susceptibility of pyrolysis of various biomass feedstocks (spent coffee ground, oak wood, corn stover, macroalgae, microalgae, cellulose, hemicellulose, and lignin) to CO2: 1) the enhanced thermal cracking of volatile organic carbons (VOCs) evolved from the thermal decomposition of biomass and 2) the direct reaction between VOCs and CO2. The identified roles of CO2 led to the enhanced generation of CO and the subsequent reduction of condensable tar. Even though the influence of CO2 on pyrolysis of various biomass and coal was universal, it exhibited a different magnitude due to the different susceptibility to CO2. This study also reports that the susceptibility to CO2 was contingent on the lignin content in biomass.</t>
  </si>
  <si>
    <t xml:space="preserve">Sugarcane bagasse valorization by fractionation using a water-based hydrotropic process . </t>
  </si>
  <si>
    <t>Sugarcane bagasse is abundant agro-industrial waste that can be potentially utilized as a source of valuable compounds and biopolymers. In the present study, sugarcane bagasse from Brazil was fractionated employing an environmentally friendly hydrotropic process. Several treatments were carried out at 150 and 170°C and dwell times of 60 and 120min using unmodified 30% hydrotropic solutions as well as the solutions acidified with formic acid. The major produced fraction was cellulose pulp obtained with the yield of 44–67% (bagasse based) and the cellulose content of 60–92%. Lignins dissolved during the treatments were isolated from the spent solutions by dilution with water and filtration. The yields of the lignins were 11.8–14.7% (bagasse based) and their purity ranged from 88 to 94%. Generally, the purity of both fractions and the yield of lignin were higher at more severe process conditions. However, the more severe conditions resulted in lower average molar masses of the lignins and lower intrinsic viscosity values of the cellulose fractions. The composition of the spent solutions also varied with the treatment conditions, and, besides the lignins, they contained different amounts of dissolved hemicelluloses, sugar monomers, furfural and acetic and formic acids. The results of the present study showed that the hydrotropic process could be successfully applied for the valorization of sugarcane bagasse by its fractionation into lignin, cellulose and other products.</t>
  </si>
  <si>
    <t>Carbon sequestration potential via energy harvesting from agricultural biomass residues in Mekong River basin, Southeast Asia .</t>
  </si>
  <si>
    <t>Climate change is receiving an ever-increasing attention due to the accelerated global warming. Undoubtedly, CO2 from anthropogenic sources is the major contributor to this undesirable effect and thus, there has been a growing attempt to curb it. Utilization of biofuels to replace fossil fuels has been considered a viable method to mitigate CO2 emissions. However, there has been some concern about the indirect greenhouse gas emissions from the production and consumption of biofuels, such as land-use change, carbon leakage, and biomass transportation. It was suggested that these indirect factors can increase the CO2 emission and may offset the benefits of CO2 sequestration from biofuel utilization. In this study, all these challenges in biofuel production have been comprehensively reviewed and the importance of using the agricultural residues for biofuel production in countries with high reliance on agricultural development has been emphasized upon. A case study for the utilization of the agricultural residues in the Great Mekong Subregion (GMS) for biofuel production has been presented and the carbon balance for different bioenergy production scenarios in five Southeast Asian countries has been calculated. The results of the regression models show that Thailand and Lao PDR have the highest and lowest amounts of biomass residues per unit mass crop, respectively, suggesting the substantial differences in the harvesting technologies and/or economics of those countries. The overall annual CO2 sequestration potentials of the biomass for replacing gasoline through bioethanol production, and for substituting coal for power generation via anaerobic digestion and gasification have been determined to be approximately 104/Tg and 488Tg, respectively. It has been suggested that using the crop residues as feedstock for the second generation biofuel production without affecting the food market could indeed provide considerable carbon credits for sustainable agricultural development as the major industry in the developing countries.</t>
    <phoneticPr fontId="1" type="noConversion"/>
  </si>
  <si>
    <t>Enhanced Surrogate Assisted Global Optimization Algorithm Based on Maximizing Probability of Improvement .</t>
  </si>
  <si>
    <t>Continuous volatile fatty acid production from lignocellulosic biomass by a novel rumen-mimetic bioprocess .</t>
  </si>
  <si>
    <t>Lignocellulosic biomass is an attractive source of biofuels and biochemicals, being abundant in various plant sources. However, processing this type of biomass requires hydrolysis of cellulose. The proposed rumen-mimetic bioprocess consists of dry-pulverization of lignocellulosic biomass and pH-controlled continuous cultivation of ruminal bacteria using ammonium as a nitrogen source. In this study, ruminal bacteria were continuously cultivated for over 60 days and used to digest microcrystalline cellulose, rice straw, and Japanese cedar to produce volatile fatty acids (VFAs). The ruminal bacteria grew well in the chemically defined medium. The amounts of VFAs produced from 20 g of cellulose, rice straw, and Japanese cedar were 183 ± 29.7, 69.6 ± 12.2, and 21.8 ± 12.9 mmol, respectively. Each digestion completed within 24 h. The carbon yield was 60.6% when 180 mmol of VFAs was produced from 20 g of cellulose. During the cultivation, the bacteria were observed to form flocs that enfolded the feed particles. These flocs likely contain all of the bacterial species necessary to convert lignocellulosic biomass to VFAs and microbial protein symbiotically. Denaturing gradient gel electrophoresis (DGGE) analysis of PCR-amplified 16S rDNA fragments revealed that the bacterial community was relatively stable after 1 week in cultivation, though it was different from the original community structure. Furthermore, sequence analysis of the DGGE bands indicates that the microbial community includes a cellulolytic bacterium, a bacterium acting synergistically with cellulolytic bacteria, and a propionate-producing bacterium, as well as other anaerobic bacteria.</t>
  </si>
  <si>
    <t xml:space="preserve">Potential raw materials for biorefineries to ensure food security: The Cocoyam case . </t>
  </si>
  <si>
    <t>During the last decades, the use of biomass has increased considerably for the production of chemicals, biofuels, and direct bioenergy, among others. However, the use of first and second-generation biomass has been raising concerns about the possibilities of threatening food security and to compete for the use of productive land. Biomass is a versatile feedstock based on different compounds with the potential to obtain a considerable spectrum of products. However, it is still necessary to look for cheap raw materials that might have high availability and with the potential for obtaining added-value products without risking food security and decreasing the environmental impact. Cocoyam (Xanthosoma sagittifolium) is a plant grown extensively in tropical regions and mainly used as a source of starch and animal feed. It consists of three parts: leaves, which have a high protein and fiber content; stem, composed of lignocellulose; and a corm, with a starch content similar to that of cassava and potatoes. Nigeria, China and Ghana produce around 1.3, 1.18 and 0.9 million tonnes/year, respectively. In Colombia, they are not technified crops, but it is used mainly as animal feed. Cocoyam use is generally limited to the leaves, discarding the other parts. Based on the potential use of these discarded parts, this work proposed a biorefinery using cocoyam as feedstock to obtain different products: a feed (animal consumption), a biofuel (ethanol), a bioproduct used as food preservative (lactic acid) and food for direct human consumption (starch). The assessment of the potential of the biorefinery included an experimental stage to obtain the products, a simulation stage of techno-economic and environmental assessment and an analysis of the scale to determine minimum processing scale of feedstock at which the biorefinery is economically feasible. The obtained results showed that exploiting the compositional diversity of an unused raw material, it is possible to efficiently produce chemicals, food, feed and biofuels under a biorefinery scheme. The obtained yields for the feed additive, ethanol, lactic acid and starch were 0.147, 0.062, 0.110 and 0.192 kg/kg of feedstock, respectively. Starch, lactic acid and the feed additive are the products that have a higher contribution to the incomes of the process. The minimum processing scale for economic feasibility of the biorefinery was 880 ton/day, which is in the order of commercial scale production plants. The proposed process integrally uses a raw material and does not threaten food security.</t>
  </si>
  <si>
    <t>Process design and economic analysis of a biorefinery co-producing itaconic acid and electricity from sugarcane bagasse and trash lignocelluloses .</t>
  </si>
  <si>
    <t>Itaconic acid has economic potential as a commodity biochemical for the sugar industry, but its production is limited due to high production costs. Using cheaper and alternative lignocellulosic feedstocks together with achieving higher product titres have been identified as potential strategies for viable IA production. Consequently the use of sugarcane bagasse and trash for the production of itaconic acid (IA) and electricity have been investigated for an integrated biorefinery, where the production facility is annexed to an existing sugar mill and new combined heat and power (CHP) plant. Three IA biorefinery scenarios were designed and simulated in Aspen Plus®. Subsequent economic analyses indicated that cheaper feedstocks reduced the IA production cost from 1565.5 US$/t for glucose to 616.5 US$/t, but coal supplementation was required to sufficiently lower the production cost to 604.3 US$/t for a competitive IA selling price of 1740 US$/t, compared to the market price of 1800 US$/t.</t>
  </si>
  <si>
    <t>An integrated green biorefinery approach towards simultaneous recovery of pectin and polyphenols coupled with bioethanol production from waste pomegranate peels .</t>
  </si>
  <si>
    <t>An integrated biorefinery, incorporating hydrothermal processing of waste pomegranate peels (WPP), was proposed for the acid and organic solvent-free simultaneous recovery of pectin and phenolics with bioethanol production. The hydrothermal treatment (HT) was optimized using Box-Behnken design and the maximum recovery of pectin (18.8–20.9%) and phenolics (10.6–11.8%) were obtained by hydrothermal treatment at 115 °C for 40 min with a liquid-solid ratio of 10. The WPP pectin was characterized by IR, 1H NMR, and TGA which showed close similarity to commercial pectin. Depending on WPP cultivar type the degree of esterification, galacturonic acid content and molecular weight of pectin were in the range of 68–74%, 71–72%, and 131,137–141,538 Da, respectively. The recovered phenolics contained 57–60% punicalagin. Enzyme digestibility of WPP improved using HT with 177 g glucose produced per kg dry mass which was fermented to obtain 80 g ethanol with 88% of theoretical yield.</t>
  </si>
  <si>
    <t>A closed loop biowaste to biofuel integrated process fed with waste frying oil, organic waste and algal biomass: Feasibility at pilot scale .</t>
  </si>
  <si>
    <t>Nowadays, the importance of recycle and energy savings is increasing due to the current economic and environmental situation. Many different technologies were developed to exploit biowaste to produce biofuels but they are not always easily available and economically advantageous, especially at small scale. A possible solution could be to couple them in a closed loop process. In this paper, we discuss the technological feasibility of a pilot plant producing biofuels from waste frying oil, solid organic wastes and algal biomass. The crucial point of this work is to the find the best layout and operative conditions in order to use organic wastes and by-products in a closed loop process. The study is carried out through a complete experimental campaign at both lab and pilot scale on the integrated process, consisting of three parts: I) biodiesel and glycerol production by transesterification of waste frying oil added with oil extracted from algal biomass; II) syngas production by gasification of biowaste, added with glycerol to increase the total LCV; III) algal biomass production in airlift photo-bioreactors, fed by the recycled process wastewater rich in glycerol, and capable of capturing carbon dioxide from flue gases and of producing valuable biomass to be reintroduced in the process cycle. Waste oil and organic waste were provided by the University Campus canteen and wood pellets were collected in the Campus park. Quality levels of biodiesel cetane number ranged from 47.7 to 58.4 and LHVs ranged from about 36080 kJ/kg to 36992 kJ/kg. A better syngas quality was found by adding glycerol, and flue gas composition was suitable to partially feed the airlift reactors. On the basis of this first step of experimentation, the technological feasibility of the proposed closed loop integrated process was verified.</t>
  </si>
  <si>
    <t>Production of high pressure pure H2 by pressure swing sorption enhanced steam reforming (PS-SESR) of byproducts in biorefinery .</t>
  </si>
  <si>
    <t>Hydrogen is highly demanded in biorefinery, and hydrogen production from renewable sources is essential to produce truly green transportation fuels from biomass. The present work demonstrates experimentally the production of high pressure H2 with high purity by pressure swing sorption enhanced steam reforming (PS-SESR) of the byproducts from biorefinery. Pure hydrogen was produced by one-pot high pressure sorption enhanced reforming of a mixture of acetic acid (AA), glycolaldehyde (Gl) and hydroxyacetone (Hy), as model of the byproducts obtained from biomass fast-hydropyrolysis, which is integrated in the H2Bioil process, aimed at producing liquid transportations fuels. SESR was performed using Pd/Ni-Co derived from a hydrotalcite-like material as catalyst and dolomite as CO2 acceptor. Both thermodynamic analysis and experimental study revealed enhanced hydrogen purity but lower hydrogen yield at high pressure compared to atmospheric pressure. Moreover, a compromise between pressure and temperature is needed to get high purity and yield of hydrogen. A H2 purity as high as 99.6 vol% can be obtained at atmospheric pressure and 550 °C, while a H2 purity of 99.0 vol% can be reached at 5 bar and 600 °C. Under these conditions, the H2 yield is of 92.3% at 1 bar and 92.6% at 5 bar. These results show that the SESR of the biomass-derived compounds is an efficient method for the production of highly pure, hot and high pressure hydrogen, which is required for the overall process studied. According to the thermodynamic analysis, and given that the process is performed at high pressure, a pressure swing decarbonation process is suggested for the sorbent regeneration.</t>
  </si>
  <si>
    <t>One of the great challenges to our society is to find a sustainable way to obtain biobased products from renewable resources. Currently, a significant emphasis has been on the developmental biorefinery concept and maximizing the exploitation of biomass into value-added products. Biorefinery is supposed to develop new methods enabling fractionation of biomass into extractives, hemicelluloses, cellulose and lignin in their native form, and further, to upgrade these fractions into chemicals and materials. Biomass sources for supplying biorefineries can be derived from: (1) forestry and wood processing wastes; (2) agricultural and food processing residues; (3) municipal wastes; and (4) dedicated crops (terrestrial and aquatic). By using complex processing of biomass technologies it is possible, as a function of raw material and its composition, to separate a large spectrum of marketable products. From this point of view, different raw materials (biomass) containing chemically and reactive constituents can be used for production of chemical compounds, composite material, fibers, products, fuels, or energy.</t>
  </si>
  <si>
    <t xml:space="preserve">1 Biomass for Fuels and Biomaterials . </t>
    <phoneticPr fontId="1" type="noConversion"/>
  </si>
  <si>
    <t>Thermostable cellulases: Current status and perspectives .</t>
  </si>
  <si>
    <t>It is envisaged that the utilization of lignocellulosic biomass for ethanol production for transport sector, would make cellulases the most demanded industrial enzyme. The greatest potential of cellulolytic enzymes lies in ethanol production from biomass by enzymatic hydrolysis of cellulose but low thermostability and low titer of cellulase production resulting into high cost of the enzyme which is the major set-back. A number of research groups are working on cellulase to improve its thermostability so as to be able to perform hydrolysis at elevated temperatures which would eventually increase the efficiency of cellulose hydrolysis. The technologies developed from lignocellulosic biomass via cellulose hydrolysis promise environmental and economical sustainability in the long run along with non-dependence on nonrenewable energy source. This review deals with the important sources of thermostable cellulases, mechanism, its regulation, strategies to enhance the thermostability further with respect to its importance for biofuel applications.</t>
  </si>
  <si>
    <t>Production of biodiesel from microalgae via nanocatalyzed transesterification process: A review .</t>
  </si>
  <si>
    <t>There is a growing demand for use of alternative clean energy as against fossil fuel. In trying to meet these demands, researchers are investigating various approaches towards delivering affordable clean energy from the abundant biomass in our environment, including biodiesel. Therefore a review work on production of biodiesel from microalgae via nanocatalyzed transesterification process is presented. This work reviews issues involved in microalgae production, economic applications of microalgae including fuel production, food supplements extraction, CO2 capture for biorefinery leading to production of biomethane, biohydrogen, bioethanol and other byproducts. Application of nanocatalysis in biodiesel production was also reviewed, showing comparative issues involved in different classes of catalysts such as homogenous catalysts, heterogeneous catalysts, and enzymatic catalysts. The work further presents a novel approach in the use of nanocatalysts for biodiesel production from microalgae. Utilization of this technology for biofuel production can be harnessed and commercialized as it is vital for the growing biodiesel industry.</t>
  </si>
  <si>
    <t>Chapter 8 Hydrolysis: From cellulose and hemicellulose to simple sugars .</t>
    <phoneticPr fontId="1" type="noConversion"/>
  </si>
  <si>
    <t>In recent years, second-generation biofuels based on lignocellulosic biomass have appeared as an interesting alternative to be considered regarding renewable energies. Agricultural and food wastes seem to be the most promising source of lignocellulosic material due to their high availability throughout the world. Additionally, the employment of this residual biomass does not compete with food resources and reduces the environmental impact of its disposal. The different substrates available can be transformed into biofuels by means of the hydrolytic route following four steps (pretreatment, hydrolysis, fermentation, and product recovery). Lignocellulose is fundamentally constituted by cellulose, hemicellulose, and lignin, although the specific composition of biomass varies depending on different factors. This chapter focuses on the hydrolysis of cellulose and hemicellulose into fermentable sugars by enzymatic treatments, which usually requires a previous pretreatment of the biomass to remove the lignin and to modify cellulose structures for enhancing enzyme accessibility.</t>
  </si>
  <si>
    <t xml:space="preserve"> ('black liquor', 'gasification', 'electricity')</t>
  </si>
  <si>
    <t xml:space="preserve">('biomass', 'biorefinery', 'pulp')
('biomass', 'enzymatic hydrolysis', 'pulp') </t>
    <phoneticPr fontId="1" type="noConversion"/>
  </si>
  <si>
    <t xml:space="preserve"> ('black liquor', 'fiber extraction', 'paper')
('black liquor', 'gasification', 'electricity')
('biomass', 'biochemical conversion', 'pulp')
('biomass', 'biomass conversion', 'pulp')
('biomass', 'biorefinery', 'pulp')
('biomass', 'enzymatic hydrolysis', 'pulp')
('biomass', 'ethanol production', 'pulp')</t>
    <phoneticPr fontId="1" type="noConversion"/>
  </si>
  <si>
    <t>('biomass', 'hydrolysis', 'cellulose')</t>
  </si>
  <si>
    <t xml:space="preserve">('biomass', 'hydrolysis', 'cellulose')
('biomass', 'thermochemical process', 'cellulose') </t>
    <phoneticPr fontId="1" type="noConversion"/>
  </si>
  <si>
    <t>('biomass', 'gasification', 'heat')</t>
  </si>
  <si>
    <t>('biomass', 'homogeneous catalysis', 'cellulose')</t>
  </si>
  <si>
    <t>('food', 'gasification', 'ethanol')</t>
  </si>
  <si>
    <t>('paper', 'gasification', 'ethanol')
('paper', 'syngas fermentation', 'ethanol')
('food', 'gasification', 'ethanol')</t>
    <phoneticPr fontId="1" type="noConversion"/>
  </si>
  <si>
    <t>('paper', 'gasification', 'ethanol')
('food', 'gasification', 'ethanol')</t>
    <phoneticPr fontId="1" type="noConversion"/>
  </si>
  <si>
    <t>('biomass', 'enzymatic hydrolysis', 'cellulose')</t>
  </si>
  <si>
    <t>('biomass', 'enzymatic hydrolysis', 'enzyme')</t>
  </si>
  <si>
    <t>('biomass', 'enzymatic hydrolysis', 'cellulose')
('biomass', 'enzymatic hydrolysis', 'enzyme')</t>
    <phoneticPr fontId="1" type="noConversion"/>
  </si>
  <si>
    <t>('biomass', 'enzymatic hydrolysis', 'cellulose')
('biomass', 'enzymatic hydrolysis', 'enzyme')
('biomass', 'ethanol production', 'cellulose')
('biomass', 'ethanol production', 'enzyme')</t>
    <phoneticPr fontId="1" type="noConversion"/>
  </si>
  <si>
    <t>('sugarcane bagasse', 'bioethanol production', 'electricity')</t>
  </si>
  <si>
    <t>('sugarcane bagasse', 'bioethanol production', 'electricity')</t>
    <phoneticPr fontId="1" type="noConversion"/>
  </si>
  <si>
    <t>('biomass', 'gasification', 'electricity')
('biomass', 'gasification', 'heat')</t>
    <phoneticPr fontId="1" type="noConversion"/>
  </si>
  <si>
    <t>('biomass', 'biorefinery', 'heat')</t>
  </si>
  <si>
    <t>('sugarcane bagasse', 'enzymatic hydrolysis', 'glucose')</t>
  </si>
  <si>
    <t>('algae', 'saccharification', 'glycerol')</t>
  </si>
  <si>
    <t>('castor oil', 'transesterification', 'ethanol')</t>
  </si>
  <si>
    <t>('castor oil', 'biodiesel production', 'ethanol')
('castor oil', 'transesterification', 'ethanol')</t>
    <phoneticPr fontId="1" type="noConversion"/>
  </si>
  <si>
    <t>('biomass', 'hydrolysis', 'glycerol')</t>
  </si>
  <si>
    <t>('biomass', 'pyrolysis', 'acetic acid')</t>
  </si>
  <si>
    <t>('biomass', 'biorefinery', 'sugar')
('biomass', 'biorefinery', 'triglyceride')</t>
    <phoneticPr fontId="1" type="noConversion"/>
  </si>
  <si>
    <t>('biomass', 'biorefinery', 'sugar')
('triglyceride', 'biorefinery', 'sugar')</t>
    <phoneticPr fontId="1" type="noConversion"/>
  </si>
  <si>
    <t>('algae', 'biorefinery', 'protein')</t>
  </si>
  <si>
    <t>('biomass', 'precipitation', 'ethanol')</t>
  </si>
  <si>
    <t>('biomass', 'precipitation', 'ethanol')
('biomass', 'precipitation', 'organic acids')</t>
    <phoneticPr fontId="1" type="noConversion"/>
  </si>
  <si>
    <t>('biomass', 'enzymatic hydrolysis', 'glucose')</t>
  </si>
  <si>
    <t>('biomass', 'enzymatic hydrolysis', 'glucose')</t>
    <phoneticPr fontId="1" type="noConversion"/>
  </si>
  <si>
    <t>('biomass', 'gasification', 'heat')
('biomass', 'pyrolysis', 'heat')</t>
    <phoneticPr fontId="1" type="noConversion"/>
  </si>
  <si>
    <t>('biomass', 'biorefinery', 'protein')</t>
  </si>
  <si>
    <t>('biomass', 'gasification', 'h2')</t>
  </si>
  <si>
    <t>('biomass', 'gasification', 'ch4')
('biomass', 'gasification', 'h2')</t>
    <phoneticPr fontId="1" type="noConversion"/>
  </si>
  <si>
    <t>('biomass', 'gasification', 'ch4')
('biomass', 'gasification', 'h2')
('biomass', 'gasification', 'raw syngas')</t>
    <phoneticPr fontId="1" type="noConversion"/>
  </si>
  <si>
    <t>('paper', 'biorefinery', 'protein')</t>
  </si>
  <si>
    <t>('food', 'integrated biorefinery', 'feed')
('animal feed', 'biogas', 'bioethanol')
('biodiesel', 'biogas', 'bioethanol')</t>
    <phoneticPr fontId="1" type="noConversion"/>
  </si>
  <si>
    <t>('food', 'integrated biorefinery', 'feed')</t>
  </si>
  <si>
    <t>('food', 'transesterification', 'feed')</t>
  </si>
  <si>
    <t>('food', 'biodiesel production', 'feed')
('food', 'transesterification', 'feed')</t>
    <phoneticPr fontId="1" type="noConversion"/>
  </si>
  <si>
    <t>('sugarcane bagasse', 'enzymatic hydrolysis', 'ethanol')</t>
  </si>
  <si>
    <t>('biomass', 'enzymatic hydrolysis', 'ethanol')</t>
  </si>
  <si>
    <t>('food', 'drying', 'feed')
('food', 'fractionation', 'feed')</t>
    <phoneticPr fontId="1" type="noConversion"/>
  </si>
  <si>
    <t>('biomass', 'pyrolysis', 'heat')</t>
  </si>
  <si>
    <t>('corncob', 'saccharification', 'acetic acid')</t>
  </si>
  <si>
    <t>('biomass', 'gasification', 'feed')</t>
  </si>
  <si>
    <t xml:space="preserve">('biomass', 'pyrolysis', 'h2')
</t>
    <phoneticPr fontId="1" type="noConversion"/>
  </si>
  <si>
    <t>('biomass', 'pyrolysis', 'h2')</t>
    <phoneticPr fontId="1" type="noConversion"/>
  </si>
  <si>
    <t>('biomass', 'hemicellulose', 'cellulose')
('biomass', 'pyrolysis', 'cellulose')
('macroalgae', 'hemicellulose', 'cellulose')
('macroalgae', 'pyrolysis', 'cellulose')
('microalgae', 'hemicellulose', 'cellulose')
('microalgae', 'pyrolysis', 'cellulose')</t>
    <phoneticPr fontId="1" type="noConversion"/>
  </si>
  <si>
    <t>('biomass', 'pyrolysis', 'cellulose')
('hemicellulose', 'pyrolysis', 'cellulose')
('macroalgae', 'pyrolysis', 'cellulose')
('microalgae', 'pyrolysis', 'cellulose')</t>
    <phoneticPr fontId="1" type="noConversion"/>
  </si>
  <si>
    <t>('biomass', 'pyrolysis', 'cellulose')
('biomass', 'pyrolysis', 'hemicellulose')
('macroalgae', 'pyrolysis', 'cellulose')
('macroalgae', 'pyrolysis', 'hemicellulose')
('microalgae', 'pyrolysis', 'cellulose')
('microalgae', 'pyrolysis', 'hemicellulose')</t>
    <phoneticPr fontId="1" type="noConversion"/>
  </si>
  <si>
    <t>('sugarcane bagasse', 'fractionation', 'cellulose')</t>
  </si>
  <si>
    <t>('biomass', 'bioethanol production', 'gasoline')
('biomass', 'gasification', 'gasoline')</t>
    <phoneticPr fontId="1" type="noConversion"/>
  </si>
  <si>
    <t>Some engineering problems require a lot of computational expensive simulations that dominates the running time of a typical optimization algorithm. In these cases, the use of Surrogate Assisted Optimization (SAO) can improve the efficiency of the optimization procedure significantly. Kriging meta-model became one of the most promising approach, mainly because of its accurate prediction (even with a relative few points for fitting) and statistical interpretation that allows one to build an estimate of the potential error. In this paper we propose a modification in the maximizing Probability of Improvement (PI) method to enhance the performance of the modeling and optimization framework: the addition of a final local optimization step that allows a higher value for the stopping criterion without loss of solution accuracy. The modified algorithm was implemented in MatLab, using Kriging-type surrogate model. The behavior of this modification was investigated through a set of benchmark test functions and an engineering optimization problem: profit maximization of a biorefinery producing first and second generation ethanol and electricity from sugarcane bagasse. The numerical results show that average better and more stable solutions were obtained and a lower number of rigorous model simulations were needed comparing with the classic PI method. The modified method was also compared with non-surrogate assisted optimization algorithms, achieving similar near optimal solutions with a lower number of rigorous simulations.</t>
    <phoneticPr fontId="1" type="noConversion"/>
  </si>
  <si>
    <t>('sugarcane bagasse', 'biorefinery', 'electricity')
('sugarcane bagasse', 'biorefinery', 'ethanol')</t>
    <phoneticPr fontId="1" type="noConversion"/>
  </si>
  <si>
    <t>('food', 'biorefinery', 'ethanol')
('food', 'biorefinery', 'feed')</t>
    <phoneticPr fontId="1" type="noConversion"/>
  </si>
  <si>
    <t>('feedstock', 'biorefinery', 'ethanol')
('feedstock', 'biorefinery', 'feed')
('feedstock', 'biorefinery', 'lactic acid')
('food', 'biorefinery', 'ethanol')
('food', 'biorefinery', 'feed')
('food', 'biorefinery', 'lactic acid')</t>
    <phoneticPr fontId="1" type="noConversion"/>
  </si>
  <si>
    <t>('sugarcane bagasse', 'integrated biorefinery', 'electricity')
('sugarcane bagasse', 'integrated biorefinery', 'heat')</t>
  </si>
  <si>
    <t>('sugarcane bagasse', 'integrated biorefinery', 'electricity')
('sugarcane bagasse', 'integrated biorefinery', 'heat')
('sugarcane bagasse', 'integrated biorefinery', 'itaconic acid')</t>
    <phoneticPr fontId="1" type="noConversion"/>
  </si>
  <si>
    <t>('waste pomegranate peels', 'bioethanol production', 'pectin')
('waste pomegranate peels', 'bioethanol production', 'polyphenols')
('waste pomegranate peels', 'hydrothermal processing', 'pectin')
('waste pomegranate peels', 'integrated biorefinery', 'pectin')</t>
    <phoneticPr fontId="1" type="noConversion"/>
  </si>
  <si>
    <t>('algal biomass', 'gasification', 'biodiesel')
('algal biomass', 'gasification', 'glycerol')
('algal biomass', 'transesterification', 'biodiesel')
('algal biomass', 'transesterification', 'glycerol')</t>
    <phoneticPr fontId="1" type="noConversion"/>
  </si>
  <si>
    <t>('biomass', 'biorefinery', 'hydrogen')</t>
  </si>
  <si>
    <t>('biomass', 'biorefinery', 'hydrogen')
('biomass', 'hydrogen production', 'hydrogen')</t>
    <phoneticPr fontId="1" type="noConversion"/>
  </si>
  <si>
    <t>('biomass', 'biorefinery', 'cellulose')
('biomass', 'fractionation', 'cellulose')</t>
    <phoneticPr fontId="1" type="noConversion"/>
  </si>
  <si>
    <t>('biomass', 'enzymatic hydrolysis', 'enzyme')
('biomass', 'ethanol production', 'enzyme')</t>
    <phoneticPr fontId="1" type="noConversion"/>
  </si>
  <si>
    <t>('microalgae', 'biorefinery', 'bioethanol')</t>
    <phoneticPr fontId="1" type="noConversion"/>
  </si>
  <si>
    <t>('microalgae', 'biorefinery', 'bioethanol')
('microalgae', 'microalgae production', 'bioethanol')</t>
    <phoneticPr fontId="1" type="noConversion"/>
  </si>
  <si>
    <t>('biomass', 'hydrolysis', 'cellulose')
('biomass', 'hydrolysis', 'fermentable sugars')</t>
    <phoneticPr fontId="1" type="noConversion"/>
  </si>
  <si>
    <t>('biomass', 'enzymatic treatments', 'cellulose')
('biomass', 'enzymatic treatments', 'fermentable sugars')
('biomass', 'hydrolysis', 'cellulose')
('biomass', 'hydrolysis', 'fermentable sugars')</t>
    <phoneticPr fontId="1" type="noConversion"/>
  </si>
  <si>
    <r>
      <t>triples_own_trained</t>
    </r>
    <r>
      <rPr>
        <b/>
        <i/>
        <u/>
        <sz val="11"/>
        <color theme="1"/>
        <rFont val="等线"/>
        <family val="3"/>
        <charset val="134"/>
        <scheme val="minor"/>
      </rPr>
      <t>(embedding trained with only biorefinery related articles</t>
    </r>
    <r>
      <rPr>
        <b/>
        <sz val="11"/>
        <color theme="1"/>
        <rFont val="等线"/>
        <family val="3"/>
        <charset val="134"/>
        <scheme val="minor"/>
      </rPr>
      <t>)</t>
    </r>
    <phoneticPr fontId="1" type="noConversion"/>
  </si>
  <si>
    <r>
      <t>triples_google(</t>
    </r>
    <r>
      <rPr>
        <b/>
        <i/>
        <u/>
        <sz val="11"/>
        <color theme="1"/>
        <rFont val="等线"/>
        <family val="3"/>
        <charset val="134"/>
        <scheme val="minor"/>
      </rPr>
      <t>using google embedding</t>
    </r>
    <r>
      <rPr>
        <b/>
        <sz val="11"/>
        <color theme="1"/>
        <rFont val="等线"/>
        <family val="3"/>
        <charset val="134"/>
        <scheme val="minor"/>
      </rPr>
      <t>)</t>
    </r>
    <phoneticPr fontId="1" type="noConversion"/>
  </si>
  <si>
    <r>
      <t>triples_own_trained_wiki12_window_size2 (</t>
    </r>
    <r>
      <rPr>
        <b/>
        <i/>
        <u/>
        <sz val="11"/>
        <color theme="1"/>
        <rFont val="等线"/>
        <family val="3"/>
        <charset val="134"/>
        <scheme val="minor"/>
      </rPr>
      <t>embedding trained with biorefinery related articles + wikipedia articles</t>
    </r>
    <r>
      <rPr>
        <b/>
        <sz val="11"/>
        <color theme="1"/>
        <rFont val="等线"/>
        <family val="3"/>
        <charset val="134"/>
        <scheme val="minor"/>
      </rPr>
      <t>)</t>
    </r>
    <phoneticPr fontId="1" type="noConversion"/>
  </si>
  <si>
    <t>Comments Bernhard</t>
  </si>
  <si>
    <t xml:space="preserve">Google is best, but this biorefinery actually produces steam, electricity and several kinds of fuels… </t>
  </si>
  <si>
    <t>None… talking about a subsystem of a biorefinery (catalysts)</t>
  </si>
  <si>
    <t xml:space="preserve">all good, but missing electricity… </t>
  </si>
  <si>
    <t>Classifier working?</t>
  </si>
  <si>
    <t>No</t>
  </si>
  <si>
    <t>Review article, not for a specific product.</t>
  </si>
  <si>
    <t>Problem</t>
  </si>
  <si>
    <t>only one of the outputs</t>
  </si>
  <si>
    <t>None is correct, input should be corn</t>
  </si>
  <si>
    <t>Review article / focussing on subprocess</t>
  </si>
  <si>
    <t>Wrong output</t>
  </si>
  <si>
    <t>Wrong input</t>
  </si>
  <si>
    <t>('feedstock', 'bioethanol production', 'electricity')
('sugarcane bagasse', 'bioethanol production', 'electricity')</t>
  </si>
  <si>
    <t>('paper', 'esterification', 'biodiesel')
('paper', 'esterification', 'glycerol')
('paper', 'transesterification', 'biodiesel')
('paper', 'transesterification', 'glycerol')</t>
  </si>
  <si>
    <r>
      <rPr>
        <b/>
        <sz val="11"/>
        <color theme="1"/>
        <rFont val="等线"/>
        <family val="2"/>
        <scheme val="minor"/>
      </rPr>
      <t>('microalgae oil', 'esterification', 'biodiesel')</t>
    </r>
    <r>
      <rPr>
        <sz val="11"/>
        <color theme="1"/>
        <rFont val="等线"/>
        <family val="2"/>
        <scheme val="minor"/>
      </rPr>
      <t xml:space="preserve">
</t>
    </r>
    <r>
      <rPr>
        <b/>
        <sz val="11"/>
        <color theme="1"/>
        <rFont val="等线"/>
        <family val="2"/>
        <scheme val="minor"/>
      </rPr>
      <t>('microalgae oil', 'esterification', 'glycerol')</t>
    </r>
    <r>
      <rPr>
        <sz val="11"/>
        <color theme="1"/>
        <rFont val="等线"/>
        <family val="2"/>
        <scheme val="minor"/>
      </rPr>
      <t xml:space="preserve">
('microalgae oil', 'esterification', 'paper')
</t>
    </r>
    <r>
      <rPr>
        <b/>
        <sz val="11"/>
        <color theme="1"/>
        <rFont val="等线"/>
        <family val="2"/>
        <scheme val="minor"/>
      </rPr>
      <t>('microalgae oil', 'transesterification', 'biodiesel')</t>
    </r>
    <r>
      <rPr>
        <sz val="11"/>
        <color theme="1"/>
        <rFont val="等线"/>
        <family val="2"/>
        <scheme val="minor"/>
      </rPr>
      <t xml:space="preserve">
</t>
    </r>
    <r>
      <rPr>
        <b/>
        <sz val="11"/>
        <color theme="1"/>
        <rFont val="等线"/>
        <family val="2"/>
        <scheme val="minor"/>
      </rPr>
      <t>('microalgae oil', 'transesterification', 'glycerol')</t>
    </r>
    <r>
      <rPr>
        <sz val="11"/>
        <color theme="1"/>
        <rFont val="等线"/>
        <family val="2"/>
        <scheme val="minor"/>
      </rPr>
      <t xml:space="preserve">
('microalgae oil', 'transesterification', 'paper')</t>
    </r>
  </si>
  <si>
    <t>3 is best</t>
  </si>
  <si>
    <t>None</t>
  </si>
  <si>
    <t>but all could have been more specific to use "corn" instead of "biomass"</t>
  </si>
  <si>
    <t>General comments:</t>
  </si>
  <si>
    <r>
      <t>In this study biomass-based energy production was introduced to an urban city area of Helsinki, Finland. The study compared two cases in integration with a municipality: (1) biomass fuelled small-scale CHP (combined heat and power)-plant and (2) a biorefinery. The comparison was made according to primary energy consumption, primary energy factors, CO2 (carbon dioxide) emissions and the price of produced biowax. It was also studied how results are influenced by different assumptions. The results showed that the primary energy consumption and CO2 emissions were higher in the biorefinery case in absolute amounts as more products i.e. biowax was produced. The results indicated the primary energy factors were almost the same for both cases. Additionally, the primary energy use was very low for district</t>
    </r>
    <r>
      <rPr>
        <b/>
        <sz val="11"/>
        <color theme="1"/>
        <rFont val="等线"/>
        <family val="2"/>
        <scheme val="minor"/>
      </rPr>
      <t xml:space="preserve"> heat and electricity produced</t>
    </r>
    <r>
      <rPr>
        <sz val="11"/>
        <color theme="1"/>
        <rFont val="等线"/>
        <family val="2"/>
        <scheme val="minor"/>
      </rPr>
      <t xml:space="preserve"> in the biorefinery, when the primary energy use of the biorefinery was allocated only to the biowax. The sensitivity analysis of biowax pricing showed that a biorefinery is a competitive alternative for a CHP-plant if the prices of biomass and market electricity are low and the price of CO2 allowance is high. In terms of overall energy efficiency comparison, the comparison cannot be properly completed, because of the different end-products of the plants.</t>
    </r>
  </si>
  <si>
    <t>OK, but misses "electricity" as an output</t>
  </si>
  <si>
    <t>Problems:</t>
  </si>
  <si>
    <r>
      <rPr>
        <b/>
        <sz val="11"/>
        <color theme="1"/>
        <rFont val="等线"/>
        <family val="2"/>
        <scheme val="minor"/>
      </rPr>
      <t>('algae', 'fermentation', 'biodiesel')
('algae', 'fermentation', 'bioethanol')</t>
    </r>
    <r>
      <rPr>
        <sz val="11"/>
        <color theme="1"/>
        <rFont val="等线"/>
        <family val="2"/>
        <scheme val="minor"/>
      </rPr>
      <t xml:space="preserve">
('algae', 'fermentation', 'glycerol')
('algae', 'fermentation', 'paper')
('algae', 'fermentation', 'glycerol')
('algae', 'saccharification', 'glycerol')
('algae', 'starch liquefaction', 'glycerol')</t>
    </r>
  </si>
  <si>
    <t>Best model</t>
  </si>
  <si>
    <t>focuss on subprocess of a biorefinery</t>
  </si>
  <si>
    <t>output should be ethanol</t>
  </si>
  <si>
    <t>review article</t>
  </si>
  <si>
    <t>focus on subprocess of biorefinery</t>
  </si>
  <si>
    <r>
      <t xml:space="preserve">('biomass', 'acid pretreatment', 'glucose')
('biomass', 'alkaline pretreatment', 'glucose')
('biomass', 'enzymatic hydrolysis', 'glucose')
('pretreated biomass', 'fermentation', 'cellulose')
</t>
    </r>
    <r>
      <rPr>
        <b/>
        <sz val="11"/>
        <color theme="1"/>
        <rFont val="等线"/>
        <family val="2"/>
        <scheme val="minor"/>
      </rPr>
      <t>('pretreated biomass', 'fermentation', 'ethanol')</t>
    </r>
    <r>
      <rPr>
        <sz val="11"/>
        <color theme="1"/>
        <rFont val="等线"/>
        <family val="2"/>
        <scheme val="minor"/>
      </rPr>
      <t xml:space="preserve">
('pretreated biomass', 'simultaneous saccharification', 'cellulose')
</t>
    </r>
    <r>
      <rPr>
        <b/>
        <sz val="11"/>
        <color theme="1"/>
        <rFont val="等线"/>
        <family val="2"/>
        <scheme val="minor"/>
      </rPr>
      <t xml:space="preserve">('pretreated biomass', </t>
    </r>
    <r>
      <rPr>
        <sz val="11"/>
        <color theme="1"/>
        <rFont val="等线"/>
        <family val="2"/>
        <scheme val="minor"/>
      </rPr>
      <t>'simultaneous</t>
    </r>
    <r>
      <rPr>
        <b/>
        <sz val="11"/>
        <color theme="1"/>
        <rFont val="等线"/>
        <family val="2"/>
        <scheme val="minor"/>
      </rPr>
      <t xml:space="preserve"> saccharification', 'ethanol')</t>
    </r>
  </si>
  <si>
    <t>biomass may be too unspecific here… it should be giant reed</t>
  </si>
  <si>
    <t>biomass may be too unspecific here… it should be agricultural residues; missing electricity</t>
  </si>
  <si>
    <r>
      <t xml:space="preserve">('biodiesel', 'microalgae biorefinery', 'bioethanol')
('biodiesel', 'pyrolysis', 'bioethanol')
('microalgae', 'microalgae biorefinery', 'bioethanol')
</t>
    </r>
    <r>
      <rPr>
        <b/>
        <sz val="11"/>
        <color theme="1"/>
        <rFont val="等线"/>
        <family val="2"/>
        <scheme val="minor"/>
      </rPr>
      <t>('microalgae', 'pyrolysis', 'bioethanol')</t>
    </r>
  </si>
  <si>
    <t>('microalgae', 'pyrolysis', 'biodiesel')
('microalgae', 'pyrolysis', 'bioethanol')</t>
  </si>
  <si>
    <t>This is a review, but still produces a valid triple…</t>
  </si>
  <si>
    <t>None… difficult one, this is about oyster feeding from biorefinery by-products… the closest one might be 3</t>
  </si>
  <si>
    <r>
      <t xml:space="preserve">('available algae paste', 'biorefinery', 'paper')
('available </t>
    </r>
    <r>
      <rPr>
        <b/>
        <sz val="11"/>
        <color theme="1"/>
        <rFont val="等线"/>
        <family val="2"/>
        <scheme val="minor"/>
      </rPr>
      <t>algae paste', 'biorefinery', 'protein')</t>
    </r>
  </si>
  <si>
    <t>('food', 'integrated biorefinery', 'feed')
('animal feed', 'conversion', 'biodiesel')
('animal feed', 'conversion', 'bioethanol')
('animal feed', 'conversion', 'biogas')
('food', 'biomass conversion', 'feed')</t>
  </si>
  <si>
    <t>Review article covering many ftps, but None are obtained correctly…(3 would be best, but I don't like conversion, that is too unspecific…)</t>
  </si>
  <si>
    <t>None, review article</t>
  </si>
  <si>
    <t>problem with 3 is that lhw is a subprocess of the biorefinery, so just one step, but not enough to produce ethanol</t>
  </si>
  <si>
    <r>
      <t xml:space="preserve">('biomass', 'enzymatic hydrolysis', 'ethanol')
</t>
    </r>
    <r>
      <rPr>
        <sz val="11"/>
        <color theme="1"/>
        <rFont val="等线"/>
        <family val="2"/>
        <scheme val="minor"/>
      </rPr>
      <t>('biomass', 'lhw process', 'ethanol')</t>
    </r>
  </si>
  <si>
    <t>None really, article not so related…</t>
  </si>
  <si>
    <t>Too unspecific/detailed on subprocess; probably article not so relevant</t>
  </si>
  <si>
    <t>Output should be: heat, power, DME</t>
  </si>
  <si>
    <t>Biomass too unspecific; only one of the outputs</t>
  </si>
  <si>
    <t>Not sure myself what the product should be…</t>
  </si>
  <si>
    <t>biomass too unspecific; technologies ok; power production missing</t>
  </si>
  <si>
    <t>ftp all too unspecific…</t>
  </si>
  <si>
    <t>probably 3, but not very specific…</t>
  </si>
  <si>
    <t xml:space="preserve">missing relevant input (waste lignocellulose); </t>
  </si>
  <si>
    <t>missing output: bioethanol</t>
  </si>
  <si>
    <t>missing inputs</t>
  </si>
  <si>
    <t>None, too unspecific, review article</t>
  </si>
  <si>
    <t>review article…</t>
  </si>
  <si>
    <t>Output should be biodiesel</t>
  </si>
  <si>
    <t>biomass too unspecific (lignocellulosic biomass would be better…)</t>
  </si>
  <si>
    <t>I think we should allow several triples for each paper to account for multiple outputs of biorefineries</t>
    <phoneticPr fontId="1" type="noConversion"/>
  </si>
  <si>
    <t>You may want to exclude book chapters from your literature base as they are often reviews… but if this is too late in your thesis, then it is also ok</t>
    <phoneticPr fontId="1" type="noConversion"/>
  </si>
  <si>
    <r>
      <t>This paper is drawn from a 2-year study of integrated pulpmill biorefineries based on black liquor (the lignin-rich byproduct of fiber extraction from wood) and wood residue gasification at a large kraft mill representative of those in the Southeast United States. The study included detailed mass-energy balance simulations, financial analyses, and energy and environmental benefits estimates for seven pulpmill biorefinery process configurations. All seven configurations include an oxygen-blown, high-temperature black liquor gasifier, syngas cooling, clean-up by a Rectisol (methanol) system, and a catalytic gas-to-liquid process; six of them also include a fluidized-bed, oxygen-blown biomass gasifier and a gas turbine combined cycle fully integrated with the gasification and syngas cooling section. Three biofuels were examined: dimethyl ether (DME), Fischer–Tropsch liquids, and ethanol-rich mixed-alcohols.For the integrated biorefineries analyzed here, the ratio of useful energy outputs (</t>
    </r>
    <r>
      <rPr>
        <b/>
        <sz val="11"/>
        <color theme="1"/>
        <rFont val="等线"/>
        <family val="2"/>
        <scheme val="minor"/>
      </rPr>
      <t>steam, electricity and fuels</t>
    </r>
    <r>
      <rPr>
        <sz val="11"/>
        <color theme="1"/>
        <rFont val="等线"/>
        <family val="2"/>
        <scheme val="minor"/>
      </rPr>
      <t>) to total energy inputs (black liquor, wood residuals and fuel oil) ranges from 66 to 74%; these values compare with about 57% for conventional systems based on Tomlinson boilers and 65% for gasification combined cycles that produce only electricity. Because of the integration of the biorefinery with the pulp and paper mill, the adjusted liquid fuel yield per unit of biomass – a measure of the effectiveness of biomass conversion to liquids – is far higher than for “stand-alone” gasification-based biorefineries or for ethanol production via biochemical conversion (based on enzymatic hydrolysis).Besides better energy performance, the integration between the biorefinery and the pulp mill effectively limits the specific capital investment associated with liquid fuels production to a surprisingly modest $60,000–150,000 per barrel of diesel equivalent per day—specific capital costs comparable to those for much larger coal-to-liquids facilities.Gasification-based pulp mill biorefinery technologies, once fully commercialized, offer the potential for attractive investment returns and, if implemented widely, significant energy and environmental benefits to the United States.</t>
    </r>
    <phoneticPr fontId="1" type="noConversion"/>
  </si>
  <si>
    <r>
      <rPr>
        <b/>
        <sz val="11"/>
        <color theme="1"/>
        <rFont val="等线"/>
        <family val="3"/>
        <charset val="134"/>
        <scheme val="minor"/>
      </rPr>
      <t>Biomass</t>
    </r>
    <r>
      <rPr>
        <sz val="11"/>
        <color theme="1"/>
        <rFont val="等线"/>
        <family val="2"/>
        <scheme val="minor"/>
      </rPr>
      <t xml:space="preserve"> integrated </t>
    </r>
    <r>
      <rPr>
        <b/>
        <sz val="11"/>
        <color theme="1"/>
        <rFont val="等线"/>
        <family val="3"/>
        <charset val="134"/>
        <scheme val="minor"/>
      </rPr>
      <t>gasification</t>
    </r>
    <r>
      <rPr>
        <sz val="11"/>
        <color theme="1"/>
        <rFont val="等线"/>
        <family val="2"/>
        <scheme val="minor"/>
      </rPr>
      <t xml:space="preserve"> combined cycle (BIGCC) plants could, in combined </t>
    </r>
    <r>
      <rPr>
        <b/>
        <sz val="11"/>
        <color theme="1"/>
        <rFont val="等线"/>
        <family val="3"/>
        <charset val="134"/>
        <scheme val="minor"/>
      </rPr>
      <t>heat</t>
    </r>
    <r>
      <rPr>
        <sz val="11"/>
        <color theme="1"/>
        <rFont val="等线"/>
        <family val="2"/>
        <scheme val="minor"/>
      </rPr>
      <t xml:space="preserve"> and power (CHP) generation, increase the power-to-heat ratio compared to conventional biomass steam turbine plants. Furthermore, biomass gasification could also be used for the efficient production of biofuels for transport. In this study, different applications of biomass gasification in connection to district heating (DH) are analysed and contrasted to conventional technology options. An application of the cost-optimizing energy system model MARKAL with a detailed description of the DH sector in a southwestern region of Sweden was developed within the study and used in the analysis. Policy measures for CO2 reduction and for promotion of “green” electricity are assumed, and required subsidy levels for large-scale production of transport biofuels are calculated. The model also operates with different supplies of biomass: a local supply at a lower cost and an international supply of refined biomass at a slightly higher cost. The study shows that investments in BIGCC CHP are often cost-efficient in cases with low ambitions regarding transport biofuels. However, due to limitations in heat demand and in local, lower cost, supply of </t>
    </r>
    <r>
      <rPr>
        <b/>
        <sz val="11"/>
        <color theme="1"/>
        <rFont val="等线"/>
        <family val="3"/>
        <charset val="134"/>
        <scheme val="minor"/>
      </rPr>
      <t>biomass</t>
    </r>
    <r>
      <rPr>
        <sz val="11"/>
        <color theme="1"/>
        <rFont val="等线"/>
        <family val="2"/>
        <scheme val="minor"/>
      </rPr>
      <t xml:space="preserve">, investment in biofuel production means less investment in BIGCC CHP and, thereby, a smaller </t>
    </r>
    <r>
      <rPr>
        <b/>
        <sz val="11"/>
        <color theme="1"/>
        <rFont val="等线"/>
        <family val="3"/>
        <charset val="134"/>
        <scheme val="minor"/>
      </rPr>
      <t>electricity</t>
    </r>
    <r>
      <rPr>
        <sz val="11"/>
        <color theme="1"/>
        <rFont val="等线"/>
        <family val="2"/>
        <scheme val="minor"/>
      </rPr>
      <t xml:space="preserve"> production.</t>
    </r>
    <phoneticPr fontId="1" type="noConversion"/>
  </si>
  <si>
    <r>
      <t xml:space="preserve">('biodiesel', 'esterification', 'glycerol')
('biodiesel', 'transesterification', 'glycerol')
</t>
    </r>
    <r>
      <rPr>
        <b/>
        <sz val="11"/>
        <color theme="1"/>
        <rFont val="等线"/>
        <family val="2"/>
        <scheme val="minor"/>
      </rPr>
      <t>('microalgae oil', 'esterification', 'glycerol')
('microalgae oil', 'transesterification', 'glycerol')</t>
    </r>
    <r>
      <rPr>
        <sz val="11"/>
        <color theme="1"/>
        <rFont val="等线"/>
        <family val="2"/>
        <scheme val="minor"/>
      </rPr>
      <t xml:space="preserve">
('paper', 'esterification', 'glycerol')
('paper', 'transesterification', 'glycerol')</t>
    </r>
    <phoneticPr fontId="1" type="noConversion"/>
  </si>
  <si>
    <r>
      <t xml:space="preserve">('microalgae', 'conversion', 'biodiesel')
('microalgae', 'conversion', 'bioethanol')
</t>
    </r>
    <r>
      <rPr>
        <b/>
        <sz val="11"/>
        <color theme="1"/>
        <rFont val="等线"/>
        <family val="3"/>
        <charset val="134"/>
        <scheme val="minor"/>
      </rPr>
      <t>('microalgae', 'pyrolysis', 'biodiesel')
('microalgae', 'pyrolysis', 'bioethanol')</t>
    </r>
    <r>
      <rPr>
        <sz val="11"/>
        <color theme="1"/>
        <rFont val="等线"/>
        <family val="2"/>
        <scheme val="minor"/>
      </rPr>
      <t xml:space="preserve">
('microalgae biorefinery', 'conversion', 'biodiesel')
('microalgae biorefinery', 'conversion', 'bioethanol')
('microalgae biorefinery', 'pyrolysis', 'biodiesel')
('microalgae biorefinery', 'pyrolysis', 'bioethanol')
('residual biomass', 'conversion', 'biodiesel')
('residual biomass', 'conversion', 'bioethanol')
('residual biomass', 'pyrolysis', 'biodiesel')
('residual biomass', 'pyrolysis', 'bioethanol')</t>
    </r>
    <phoneticPr fontId="1" type="noConversion"/>
  </si>
  <si>
    <r>
      <rPr>
        <b/>
        <sz val="11"/>
        <color theme="1"/>
        <rFont val="等线"/>
        <family val="3"/>
        <charset val="134"/>
        <scheme val="minor"/>
      </rPr>
      <t>('algal biomass', 'gasification', 'biodiesel')
('algal biomass', 'gasification', 'glycerol')</t>
    </r>
    <r>
      <rPr>
        <sz val="11"/>
        <color theme="1"/>
        <rFont val="等线"/>
        <family val="2"/>
        <scheme val="minor"/>
      </rPr>
      <t xml:space="preserve">
('algal biomass', 'glycerol production', 'biodiesel')
('algal biomass', 'glycerol production', 'glycerol')
('algal biomass', 'syngas production', 'biodiesel')
('algal biomass', 'syngas production', 'glycerol')
</t>
    </r>
    <r>
      <rPr>
        <b/>
        <sz val="11"/>
        <color theme="1"/>
        <rFont val="等线"/>
        <family val="3"/>
        <charset val="134"/>
        <scheme val="minor"/>
      </rPr>
      <t>('algal biomass', 'transesterification', 'biodiesel')
('algal biomass', 'transesterification', 'glycerol')</t>
    </r>
    <r>
      <rPr>
        <sz val="11"/>
        <color theme="1"/>
        <rFont val="等线"/>
        <family val="2"/>
        <scheme val="minor"/>
      </rPr>
      <t xml:space="preserve">
('valuable biomass', 'gasification', 'biodiesel')
('valuable biomass', 'gasification', 'glycerol')
('valuable biomass', 'glycerol production', 'biodiesel')
('valuable biomass', 'glycerol production', 'glycerol')
('valuable biomass', 'syngas production', 'biodiesel')
('valuable biomass', 'syngas production', 'glycerol')
('valuable biomass', 'transesterification', 'biodiesel')
('valuable biomass', 'transesterification', 'glycerol')</t>
    </r>
    <phoneticPr fontId="1" type="noConversion"/>
  </si>
  <si>
    <r>
      <rPr>
        <b/>
        <sz val="11"/>
        <color theme="1"/>
        <rFont val="等线"/>
        <family val="3"/>
        <charset val="134"/>
        <scheme val="minor"/>
      </rPr>
      <t>('algal biomass', 'gasification', 'glycerol')</t>
    </r>
    <r>
      <rPr>
        <sz val="11"/>
        <color theme="1"/>
        <rFont val="等线"/>
        <family val="2"/>
        <scheme val="minor"/>
      </rPr>
      <t xml:space="preserve">
('algal biomass', 'gasification', 'glycerol production')
('algal biomass', 'syngas production', 'glycerol')
('algal biomass', 'syngas production', 'glycerol production')
</t>
    </r>
    <r>
      <rPr>
        <b/>
        <sz val="11"/>
        <color theme="1"/>
        <rFont val="等线"/>
        <family val="3"/>
        <charset val="134"/>
        <scheme val="minor"/>
      </rPr>
      <t>('algal biomass', 'transesterification', 'glycerol')</t>
    </r>
    <r>
      <rPr>
        <sz val="11"/>
        <color theme="1"/>
        <rFont val="等线"/>
        <family val="2"/>
        <scheme val="minor"/>
      </rPr>
      <t xml:space="preserve">
('algal biomass', 'transesterification', 'glycerol production')
('biodiesel', 'gasification', 'glycerol')
('biodiesel', 'gasification', 'glycerol production')
('biodiesel', 'syngas production', 'glycerol')
('biodiesel', 'syngas production', 'glycerol production')
('biodiesel', 'transesterification', 'glycerol')
('biodiesel', 'transesterification', 'glycerol production')</t>
    </r>
    <phoneticPr fontId="1" type="noConversion"/>
  </si>
  <si>
    <t>own</t>
    <phoneticPr fontId="1" type="noConversion"/>
  </si>
  <si>
    <t>own12</t>
    <phoneticPr fontId="1" type="noConversion"/>
  </si>
  <si>
    <t>google-detected</t>
    <phoneticPr fontId="1" type="noConversion"/>
  </si>
  <si>
    <t>precision</t>
    <phoneticPr fontId="1" type="noConversion"/>
  </si>
  <si>
    <t>GroundTruth</t>
    <phoneticPr fontId="1" type="noConversion"/>
  </si>
  <si>
    <t>recall</t>
    <phoneticPr fontId="1" type="noConversion"/>
  </si>
  <si>
    <t>Google-correct-ones</t>
    <phoneticPr fontId="1" type="noConversion"/>
  </si>
  <si>
    <t xml:space="preserve">   </t>
    <phoneticPr fontId="1" type="noConversion"/>
  </si>
  <si>
    <t xml:space="preserve"> </t>
    <phoneticPr fontId="1" type="noConversion"/>
  </si>
  <si>
    <t>recall</t>
    <phoneticPr fontId="1" type="noConversion"/>
  </si>
  <si>
    <t>35/102 = 0.3431</t>
    <phoneticPr fontId="1" type="noConversion"/>
  </si>
  <si>
    <t>52/102 = 0.5098</t>
    <phoneticPr fontId="1" type="noConversion"/>
  </si>
  <si>
    <t>Ground truth triples (annotated by Xiaoling)</t>
    <phoneticPr fontId="1" type="noConversion"/>
  </si>
  <si>
    <t xml:space="preserve">(black liquor, intergrated biorefinery, steam)
(wood residuals, intergrated biorefinery, steam)
(fuel oil, intergrated biorefinery, steam)
(black liquor, intergrated biorefinery, electricity)
(wood residuals, intergrated biorefinery, electricity)
(fuel oil, intergrated biorefinery, electricity)
(black liquor, intergrated biorefinery, fuels)
(wood residuals, intergrated biorefinery, fuels)
(fuel oil, intergrated biorefinery, fuels) </t>
    <phoneticPr fontId="1" type="noConversion"/>
  </si>
  <si>
    <t xml:space="preserve">none </t>
    <phoneticPr fontId="1" type="noConversion"/>
  </si>
  <si>
    <t xml:space="preserve"> (biomass, gassification, heat)
(biomass, gassification, electricity)</t>
    <phoneticPr fontId="1" type="noConversion"/>
  </si>
  <si>
    <t>none</t>
    <phoneticPr fontId="1" type="noConversion"/>
  </si>
  <si>
    <t>(corn stover,biomass conversion, ethanol)
(corn stover, biomass conversion, heat)
(corn stover, biomass conversion, power)</t>
  </si>
  <si>
    <t>(corn stover, gassification, ethanol)
(corn stover, syngas fermentation, ethanol)
(corn stover, catalytic mixed alcohols synthesis, ethanol)</t>
    <phoneticPr fontId="1" type="noConversion"/>
  </si>
  <si>
    <t>(microalgae oil, esterification, biodiesel)
(microalgae oil, transesterification, biodiesel)
(microalgae oil, esterification, glycerol)
(microalgae oil, transesterification, glycerol)
(microalgae oil, esterification, water)
(microalgae oil, transesterification, water)</t>
    <phoneticPr fontId="1" type="noConversion"/>
  </si>
  <si>
    <t>(corn, gassification, heat)
(corn, gassification, electricity)</t>
    <phoneticPr fontId="1" type="noConversion"/>
  </si>
  <si>
    <t>(biomass, biorefinery, heat)
(biomass, biorefinery, electricity)</t>
    <phoneticPr fontId="1" type="noConversion"/>
  </si>
  <si>
    <t>(hemicellulose, biorefinery, sugars)
(cellulose, biorefinery, sugars)</t>
    <phoneticPr fontId="1" type="noConversion"/>
  </si>
  <si>
    <t>(cellulose, acid hydrolysis, glucose)
(hemicellulose, acid hydrolysis, xylose)</t>
    <phoneticPr fontId="1" type="noConversion"/>
  </si>
  <si>
    <t>(algae, fermentation, biodiesel)
(algae, fermentation, bioethanol)
(glycerol, fermentation, ethanol)</t>
    <phoneticPr fontId="1" type="noConversion"/>
  </si>
  <si>
    <t>(castor oil, transesterification, biodiesel)
(castor plant residuals, simultaneous saccharification and fermentation, ethanol)
(castor plant residuals, alkali pretreatment, ethanol)
(castor stem, alkali pretreatment, methane)
(castor seed cake, alkali pretreatment, methane)
(castor leaves, alkali pretreatment, methane)</t>
    <phoneticPr fontId="1" type="noConversion"/>
  </si>
  <si>
    <t>(sugar, fermentation, ethanol)
(glycerol, hydrolysis, ethanol)</t>
    <phoneticPr fontId="1" type="noConversion"/>
  </si>
  <si>
    <t>(biomass, pyrolysis, bio-oils)</t>
  </si>
  <si>
    <t>(algae, sequential extraction, lipid)
(algae, biorefinery, protein)</t>
    <phoneticPr fontId="1" type="noConversion"/>
  </si>
  <si>
    <t>(arundo donax, diluted acid pretreatment, glucose)
(arundo donax, alkaline pretreatment, glucose)
(arundo donax, enzymatic hydrolysis, glucose)
(cellulose, simultaneous saccharification and fermentation, ethanol)</t>
    <phoneticPr fontId="1" type="noConversion"/>
  </si>
  <si>
    <t>(agricultural residues, pyrolysis, heat)
(agricultural residues, pyrolysis, power)
(agricultural residues, gassification, heat)
(agricultural residues, gassification, power)</t>
    <phoneticPr fontId="1" type="noConversion"/>
  </si>
  <si>
    <t>(microalgae residual biomass, lipid extraction, lipids)
(microalgae residual biomass, carbohydrate saccharification, hydrodrates)
(biodiesel, pyrolysis, bio-oils)
(bioethanol, pyrolysis, bio-oils)</t>
    <phoneticPr fontId="1" type="noConversion"/>
  </si>
  <si>
    <t xml:space="preserve">(biomass, gassification, raw syngas)
</t>
    <phoneticPr fontId="1" type="noConversion"/>
  </si>
  <si>
    <t>(macroalgae, anaerobic digestion, biofuels)
(macroalgae, fermentation, biofuels)</t>
    <phoneticPr fontId="1" type="noConversion"/>
  </si>
  <si>
    <t>(vegetable, transesterification, biodiesel)
(animal fats, transesterification, biodiesel)</t>
    <phoneticPr fontId="1" type="noConversion"/>
  </si>
  <si>
    <t>(sugarcane bagasse, organosolv pretreatment, ethanol)
(sugarcane bagasse, enzymatic hydrolysis, ethanol)</t>
    <phoneticPr fontId="1" type="noConversion"/>
  </si>
  <si>
    <t xml:space="preserve">none  </t>
    <phoneticPr fontId="1" type="noConversion"/>
  </si>
  <si>
    <t>(biomass, pyrolysis, char)
(char, oxidation, heat)
(char, oxidation, syngas)</t>
    <phoneticPr fontId="1" type="noConversion"/>
  </si>
  <si>
    <t>(corncob, hydrolysis, glucose)
(corncob, hydrolysis, cellobiose)
(corncob, hydrolysis, xylose)</t>
    <phoneticPr fontId="1" type="noConversion"/>
  </si>
  <si>
    <t>(CHP plant, gassification, DME)
(CHP plant, gassification, heat)
(CHP plant, gassification, power)</t>
    <phoneticPr fontId="1" type="noConversion"/>
  </si>
  <si>
    <t>(solid biomass residue, pyrolysis, biofuel)</t>
    <phoneticPr fontId="1" type="noConversion"/>
  </si>
  <si>
    <t>(agricultural residuals, gassification, biofuel)
(agricultural residuals, anaerobic digestion, biofuel)
(agricultural residuals, gassification, power)
(agricultural residuals, anaerobic digestion, power)</t>
    <phoneticPr fontId="1" type="noConversion"/>
  </si>
  <si>
    <t>(lignocellulosic biomass, hydrolysis, biofuel)</t>
    <phoneticPr fontId="1" type="noConversion"/>
  </si>
  <si>
    <t>(cocoyam, biorefinery, feed)
(cocoyam, biorefinery, ethanol)
(cocoyam, biorefinery, lactic acid)
(cocoyam, biorefinery, starch)</t>
    <phoneticPr fontId="1" type="noConversion"/>
  </si>
  <si>
    <t>(sugarcane bagasse, intergrated biorefinery, heat) 
(sugarcane bagasse, intergrated biorefinery, power) 
(trash, intergrated biorefinery, heat)
(trash, intergrated biorefinery, power)</t>
    <phoneticPr fontId="1" type="noConversion"/>
  </si>
  <si>
    <t>(waste pomegranate peels, intergrated biorefinery, pectin)
(waste pomegranate peels, intergrated biorefinery, polyphenols)
(waste pomegranate peels, intergrated biorefinery, bioethanol)
(waste pomegranate peels, hydrothermal processing, pectin)
(waste pomegranate peels, hydrothermal processing, polyphenols)
(waste pomegranate peels, hydrothermal processing, bioethanol)</t>
    <phoneticPr fontId="1" type="noConversion"/>
  </si>
  <si>
    <t>(waste frying oil, transesterification, biodiesel)
(waste frying oil, transesterification, glycerol)
(algal biomass oil, transesterification, biodiesel)
(algal biomass oil, transesterification, glycerol)
(biowaste, gasification, syngas)
(glycerol, gasification, syngas)</t>
    <phoneticPr fontId="1" type="noConversion"/>
  </si>
  <si>
    <t xml:space="preserve">none   </t>
    <phoneticPr fontId="1" type="noConversion"/>
  </si>
  <si>
    <t>(microalgae, nanocatalyzed transesterification, biodiesel)</t>
  </si>
  <si>
    <t>('biomass', 'enzymatic treatments', 'cellulose')
('biomass', 'enzymatic treatments', 'fermentable sugars')
(cellulose, hydrolysis, fermentable sugars)
(hemicellulose, hydrolysis, fermentable sugars)</t>
    <phoneticPr fontId="1" type="noConversion"/>
  </si>
  <si>
    <t>Ground truth triples (annotated by expert)</t>
    <phoneticPr fontId="1" type="noConversion"/>
  </si>
  <si>
    <t xml:space="preserve">
(corn stover, biomass conversion, heat)
(corn stover, biomass conversion, power)</t>
    <phoneticPr fontId="1" type="noConversion"/>
  </si>
  <si>
    <t>(microalgae oil, esterification, biodiesel)
(microalgae oil, transesterification, biodiesel)
(microalgae oil, esterification, glycerol)
(microalgae oil, transesterification, glycerol)</t>
  </si>
  <si>
    <t>(sugarcane, …?, heat+electricity+?)</t>
  </si>
  <si>
    <t>(microalgae residual biomass, lipid extraction, lipids)
(microalgae residual biomass, carbohydrate saccharification, hydrodrates)</t>
  </si>
  <si>
    <t>Comments</t>
  </si>
  <si>
    <t>technology: gasification; rest ok</t>
  </si>
  <si>
    <t>ok as too unspecific</t>
  </si>
  <si>
    <t>ok</t>
  </si>
  <si>
    <t>I guess only heat and power, not ethanol; technology too unspecific</t>
  </si>
  <si>
    <t>ok; but water is not a "useful" output</t>
  </si>
  <si>
    <t>I guess I'd be able to extract some information here (as a human :-) )</t>
  </si>
  <si>
    <t>input and technology too unspecific</t>
  </si>
  <si>
    <t>technology too unspecific, otherwise fine (although sugars=glucose… but we have the problem of multiple terms meaning the same in many places :-) )</t>
  </si>
  <si>
    <t>no, I think sugar/glucose is an input…</t>
  </si>
  <si>
    <t>I guess the input should be bio-oil and the output "upgraded" bio-oil??</t>
  </si>
  <si>
    <t xml:space="preserve">biorefinery too unspecific; </t>
  </si>
  <si>
    <t>too unspecific</t>
  </si>
  <si>
    <t>ok without the last two</t>
  </si>
  <si>
    <t>too generic</t>
  </si>
  <si>
    <t>hmmm. Seems the article is talking about biorefinery by-products use for oysters… for me that is out of our scope…</t>
  </si>
  <si>
    <t>ok, too broad</t>
  </si>
  <si>
    <t xml:space="preserve">biomass… </t>
  </si>
  <si>
    <t xml:space="preserve">CHP plant is not a product… it is a combined heat and power plant… </t>
  </si>
  <si>
    <t>quite unsure if cellulose should be the output… probably not</t>
  </si>
  <si>
    <t>ok although biofuel quite generic</t>
  </si>
  <si>
    <t>biorefinery…</t>
  </si>
  <si>
    <t>biorefinery too generic</t>
  </si>
  <si>
    <t>ok except for technology "integrated biorefinery"; trash is very broad (like biomass)...</t>
  </si>
  <si>
    <t>ok except for technology "integrated biorefinery"</t>
  </si>
  <si>
    <t>too generic, but something could be made from the title</t>
  </si>
  <si>
    <t>ok; output could be just "sugars"</t>
  </si>
  <si>
    <t>For recall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</si>
</sst>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b/>
      <i/>
      <u/>
      <sz val="11"/>
      <color theme="1"/>
      <name val="等线"/>
      <family val="3"/>
      <charset val="134"/>
      <scheme val="minor"/>
    </font>
    <font>
      <b/>
      <sz val="11"/>
      <color theme="1"/>
      <name val="等线"/>
      <family val="2"/>
      <scheme val="minor"/>
    </font>
    <font>
      <sz val="11"/>
      <color theme="1"/>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5">
    <xf numFmtId="0" fontId="0" fillId="0" borderId="0" xfId="0"/>
    <xf numFmtId="49"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2" fillId="0" borderId="0" xfId="0" applyFont="1" applyAlignment="1">
      <alignment horizontal="center" vertical="top" wrapText="1"/>
    </xf>
    <xf numFmtId="0" fontId="0" fillId="0" borderId="0" xfId="0" applyAlignment="1">
      <alignment vertical="top" wrapText="1"/>
    </xf>
    <xf numFmtId="0" fontId="4" fillId="2" borderId="0" xfId="0" applyFont="1" applyFill="1" applyAlignment="1">
      <alignment wrapText="1"/>
    </xf>
    <xf numFmtId="0" fontId="0" fillId="2" borderId="0" xfId="0" applyFill="1" applyAlignment="1">
      <alignment wrapText="1"/>
    </xf>
    <xf numFmtId="0" fontId="4" fillId="0" borderId="0" xfId="0" applyFont="1" applyAlignment="1">
      <alignment horizontal="center" vertical="center"/>
    </xf>
    <xf numFmtId="0" fontId="4" fillId="0" borderId="0" xfId="0" applyFont="1"/>
    <xf numFmtId="0" fontId="0" fillId="0" borderId="0" xfId="0" applyAlignment="1"/>
    <xf numFmtId="0" fontId="0" fillId="3" borderId="0" xfId="0" applyFill="1"/>
    <xf numFmtId="0" fontId="4" fillId="4" borderId="0" xfId="0" applyFont="1" applyFill="1" applyAlignment="1">
      <alignment wrapText="1"/>
    </xf>
    <xf numFmtId="0" fontId="0" fillId="4" borderId="0" xfId="0" applyFill="1" applyAlignment="1">
      <alignment wrapText="1"/>
    </xf>
    <xf numFmtId="0" fontId="0" fillId="2" borderId="0" xfId="0" applyFont="1" applyFill="1" applyAlignment="1">
      <alignment wrapText="1"/>
    </xf>
    <xf numFmtId="0" fontId="4" fillId="3" borderId="0" xfId="0" applyFont="1" applyFill="1" applyAlignment="1"/>
    <xf numFmtId="0" fontId="5" fillId="0" borderId="0" xfId="0" applyFont="1" applyAlignment="1">
      <alignment vertical="top" wrapText="1"/>
    </xf>
    <xf numFmtId="0" fontId="5" fillId="0" borderId="0" xfId="0" applyFont="1" applyAlignment="1">
      <alignment horizontal="center" vertical="center" wrapText="1"/>
    </xf>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4" fillId="0" borderId="0" xfId="0" applyFont="1" applyAlignment="1">
      <alignment wrapText="1"/>
    </xf>
    <xf numFmtId="0" fontId="0" fillId="0" borderId="0" xfId="0" applyAlignment="1">
      <alignment wrapText="1"/>
    </xf>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0" xfId="0" applyAlignment="1">
      <alignment horizontal="left"/>
    </xf>
    <xf numFmtId="0" fontId="2" fillId="2" borderId="3" xfId="0" applyFont="1" applyFill="1" applyBorder="1" applyAlignment="1">
      <alignment horizontal="left"/>
    </xf>
    <xf numFmtId="0" fontId="2" fillId="2" borderId="2" xfId="0" applyFont="1" applyFill="1" applyBorder="1" applyAlignment="1">
      <alignment horizontal="left"/>
    </xf>
    <xf numFmtId="0" fontId="2" fillId="2" borderId="0" xfId="0" applyFont="1" applyFill="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77"/>
  <sheetViews>
    <sheetView tabSelected="1" zoomScale="51" zoomScaleNormal="51" workbookViewId="0">
      <pane xSplit="1" ySplit="1" topLeftCell="B2" activePane="bottomRight" state="frozen"/>
      <selection pane="topRight" activeCell="B1" sqref="B1"/>
      <selection pane="bottomLeft" activeCell="A2" sqref="A2"/>
      <selection pane="bottomRight" activeCell="B46" sqref="B46"/>
    </sheetView>
  </sheetViews>
  <sheetFormatPr defaultColWidth="17.69921875" defaultRowHeight="14.1" x14ac:dyDescent="0.5"/>
  <cols>
    <col min="1" max="1" width="20.546875" customWidth="1"/>
    <col min="2" max="2" width="80.84765625" customWidth="1"/>
    <col min="3" max="22" width="50.546875" customWidth="1"/>
    <col min="23" max="23" width="64.1484375" customWidth="1"/>
    <col min="24" max="24" width="73" customWidth="1"/>
    <col min="25" max="27" width="50.546875" customWidth="1"/>
    <col min="28" max="28" width="127.296875" customWidth="1"/>
    <col min="29" max="33" width="50.546875" customWidth="1"/>
    <col min="34" max="34" width="69.296875" customWidth="1"/>
    <col min="35" max="39" width="50.546875" customWidth="1"/>
    <col min="40" max="40" width="109.3984375" customWidth="1"/>
    <col min="41" max="41" width="77.69921875" customWidth="1"/>
    <col min="42" max="42" width="84.84765625" customWidth="1"/>
    <col min="43" max="43" width="50.546875" customWidth="1"/>
    <col min="44" max="44" width="60.3984375" customWidth="1"/>
    <col min="45" max="45" width="81.69921875" customWidth="1"/>
    <col min="46" max="46" width="82.3984375" customWidth="1"/>
    <col min="47" max="50" width="50.546875" customWidth="1"/>
    <col min="51" max="51" width="68.546875" customWidth="1"/>
    <col min="53" max="53" width="64.25" customWidth="1"/>
  </cols>
  <sheetData>
    <row r="1" spans="1:65" s="1" customFormat="1" x14ac:dyDescent="0.5">
      <c r="A1" s="1" t="s">
        <v>0</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P1" s="2" t="s">
        <v>43</v>
      </c>
      <c r="AQ1" s="2" t="s">
        <v>44</v>
      </c>
      <c r="AR1" s="2" t="s">
        <v>45</v>
      </c>
      <c r="AS1" s="2" t="s">
        <v>46</v>
      </c>
      <c r="AT1" s="2" t="s">
        <v>47</v>
      </c>
      <c r="AU1" s="2" t="s">
        <v>48</v>
      </c>
      <c r="AV1" s="2" t="s">
        <v>49</v>
      </c>
      <c r="AW1" s="2" t="s">
        <v>50</v>
      </c>
      <c r="AX1" s="2" t="s">
        <v>51</v>
      </c>
      <c r="AY1" s="2" t="s">
        <v>52</v>
      </c>
      <c r="AZ1" s="1" t="s">
        <v>53</v>
      </c>
      <c r="BA1" s="1" t="s">
        <v>53</v>
      </c>
      <c r="BB1" s="1" t="s">
        <v>53</v>
      </c>
      <c r="BC1" s="1" t="s">
        <v>53</v>
      </c>
      <c r="BD1" s="1" t="s">
        <v>53</v>
      </c>
      <c r="BE1" s="1" t="s">
        <v>53</v>
      </c>
      <c r="BF1" s="1" t="s">
        <v>53</v>
      </c>
      <c r="BG1" s="1" t="s">
        <v>53</v>
      </c>
      <c r="BH1" s="1" t="s">
        <v>53</v>
      </c>
      <c r="BI1" s="1" t="s">
        <v>53</v>
      </c>
      <c r="BJ1" s="1" t="s">
        <v>53</v>
      </c>
      <c r="BK1" s="1" t="s">
        <v>53</v>
      </c>
      <c r="BM1" s="1" t="s">
        <v>53</v>
      </c>
    </row>
    <row r="2" spans="1:65" s="7" customFormat="1" ht="64.5" customHeight="1" x14ac:dyDescent="0.5">
      <c r="A2" s="6" t="s">
        <v>1</v>
      </c>
      <c r="B2" s="7" t="s">
        <v>54</v>
      </c>
      <c r="C2" s="7" t="s">
        <v>55</v>
      </c>
      <c r="D2" s="7" t="s">
        <v>57</v>
      </c>
      <c r="E2" s="7" t="s">
        <v>58</v>
      </c>
      <c r="F2" s="7" t="s">
        <v>60</v>
      </c>
      <c r="G2" s="7" t="s">
        <v>62</v>
      </c>
      <c r="H2" s="7" t="s">
        <v>65</v>
      </c>
      <c r="I2" s="7" t="s">
        <v>66</v>
      </c>
      <c r="J2" s="7" t="s">
        <v>69</v>
      </c>
      <c r="K2" s="7" t="s">
        <v>70</v>
      </c>
      <c r="L2" s="7" t="s">
        <v>72</v>
      </c>
      <c r="M2" s="7" t="s">
        <v>73</v>
      </c>
      <c r="N2" s="7" t="s">
        <v>75</v>
      </c>
      <c r="O2" s="7" t="s">
        <v>77</v>
      </c>
      <c r="P2" s="7" t="s">
        <v>79</v>
      </c>
      <c r="Q2" s="7" t="s">
        <v>81</v>
      </c>
      <c r="R2" s="7" t="s">
        <v>83</v>
      </c>
      <c r="S2" s="7" t="s">
        <v>85</v>
      </c>
      <c r="T2" s="7" t="s">
        <v>87</v>
      </c>
      <c r="U2" s="7" t="s">
        <v>89</v>
      </c>
      <c r="V2" s="7" t="s">
        <v>91</v>
      </c>
      <c r="W2" s="7" t="s">
        <v>94</v>
      </c>
      <c r="X2" s="7" t="s">
        <v>95</v>
      </c>
      <c r="Y2" s="7" t="s">
        <v>97</v>
      </c>
      <c r="Z2" s="7" t="s">
        <v>99</v>
      </c>
      <c r="AA2" s="7" t="s">
        <v>101</v>
      </c>
      <c r="AB2" s="7" t="s">
        <v>103</v>
      </c>
      <c r="AC2" s="7" t="s">
        <v>105</v>
      </c>
      <c r="AD2" s="7" t="s">
        <v>107</v>
      </c>
      <c r="AE2" s="7" t="s">
        <v>109</v>
      </c>
      <c r="AF2" s="7" t="s">
        <v>111</v>
      </c>
      <c r="AG2" s="7" t="s">
        <v>113</v>
      </c>
      <c r="AH2" s="7" t="s">
        <v>115</v>
      </c>
      <c r="AI2" s="7" t="s">
        <v>117</v>
      </c>
      <c r="AJ2" s="7" t="s">
        <v>119</v>
      </c>
      <c r="AK2" s="7" t="s">
        <v>121</v>
      </c>
      <c r="AL2" s="7" t="s">
        <v>123</v>
      </c>
      <c r="AM2" s="7" t="s">
        <v>125</v>
      </c>
      <c r="AN2" s="7" t="s">
        <v>127</v>
      </c>
      <c r="AO2" s="7" t="s">
        <v>129</v>
      </c>
      <c r="AP2" s="7" t="s">
        <v>130</v>
      </c>
      <c r="AQ2" s="7" t="s">
        <v>132</v>
      </c>
      <c r="AR2" s="7" t="s">
        <v>134</v>
      </c>
      <c r="AS2" s="7" t="s">
        <v>136</v>
      </c>
      <c r="AT2" s="7" t="s">
        <v>138</v>
      </c>
      <c r="AU2" s="7" t="s">
        <v>140</v>
      </c>
      <c r="AV2" s="7" t="s">
        <v>143</v>
      </c>
      <c r="AW2" s="7" t="s">
        <v>144</v>
      </c>
      <c r="AX2" s="7" t="s">
        <v>146</v>
      </c>
      <c r="AY2" s="7" t="s">
        <v>148</v>
      </c>
    </row>
    <row r="3" spans="1:65" s="9" customFormat="1" ht="303" customHeight="1" x14ac:dyDescent="0.5">
      <c r="A3" s="8" t="s">
        <v>2</v>
      </c>
      <c r="B3" s="9" t="s">
        <v>282</v>
      </c>
      <c r="C3" s="9" t="s">
        <v>56</v>
      </c>
      <c r="D3" s="20" t="s">
        <v>283</v>
      </c>
      <c r="E3" s="9" t="s">
        <v>59</v>
      </c>
      <c r="F3" s="9" t="s">
        <v>61</v>
      </c>
      <c r="G3" s="9" t="s">
        <v>63</v>
      </c>
      <c r="H3" s="9" t="s">
        <v>64</v>
      </c>
      <c r="I3" s="9" t="s">
        <v>67</v>
      </c>
      <c r="J3" s="9" t="s">
        <v>68</v>
      </c>
      <c r="K3" s="9" t="s">
        <v>71</v>
      </c>
      <c r="L3" s="9" t="s">
        <v>243</v>
      </c>
      <c r="M3" s="9" t="s">
        <v>74</v>
      </c>
      <c r="N3" s="9" t="s">
        <v>76</v>
      </c>
      <c r="O3" s="9" t="s">
        <v>78</v>
      </c>
      <c r="P3" s="9" t="s">
        <v>80</v>
      </c>
      <c r="Q3" s="9" t="s">
        <v>82</v>
      </c>
      <c r="R3" s="9" t="s">
        <v>84</v>
      </c>
      <c r="S3" s="9" t="s">
        <v>86</v>
      </c>
      <c r="T3" s="9" t="s">
        <v>88</v>
      </c>
      <c r="U3" s="9" t="s">
        <v>90</v>
      </c>
      <c r="V3" s="9" t="s">
        <v>92</v>
      </c>
      <c r="W3" s="9" t="s">
        <v>93</v>
      </c>
      <c r="X3" s="9" t="s">
        <v>96</v>
      </c>
      <c r="Y3" s="9" t="s">
        <v>98</v>
      </c>
      <c r="Z3" s="9" t="s">
        <v>100</v>
      </c>
      <c r="AA3" s="9" t="s">
        <v>102</v>
      </c>
      <c r="AB3" s="9" t="s">
        <v>104</v>
      </c>
      <c r="AC3" s="9" t="s">
        <v>106</v>
      </c>
      <c r="AD3" s="9" t="s">
        <v>108</v>
      </c>
      <c r="AE3" s="9" t="s">
        <v>110</v>
      </c>
      <c r="AF3" s="9" t="s">
        <v>112</v>
      </c>
      <c r="AG3" s="9" t="s">
        <v>114</v>
      </c>
      <c r="AH3" s="9" t="s">
        <v>116</v>
      </c>
      <c r="AI3" s="9" t="s">
        <v>118</v>
      </c>
      <c r="AJ3" s="9" t="s">
        <v>120</v>
      </c>
      <c r="AK3" s="9" t="s">
        <v>122</v>
      </c>
      <c r="AL3" s="9" t="s">
        <v>124</v>
      </c>
      <c r="AM3" s="9" t="s">
        <v>126</v>
      </c>
      <c r="AN3" s="9" t="s">
        <v>128</v>
      </c>
      <c r="AO3" s="9" t="s">
        <v>204</v>
      </c>
      <c r="AP3" s="9" t="s">
        <v>131</v>
      </c>
      <c r="AQ3" s="9" t="s">
        <v>133</v>
      </c>
      <c r="AR3" s="9" t="s">
        <v>135</v>
      </c>
      <c r="AS3" s="9" t="s">
        <v>137</v>
      </c>
      <c r="AT3" s="9" t="s">
        <v>139</v>
      </c>
      <c r="AU3" s="9" t="s">
        <v>141</v>
      </c>
      <c r="AV3" s="9" t="s">
        <v>142</v>
      </c>
      <c r="AW3" s="9" t="s">
        <v>145</v>
      </c>
      <c r="AX3" s="9" t="s">
        <v>147</v>
      </c>
      <c r="AY3" s="9" t="s">
        <v>149</v>
      </c>
    </row>
    <row r="4" spans="1:65" s="5" customFormat="1" ht="100" customHeight="1" x14ac:dyDescent="0.5">
      <c r="A4" s="3" t="s">
        <v>221</v>
      </c>
      <c r="B4" s="6" t="s">
        <v>150</v>
      </c>
      <c r="C4" s="5" t="s">
        <v>153</v>
      </c>
      <c r="D4" s="6" t="s">
        <v>155</v>
      </c>
      <c r="E4" s="5" t="s">
        <v>156</v>
      </c>
      <c r="F4" s="5" t="s">
        <v>155</v>
      </c>
      <c r="G4" s="5" t="s">
        <v>158</v>
      </c>
      <c r="H4" s="5" t="s">
        <v>162</v>
      </c>
      <c r="I4" s="5" t="s">
        <v>284</v>
      </c>
      <c r="J4" s="5" t="s">
        <v>165</v>
      </c>
      <c r="K4" s="6" t="s">
        <v>166</v>
      </c>
      <c r="L4" s="5" t="s">
        <v>167</v>
      </c>
      <c r="M4" s="6" t="s">
        <v>168</v>
      </c>
      <c r="N4" s="5" t="s">
        <v>153</v>
      </c>
      <c r="O4" s="5" t="s">
        <v>169</v>
      </c>
      <c r="P4" s="5" t="s">
        <v>160</v>
      </c>
      <c r="Q4" s="6" t="s">
        <v>170</v>
      </c>
      <c r="R4" s="5" t="s">
        <v>172</v>
      </c>
      <c r="S4" s="5" t="s">
        <v>173</v>
      </c>
      <c r="T4" s="5" t="s">
        <v>174</v>
      </c>
      <c r="U4" s="6" t="s">
        <v>176</v>
      </c>
      <c r="V4" s="5" t="s">
        <v>177</v>
      </c>
      <c r="W4" s="5" t="s">
        <v>180</v>
      </c>
      <c r="X4" s="6" t="s">
        <v>181</v>
      </c>
      <c r="Y4" s="6" t="s">
        <v>182</v>
      </c>
      <c r="Z4" s="5" t="s">
        <v>255</v>
      </c>
      <c r="AA4" s="6" t="s">
        <v>183</v>
      </c>
      <c r="AB4" s="5" t="s">
        <v>186</v>
      </c>
      <c r="AC4" s="5" t="s">
        <v>187</v>
      </c>
      <c r="AD4" s="5" t="s">
        <v>189</v>
      </c>
      <c r="AE4" s="6" t="s">
        <v>191</v>
      </c>
      <c r="AF4" s="6" t="s">
        <v>192</v>
      </c>
      <c r="AG4" s="5" t="s">
        <v>193</v>
      </c>
      <c r="AH4" s="5" t="s">
        <v>194</v>
      </c>
      <c r="AI4" s="5" t="s">
        <v>195</v>
      </c>
      <c r="AJ4" s="5" t="s">
        <v>196</v>
      </c>
      <c r="AK4" s="6" t="s">
        <v>197</v>
      </c>
      <c r="AL4" s="5" t="s">
        <v>199</v>
      </c>
      <c r="AM4" s="6" t="s">
        <v>202</v>
      </c>
      <c r="AN4" s="6" t="s">
        <v>203</v>
      </c>
      <c r="AO4" s="6" t="s">
        <v>205</v>
      </c>
      <c r="AP4" s="5" t="s">
        <v>153</v>
      </c>
      <c r="AQ4" s="5" t="s">
        <v>206</v>
      </c>
      <c r="AR4" s="3" t="s">
        <v>208</v>
      </c>
      <c r="AS4" s="6" t="s">
        <v>210</v>
      </c>
      <c r="AT4" s="21" t="s">
        <v>287</v>
      </c>
      <c r="AU4" s="6" t="s">
        <v>212</v>
      </c>
      <c r="AV4" s="5" t="s">
        <v>214</v>
      </c>
      <c r="AW4" s="5" t="s">
        <v>161</v>
      </c>
      <c r="AX4" s="5" t="s">
        <v>216</v>
      </c>
      <c r="AY4" s="6" t="s">
        <v>218</v>
      </c>
    </row>
    <row r="5" spans="1:65" s="5" customFormat="1" ht="100" customHeight="1" x14ac:dyDescent="0.5">
      <c r="A5" s="3" t="s">
        <v>220</v>
      </c>
      <c r="B5" s="5" t="s">
        <v>151</v>
      </c>
      <c r="C5" s="5" t="s">
        <v>153</v>
      </c>
      <c r="D5" s="6" t="s">
        <v>155</v>
      </c>
      <c r="E5" s="5" t="s">
        <v>156</v>
      </c>
      <c r="F5" s="5" t="s">
        <v>155</v>
      </c>
      <c r="G5" s="5" t="s">
        <v>159</v>
      </c>
      <c r="H5" s="5" t="s">
        <v>162</v>
      </c>
      <c r="I5" s="5" t="s">
        <v>237</v>
      </c>
      <c r="J5" s="5" t="s">
        <v>164</v>
      </c>
      <c r="K5" s="6" t="s">
        <v>166</v>
      </c>
      <c r="L5" s="5" t="s">
        <v>167</v>
      </c>
      <c r="M5" s="6" t="s">
        <v>168</v>
      </c>
      <c r="N5" s="5" t="s">
        <v>153</v>
      </c>
      <c r="O5" s="5" t="s">
        <v>169</v>
      </c>
      <c r="P5" s="5" t="s">
        <v>160</v>
      </c>
      <c r="Q5" s="6" t="s">
        <v>170</v>
      </c>
      <c r="R5" s="5" t="s">
        <v>172</v>
      </c>
      <c r="S5" s="5" t="s">
        <v>173</v>
      </c>
      <c r="T5" s="5" t="s">
        <v>175</v>
      </c>
      <c r="U5" s="6" t="s">
        <v>176</v>
      </c>
      <c r="V5" s="5" t="s">
        <v>177</v>
      </c>
      <c r="W5" s="5" t="s">
        <v>179</v>
      </c>
      <c r="X5" s="6" t="s">
        <v>181</v>
      </c>
      <c r="Y5" s="6" t="s">
        <v>182</v>
      </c>
      <c r="Z5" s="6" t="s">
        <v>256</v>
      </c>
      <c r="AA5" s="6" t="s">
        <v>184</v>
      </c>
      <c r="AB5" s="5" t="s">
        <v>186</v>
      </c>
      <c r="AC5" s="5" t="s">
        <v>188</v>
      </c>
      <c r="AD5" s="5" t="s">
        <v>189</v>
      </c>
      <c r="AE5" s="6" t="s">
        <v>191</v>
      </c>
      <c r="AF5" s="6" t="s">
        <v>192</v>
      </c>
      <c r="AG5" s="5" t="s">
        <v>193</v>
      </c>
      <c r="AH5" s="5" t="s">
        <v>194</v>
      </c>
      <c r="AI5" s="5" t="s">
        <v>195</v>
      </c>
      <c r="AJ5" s="5" t="s">
        <v>196</v>
      </c>
      <c r="AK5" s="6" t="s">
        <v>197</v>
      </c>
      <c r="AL5" s="5" t="s">
        <v>200</v>
      </c>
      <c r="AM5" s="6" t="s">
        <v>202</v>
      </c>
      <c r="AN5" s="6" t="s">
        <v>203</v>
      </c>
      <c r="AO5" s="6" t="s">
        <v>205</v>
      </c>
      <c r="AP5" s="5" t="s">
        <v>153</v>
      </c>
      <c r="AQ5" s="5" t="s">
        <v>206</v>
      </c>
      <c r="AR5" s="6" t="s">
        <v>209</v>
      </c>
      <c r="AS5" s="6" t="s">
        <v>210</v>
      </c>
      <c r="AT5" s="6" t="s">
        <v>211</v>
      </c>
      <c r="AU5" s="6" t="s">
        <v>212</v>
      </c>
      <c r="AV5" s="5" t="s">
        <v>214</v>
      </c>
      <c r="AW5" s="5" t="s">
        <v>161</v>
      </c>
      <c r="AX5" s="5" t="s">
        <v>216</v>
      </c>
      <c r="AY5" s="6" t="s">
        <v>153</v>
      </c>
    </row>
    <row r="6" spans="1:65" s="4" customFormat="1" ht="136.5" customHeight="1" x14ac:dyDescent="0.5">
      <c r="A6" s="3" t="s">
        <v>222</v>
      </c>
      <c r="B6" s="5" t="s">
        <v>152</v>
      </c>
      <c r="C6" s="5" t="s">
        <v>154</v>
      </c>
      <c r="D6" s="12" t="s">
        <v>155</v>
      </c>
      <c r="E6" s="4" t="s">
        <v>156</v>
      </c>
      <c r="F6" s="4" t="s">
        <v>155</v>
      </c>
      <c r="G6" s="4" t="s">
        <v>157</v>
      </c>
      <c r="H6" s="5" t="s">
        <v>163</v>
      </c>
      <c r="I6" s="5" t="s">
        <v>238</v>
      </c>
      <c r="J6" s="5" t="s">
        <v>236</v>
      </c>
      <c r="K6" s="6" t="s">
        <v>166</v>
      </c>
      <c r="L6" s="4" t="s">
        <v>167</v>
      </c>
      <c r="M6" s="12" t="s">
        <v>168</v>
      </c>
      <c r="N6" s="4" t="s">
        <v>153</v>
      </c>
      <c r="O6" s="5" t="s">
        <v>246</v>
      </c>
      <c r="P6" s="4" t="s">
        <v>160</v>
      </c>
      <c r="Q6" s="6" t="s">
        <v>171</v>
      </c>
      <c r="R6" s="4" t="s">
        <v>172</v>
      </c>
      <c r="S6" s="4" t="s">
        <v>173</v>
      </c>
      <c r="T6" s="5" t="s">
        <v>174</v>
      </c>
      <c r="U6" s="12" t="s">
        <v>176</v>
      </c>
      <c r="V6" s="5" t="s">
        <v>178</v>
      </c>
      <c r="W6" s="5" t="s">
        <v>252</v>
      </c>
      <c r="X6" s="6" t="s">
        <v>181</v>
      </c>
      <c r="Y6" s="12" t="s">
        <v>182</v>
      </c>
      <c r="Z6" s="5" t="s">
        <v>285</v>
      </c>
      <c r="AA6" s="6" t="s">
        <v>185</v>
      </c>
      <c r="AB6" s="5" t="s">
        <v>259</v>
      </c>
      <c r="AC6" s="5" t="s">
        <v>260</v>
      </c>
      <c r="AD6" s="5" t="s">
        <v>190</v>
      </c>
      <c r="AE6" s="12" t="s">
        <v>191</v>
      </c>
      <c r="AF6" s="6" t="s">
        <v>264</v>
      </c>
      <c r="AG6" s="5" t="s">
        <v>193</v>
      </c>
      <c r="AH6" s="4" t="s">
        <v>194</v>
      </c>
      <c r="AI6" s="4" t="s">
        <v>195</v>
      </c>
      <c r="AJ6" s="4" t="s">
        <v>196</v>
      </c>
      <c r="AK6" s="6" t="s">
        <v>198</v>
      </c>
      <c r="AL6" s="5" t="s">
        <v>201</v>
      </c>
      <c r="AM6" s="12" t="s">
        <v>202</v>
      </c>
      <c r="AN6" s="6" t="s">
        <v>203</v>
      </c>
      <c r="AO6" s="6" t="s">
        <v>205</v>
      </c>
      <c r="AP6" s="4" t="s">
        <v>153</v>
      </c>
      <c r="AQ6" s="5" t="s">
        <v>207</v>
      </c>
      <c r="AR6" s="6" t="s">
        <v>209</v>
      </c>
      <c r="AS6" s="6" t="s">
        <v>210</v>
      </c>
      <c r="AT6" s="21" t="s">
        <v>286</v>
      </c>
      <c r="AU6" s="6" t="s">
        <v>213</v>
      </c>
      <c r="AV6" s="5" t="s">
        <v>214</v>
      </c>
      <c r="AW6" s="5" t="s">
        <v>215</v>
      </c>
      <c r="AX6" s="5" t="s">
        <v>217</v>
      </c>
      <c r="AY6" s="6" t="s">
        <v>219</v>
      </c>
      <c r="BA6" s="6"/>
    </row>
    <row r="7" spans="1:65" s="11" customFormat="1" ht="42.3" x14ac:dyDescent="0.5">
      <c r="A7" s="10" t="s">
        <v>223</v>
      </c>
      <c r="B7" s="11" t="s">
        <v>224</v>
      </c>
      <c r="C7" s="11" t="s">
        <v>225</v>
      </c>
      <c r="D7" s="11" t="s">
        <v>226</v>
      </c>
      <c r="E7" s="11" t="s">
        <v>229</v>
      </c>
      <c r="G7" s="11" t="s">
        <v>232</v>
      </c>
      <c r="H7" s="11" t="s">
        <v>233</v>
      </c>
      <c r="I7" s="11" t="s">
        <v>239</v>
      </c>
      <c r="J7" s="11" t="s">
        <v>240</v>
      </c>
      <c r="K7" s="11" t="s">
        <v>241</v>
      </c>
      <c r="L7" s="11" t="s">
        <v>244</v>
      </c>
      <c r="P7" s="11" t="s">
        <v>248</v>
      </c>
      <c r="R7" s="11" t="s">
        <v>249</v>
      </c>
      <c r="S7" s="11" t="s">
        <v>248</v>
      </c>
      <c r="T7" s="11" t="s">
        <v>250</v>
      </c>
      <c r="V7" s="11" t="s">
        <v>251</v>
      </c>
      <c r="W7" s="18" t="s">
        <v>253</v>
      </c>
      <c r="X7" s="18" t="s">
        <v>254</v>
      </c>
      <c r="AA7" s="11" t="s">
        <v>257</v>
      </c>
      <c r="AB7" s="11" t="s">
        <v>258</v>
      </c>
      <c r="AC7" s="11" t="s">
        <v>261</v>
      </c>
      <c r="AD7" s="11" t="s">
        <v>262</v>
      </c>
      <c r="AF7" s="11" t="s">
        <v>263</v>
      </c>
      <c r="AG7" s="11" t="s">
        <v>265</v>
      </c>
      <c r="AH7" s="11" t="s">
        <v>266</v>
      </c>
      <c r="AJ7" s="11" t="s">
        <v>267</v>
      </c>
      <c r="AK7" s="11" t="s">
        <v>268</v>
      </c>
      <c r="AL7" s="11" t="s">
        <v>269</v>
      </c>
      <c r="AN7" s="11" t="s">
        <v>270</v>
      </c>
      <c r="AP7" s="11" t="s">
        <v>271</v>
      </c>
      <c r="AQ7" s="11" t="s">
        <v>272</v>
      </c>
      <c r="AR7" s="11" t="s">
        <v>273</v>
      </c>
      <c r="AS7" s="11" t="s">
        <v>274</v>
      </c>
      <c r="AT7" s="11" t="s">
        <v>275</v>
      </c>
      <c r="AV7" s="11" t="s">
        <v>276</v>
      </c>
      <c r="AW7" s="11" t="s">
        <v>277</v>
      </c>
      <c r="AX7" s="11" t="s">
        <v>278</v>
      </c>
      <c r="AY7" s="11" t="s">
        <v>279</v>
      </c>
    </row>
    <row r="8" spans="1:65" s="17" customFormat="1" x14ac:dyDescent="0.5">
      <c r="A8" s="16" t="s">
        <v>247</v>
      </c>
      <c r="B8" s="17">
        <v>1</v>
      </c>
      <c r="D8" s="17">
        <v>123</v>
      </c>
      <c r="I8" s="17">
        <v>13</v>
      </c>
      <c r="K8" s="17">
        <v>123</v>
      </c>
      <c r="M8" s="17">
        <v>123</v>
      </c>
      <c r="O8" s="17">
        <v>3</v>
      </c>
      <c r="Q8" s="17">
        <v>123</v>
      </c>
      <c r="U8" s="17">
        <v>123</v>
      </c>
      <c r="W8" s="17">
        <v>3</v>
      </c>
      <c r="X8" s="17">
        <v>123</v>
      </c>
      <c r="Y8" s="17">
        <v>123</v>
      </c>
      <c r="Z8" s="17">
        <v>2</v>
      </c>
      <c r="AA8" s="17">
        <v>23</v>
      </c>
      <c r="AB8" s="17">
        <v>3</v>
      </c>
      <c r="AE8" s="17">
        <v>123</v>
      </c>
      <c r="AF8" s="17">
        <v>123</v>
      </c>
      <c r="AK8" s="17">
        <v>123</v>
      </c>
      <c r="AM8" s="17">
        <v>123</v>
      </c>
      <c r="AN8" s="17">
        <v>123</v>
      </c>
      <c r="AO8" s="17">
        <v>123</v>
      </c>
      <c r="AR8" s="17">
        <v>23</v>
      </c>
      <c r="AS8" s="17">
        <v>123</v>
      </c>
      <c r="AT8" s="17">
        <v>2</v>
      </c>
      <c r="AU8" s="17">
        <v>123</v>
      </c>
      <c r="AY8" s="17">
        <v>123</v>
      </c>
    </row>
    <row r="9" spans="1:65" x14ac:dyDescent="0.5">
      <c r="A9" t="s">
        <v>227</v>
      </c>
      <c r="B9" t="s">
        <v>53</v>
      </c>
      <c r="C9" t="s">
        <v>228</v>
      </c>
      <c r="D9" t="s">
        <v>53</v>
      </c>
      <c r="E9" t="s">
        <v>228</v>
      </c>
      <c r="F9" t="s">
        <v>53</v>
      </c>
      <c r="G9" t="s">
        <v>53</v>
      </c>
      <c r="H9" t="s">
        <v>228</v>
      </c>
      <c r="P9" t="s">
        <v>228</v>
      </c>
      <c r="S9" t="s">
        <v>228</v>
      </c>
      <c r="T9" s="5" t="s">
        <v>228</v>
      </c>
      <c r="V9" s="5" t="s">
        <v>228</v>
      </c>
      <c r="AB9" s="5"/>
      <c r="AC9" s="5" t="s">
        <v>228</v>
      </c>
      <c r="AD9" s="5" t="s">
        <v>228</v>
      </c>
      <c r="AG9" s="5" t="s">
        <v>228</v>
      </c>
      <c r="AH9" s="5" t="s">
        <v>228</v>
      </c>
      <c r="AV9" s="5" t="s">
        <v>228</v>
      </c>
      <c r="AW9" s="5" t="s">
        <v>228</v>
      </c>
    </row>
    <row r="10" spans="1:65" s="15" customFormat="1" x14ac:dyDescent="0.5">
      <c r="A10" s="15" t="s">
        <v>230</v>
      </c>
      <c r="B10" s="15" t="s">
        <v>231</v>
      </c>
      <c r="C10" s="15" t="s">
        <v>53</v>
      </c>
      <c r="D10" s="15" t="s">
        <v>231</v>
      </c>
      <c r="E10" s="15" t="s">
        <v>53</v>
      </c>
      <c r="F10" s="15" t="s">
        <v>231</v>
      </c>
      <c r="G10" s="15" t="s">
        <v>235</v>
      </c>
      <c r="H10" s="15" t="s">
        <v>234</v>
      </c>
      <c r="L10" s="15" t="s">
        <v>231</v>
      </c>
      <c r="N10" s="15" t="s">
        <v>234</v>
      </c>
      <c r="Q10" s="15" t="s">
        <v>231</v>
      </c>
      <c r="R10" s="15" t="s">
        <v>234</v>
      </c>
      <c r="W10" s="15" t="s">
        <v>235</v>
      </c>
      <c r="X10" s="15" t="s">
        <v>231</v>
      </c>
      <c r="AI10" s="15" t="s">
        <v>234</v>
      </c>
      <c r="AJ10" s="15" t="s">
        <v>234</v>
      </c>
      <c r="AK10" s="15" t="s">
        <v>231</v>
      </c>
      <c r="AL10" s="15" t="s">
        <v>234</v>
      </c>
      <c r="AN10" s="15" t="s">
        <v>231</v>
      </c>
      <c r="AS10" s="15" t="s">
        <v>231</v>
      </c>
      <c r="AX10" s="15" t="s">
        <v>234</v>
      </c>
    </row>
    <row r="11" spans="1:65" x14ac:dyDescent="0.5">
      <c r="A11" t="s">
        <v>53</v>
      </c>
      <c r="B11" t="s">
        <v>53</v>
      </c>
      <c r="C11" t="s">
        <v>53</v>
      </c>
      <c r="D11" t="s">
        <v>53</v>
      </c>
      <c r="E11" t="s">
        <v>53</v>
      </c>
      <c r="F11" t="s">
        <v>53</v>
      </c>
      <c r="G11" t="s">
        <v>53</v>
      </c>
      <c r="H11" t="s">
        <v>53</v>
      </c>
    </row>
    <row r="12" spans="1:65" x14ac:dyDescent="0.5">
      <c r="A12" s="19" t="s">
        <v>245</v>
      </c>
      <c r="B12" t="s">
        <v>53</v>
      </c>
      <c r="C12" t="s">
        <v>53</v>
      </c>
      <c r="D12" t="s">
        <v>53</v>
      </c>
      <c r="E12" t="s">
        <v>53</v>
      </c>
      <c r="F12" t="s">
        <v>53</v>
      </c>
      <c r="G12" t="s">
        <v>53</v>
      </c>
      <c r="H12" t="s">
        <v>53</v>
      </c>
    </row>
    <row r="13" spans="1:65" x14ac:dyDescent="0.5">
      <c r="A13" s="15" t="s">
        <v>231</v>
      </c>
      <c r="B13" t="s">
        <v>53</v>
      </c>
      <c r="C13" t="s">
        <v>53</v>
      </c>
      <c r="D13" t="s">
        <v>53</v>
      </c>
      <c r="E13" t="s">
        <v>53</v>
      </c>
      <c r="F13" t="s">
        <v>53</v>
      </c>
      <c r="G13" t="s">
        <v>53</v>
      </c>
      <c r="H13" t="s">
        <v>53</v>
      </c>
    </row>
    <row r="14" spans="1:65" x14ac:dyDescent="0.5">
      <c r="A14" s="15" t="s">
        <v>235</v>
      </c>
    </row>
    <row r="15" spans="1:65" x14ac:dyDescent="0.5">
      <c r="A15" s="15" t="s">
        <v>234</v>
      </c>
    </row>
    <row r="16" spans="1:65" x14ac:dyDescent="0.5">
      <c r="A16" t="s">
        <v>53</v>
      </c>
    </row>
    <row r="18" spans="1:52" x14ac:dyDescent="0.5">
      <c r="A18" s="13" t="s">
        <v>242</v>
      </c>
    </row>
    <row r="19" spans="1:52" x14ac:dyDescent="0.5">
      <c r="A19" s="14" t="s">
        <v>280</v>
      </c>
    </row>
    <row r="20" spans="1:52" x14ac:dyDescent="0.5">
      <c r="A20" s="14" t="s">
        <v>281</v>
      </c>
    </row>
    <row r="21" spans="1:52" x14ac:dyDescent="0.5">
      <c r="A21" s="14"/>
    </row>
    <row r="22" spans="1:52" x14ac:dyDescent="0.5">
      <c r="A22" s="14" t="s">
        <v>370</v>
      </c>
    </row>
    <row r="23" spans="1:52" s="4" customFormat="1" ht="145.19999999999999" customHeight="1" x14ac:dyDescent="0.5">
      <c r="A23" s="3" t="s">
        <v>300</v>
      </c>
      <c r="B23" s="5" t="s">
        <v>301</v>
      </c>
      <c r="C23" s="4" t="s">
        <v>302</v>
      </c>
      <c r="D23" s="5" t="s">
        <v>303</v>
      </c>
      <c r="E23" s="4" t="s">
        <v>304</v>
      </c>
      <c r="F23" s="5" t="s">
        <v>305</v>
      </c>
      <c r="G23" s="5" t="s">
        <v>306</v>
      </c>
      <c r="H23" s="4" t="s">
        <v>304</v>
      </c>
      <c r="I23" s="5" t="s">
        <v>307</v>
      </c>
      <c r="J23" s="4" t="s">
        <v>304</v>
      </c>
      <c r="K23" s="5" t="s">
        <v>308</v>
      </c>
      <c r="L23" s="5" t="s">
        <v>309</v>
      </c>
      <c r="M23" s="5" t="s">
        <v>310</v>
      </c>
      <c r="N23" s="5" t="s">
        <v>311</v>
      </c>
      <c r="O23" s="5" t="s">
        <v>312</v>
      </c>
      <c r="P23" s="4" t="s">
        <v>304</v>
      </c>
      <c r="Q23" s="5" t="s">
        <v>313</v>
      </c>
      <c r="R23" s="5" t="s">
        <v>314</v>
      </c>
      <c r="S23" s="4" t="s">
        <v>315</v>
      </c>
      <c r="T23" s="4" t="s">
        <v>304</v>
      </c>
      <c r="U23" s="5" t="s">
        <v>316</v>
      </c>
      <c r="V23" s="4" t="s">
        <v>304</v>
      </c>
      <c r="W23" s="5" t="s">
        <v>317</v>
      </c>
      <c r="X23" s="5" t="s">
        <v>318</v>
      </c>
      <c r="Y23" s="21" t="s">
        <v>182</v>
      </c>
      <c r="Z23" s="5" t="s">
        <v>319</v>
      </c>
      <c r="AA23" s="5" t="s">
        <v>320</v>
      </c>
      <c r="AB23" s="5" t="s">
        <v>321</v>
      </c>
      <c r="AC23" s="4" t="s">
        <v>304</v>
      </c>
      <c r="AD23" s="5" t="s">
        <v>322</v>
      </c>
      <c r="AE23" s="5" t="s">
        <v>323</v>
      </c>
      <c r="AF23" s="21" t="s">
        <v>192</v>
      </c>
      <c r="AG23" s="4" t="s">
        <v>324</v>
      </c>
      <c r="AH23" s="5" t="s">
        <v>325</v>
      </c>
      <c r="AI23" s="5" t="s">
        <v>326</v>
      </c>
      <c r="AJ23" s="21" t="s">
        <v>327</v>
      </c>
      <c r="AK23" s="4" t="s">
        <v>328</v>
      </c>
      <c r="AL23" s="4" t="s">
        <v>304</v>
      </c>
      <c r="AM23" s="21" t="s">
        <v>202</v>
      </c>
      <c r="AN23" s="5" t="s">
        <v>329</v>
      </c>
      <c r="AO23" s="21" t="s">
        <v>205</v>
      </c>
      <c r="AP23" s="4" t="s">
        <v>330</v>
      </c>
      <c r="AQ23" s="5" t="s">
        <v>331</v>
      </c>
      <c r="AR23" s="5" t="s">
        <v>332</v>
      </c>
      <c r="AS23" s="5" t="s">
        <v>333</v>
      </c>
      <c r="AT23" s="5" t="s">
        <v>334</v>
      </c>
      <c r="AU23" s="21" t="s">
        <v>212</v>
      </c>
      <c r="AV23" s="4" t="s">
        <v>335</v>
      </c>
      <c r="AW23" s="4" t="s">
        <v>304</v>
      </c>
      <c r="AX23" s="4" t="s">
        <v>336</v>
      </c>
      <c r="AY23" s="5" t="s">
        <v>337</v>
      </c>
    </row>
    <row r="24" spans="1:52" ht="126.9" x14ac:dyDescent="0.5">
      <c r="A24" s="3" t="s">
        <v>338</v>
      </c>
      <c r="B24" s="5" t="s">
        <v>301</v>
      </c>
      <c r="C24" s="4" t="s">
        <v>302</v>
      </c>
      <c r="D24" s="5" t="s">
        <v>303</v>
      </c>
      <c r="E24" s="4" t="s">
        <v>304</v>
      </c>
      <c r="F24" s="5" t="s">
        <v>339</v>
      </c>
      <c r="G24" s="5" t="s">
        <v>306</v>
      </c>
      <c r="H24" s="4" t="s">
        <v>304</v>
      </c>
      <c r="I24" s="5" t="s">
        <v>340</v>
      </c>
      <c r="J24" s="4" t="s">
        <v>341</v>
      </c>
      <c r="K24" s="5" t="s">
        <v>308</v>
      </c>
      <c r="L24" s="5" t="s">
        <v>309</v>
      </c>
      <c r="M24" s="5" t="s">
        <v>310</v>
      </c>
      <c r="N24" s="5" t="s">
        <v>311</v>
      </c>
      <c r="O24" s="5" t="s">
        <v>312</v>
      </c>
      <c r="P24" s="4" t="s">
        <v>304</v>
      </c>
      <c r="Q24" s="5" t="s">
        <v>313</v>
      </c>
      <c r="R24" s="5" t="s">
        <v>314</v>
      </c>
      <c r="S24" s="4" t="s">
        <v>315</v>
      </c>
      <c r="T24" s="4" t="s">
        <v>304</v>
      </c>
      <c r="U24" s="5" t="s">
        <v>316</v>
      </c>
      <c r="V24" s="4" t="s">
        <v>304</v>
      </c>
      <c r="W24" s="5" t="s">
        <v>317</v>
      </c>
      <c r="X24" s="5" t="s">
        <v>318</v>
      </c>
      <c r="Y24" s="21" t="s">
        <v>182</v>
      </c>
      <c r="Z24" s="5" t="s">
        <v>342</v>
      </c>
      <c r="AA24" s="5" t="s">
        <v>320</v>
      </c>
      <c r="AB24" s="5" t="s">
        <v>321</v>
      </c>
      <c r="AC24" s="4" t="s">
        <v>304</v>
      </c>
      <c r="AD24" s="5" t="s">
        <v>322</v>
      </c>
      <c r="AE24" s="5" t="s">
        <v>323</v>
      </c>
      <c r="AF24" s="21" t="s">
        <v>192</v>
      </c>
      <c r="AG24" s="4" t="s">
        <v>324</v>
      </c>
      <c r="AH24" s="5" t="s">
        <v>325</v>
      </c>
      <c r="AI24" s="5" t="s">
        <v>326</v>
      </c>
      <c r="AJ24" s="21"/>
      <c r="AK24" s="4" t="s">
        <v>328</v>
      </c>
      <c r="AL24" s="4" t="s">
        <v>304</v>
      </c>
      <c r="AM24" s="21" t="s">
        <v>202</v>
      </c>
      <c r="AN24" s="5" t="s">
        <v>329</v>
      </c>
      <c r="AO24" s="21" t="s">
        <v>205</v>
      </c>
      <c r="AP24" s="4" t="s">
        <v>330</v>
      </c>
      <c r="AQ24" s="5" t="s">
        <v>331</v>
      </c>
      <c r="AR24" s="5" t="s">
        <v>332</v>
      </c>
      <c r="AS24" s="5" t="s">
        <v>333</v>
      </c>
      <c r="AT24" s="5" t="s">
        <v>334</v>
      </c>
      <c r="AU24" s="21" t="s">
        <v>212</v>
      </c>
      <c r="AV24" s="4" t="s">
        <v>335</v>
      </c>
      <c r="AW24" s="4" t="s">
        <v>304</v>
      </c>
      <c r="AX24" s="4" t="s">
        <v>336</v>
      </c>
      <c r="AY24" s="5" t="s">
        <v>337</v>
      </c>
    </row>
    <row r="25" spans="1:52" s="26" customFormat="1" ht="42.3" x14ac:dyDescent="0.5">
      <c r="A25" s="25" t="s">
        <v>343</v>
      </c>
      <c r="B25" s="26" t="s">
        <v>344</v>
      </c>
      <c r="C25" s="26" t="s">
        <v>345</v>
      </c>
      <c r="D25" s="26" t="s">
        <v>346</v>
      </c>
      <c r="E25" s="26" t="s">
        <v>345</v>
      </c>
      <c r="F25" s="26" t="s">
        <v>347</v>
      </c>
      <c r="G25" s="26" t="s">
        <v>346</v>
      </c>
      <c r="H25" s="26" t="s">
        <v>346</v>
      </c>
      <c r="I25" s="26" t="s">
        <v>348</v>
      </c>
      <c r="J25" s="26" t="s">
        <v>349</v>
      </c>
      <c r="K25" s="26" t="s">
        <v>346</v>
      </c>
      <c r="L25" s="26" t="s">
        <v>350</v>
      </c>
      <c r="M25" s="26" t="s">
        <v>351</v>
      </c>
      <c r="N25" s="26" t="s">
        <v>352</v>
      </c>
      <c r="O25" s="26" t="s">
        <v>346</v>
      </c>
      <c r="P25" s="26" t="s">
        <v>346</v>
      </c>
      <c r="Q25" s="26" t="s">
        <v>346</v>
      </c>
      <c r="R25" s="26" t="s">
        <v>346</v>
      </c>
      <c r="S25" s="26" t="s">
        <v>353</v>
      </c>
      <c r="T25" s="26" t="s">
        <v>346</v>
      </c>
      <c r="U25" s="26" t="s">
        <v>354</v>
      </c>
      <c r="V25" s="26" t="s">
        <v>346</v>
      </c>
      <c r="W25" s="26" t="s">
        <v>346</v>
      </c>
      <c r="X25" s="26" t="s">
        <v>346</v>
      </c>
      <c r="Y25" s="26" t="s">
        <v>355</v>
      </c>
      <c r="Z25" s="26" t="s">
        <v>356</v>
      </c>
      <c r="AA25" s="26" t="s">
        <v>357</v>
      </c>
      <c r="AB25" s="26" t="s">
        <v>358</v>
      </c>
      <c r="AC25" s="26" t="s">
        <v>359</v>
      </c>
      <c r="AD25" s="26" t="s">
        <v>346</v>
      </c>
      <c r="AE25" s="26" t="s">
        <v>346</v>
      </c>
      <c r="AF25" s="26" t="s">
        <v>360</v>
      </c>
      <c r="AG25" s="26" t="s">
        <v>346</v>
      </c>
      <c r="AH25" s="26" t="s">
        <v>346</v>
      </c>
      <c r="AI25" s="26" t="s">
        <v>346</v>
      </c>
      <c r="AJ25" s="26" t="s">
        <v>361</v>
      </c>
      <c r="AK25" s="26" t="s">
        <v>346</v>
      </c>
      <c r="AL25" s="26" t="s">
        <v>346</v>
      </c>
      <c r="AM25" s="26" t="s">
        <v>362</v>
      </c>
      <c r="AN25" s="26" t="s">
        <v>363</v>
      </c>
      <c r="AO25" s="26" t="s">
        <v>364</v>
      </c>
      <c r="AP25" s="26" t="s">
        <v>346</v>
      </c>
      <c r="AQ25" s="26" t="s">
        <v>365</v>
      </c>
      <c r="AR25" s="26" t="s">
        <v>366</v>
      </c>
      <c r="AS25" s="26" t="s">
        <v>367</v>
      </c>
      <c r="AT25" s="26" t="s">
        <v>346</v>
      </c>
      <c r="AU25" s="26" t="s">
        <v>368</v>
      </c>
      <c r="AV25" s="26" t="s">
        <v>346</v>
      </c>
      <c r="AW25" s="26" t="s">
        <v>346</v>
      </c>
      <c r="AX25" s="26" t="s">
        <v>346</v>
      </c>
      <c r="AY25" s="26" t="s">
        <v>369</v>
      </c>
    </row>
    <row r="26" spans="1:52" s="2" customFormat="1" x14ac:dyDescent="0.5">
      <c r="A26" s="2" t="s">
        <v>53</v>
      </c>
      <c r="B26" s="2">
        <v>9</v>
      </c>
      <c r="C26" s="2">
        <v>0</v>
      </c>
      <c r="D26" s="2">
        <v>2</v>
      </c>
      <c r="E26" s="2">
        <v>0</v>
      </c>
      <c r="F26" s="2">
        <v>2</v>
      </c>
      <c r="G26" s="2">
        <v>3</v>
      </c>
      <c r="H26" s="2">
        <v>0</v>
      </c>
      <c r="I26" s="2">
        <v>4</v>
      </c>
      <c r="J26" s="2">
        <v>0</v>
      </c>
      <c r="K26" s="2">
        <v>2</v>
      </c>
      <c r="L26" s="2">
        <v>2</v>
      </c>
      <c r="M26" s="2">
        <v>2</v>
      </c>
      <c r="N26" s="2">
        <v>2</v>
      </c>
      <c r="O26" s="2">
        <v>3</v>
      </c>
      <c r="P26" s="2">
        <v>0</v>
      </c>
      <c r="Q26" s="2">
        <v>6</v>
      </c>
      <c r="R26" s="2">
        <v>2</v>
      </c>
      <c r="S26" s="2">
        <v>1</v>
      </c>
      <c r="T26" s="2">
        <v>0</v>
      </c>
      <c r="U26" s="2">
        <v>2</v>
      </c>
      <c r="V26" s="2">
        <v>0</v>
      </c>
      <c r="W26" s="2">
        <v>4</v>
      </c>
      <c r="X26" s="2">
        <v>4</v>
      </c>
      <c r="Y26" s="2">
        <v>1</v>
      </c>
      <c r="Z26" s="2">
        <v>2</v>
      </c>
      <c r="AA26" s="2">
        <v>1</v>
      </c>
      <c r="AB26" s="2">
        <v>2</v>
      </c>
      <c r="AC26" s="2">
        <v>0</v>
      </c>
      <c r="AD26" s="2">
        <v>2</v>
      </c>
      <c r="AE26" s="2">
        <v>2</v>
      </c>
      <c r="AF26" s="2">
        <v>1</v>
      </c>
      <c r="AG26" s="2">
        <v>0</v>
      </c>
      <c r="AH26" s="2">
        <v>3</v>
      </c>
      <c r="AI26" s="2">
        <v>3</v>
      </c>
      <c r="AJ26" s="2">
        <v>0</v>
      </c>
      <c r="AK26" s="2">
        <v>1</v>
      </c>
      <c r="AL26" s="2">
        <v>0</v>
      </c>
      <c r="AM26" s="2">
        <v>1</v>
      </c>
      <c r="AN26" s="2">
        <v>4</v>
      </c>
      <c r="AO26" s="2">
        <v>2</v>
      </c>
      <c r="AP26" s="2">
        <v>1</v>
      </c>
      <c r="AQ26" s="2">
        <v>4</v>
      </c>
      <c r="AR26" s="2">
        <v>4</v>
      </c>
      <c r="AS26" s="2">
        <v>6</v>
      </c>
      <c r="AT26" s="2">
        <v>6</v>
      </c>
      <c r="AU26" s="2">
        <v>1</v>
      </c>
      <c r="AV26" s="2">
        <v>0</v>
      </c>
      <c r="AW26" s="2">
        <v>0</v>
      </c>
      <c r="AX26" s="2">
        <v>1</v>
      </c>
      <c r="AY26" s="2">
        <v>4</v>
      </c>
    </row>
    <row r="27" spans="1:52" x14ac:dyDescent="0.5">
      <c r="A27" t="s">
        <v>53</v>
      </c>
      <c r="B27" t="s">
        <v>53</v>
      </c>
      <c r="C27" t="s">
        <v>53</v>
      </c>
      <c r="D27" t="s">
        <v>53</v>
      </c>
      <c r="E27" t="s">
        <v>53</v>
      </c>
      <c r="F27" t="s">
        <v>53</v>
      </c>
      <c r="G27" t="s">
        <v>53</v>
      </c>
      <c r="H27" t="s">
        <v>53</v>
      </c>
    </row>
    <row r="28" spans="1:52" x14ac:dyDescent="0.5">
      <c r="A28" t="s">
        <v>53</v>
      </c>
      <c r="B28" t="s">
        <v>53</v>
      </c>
      <c r="C28" t="s">
        <v>53</v>
      </c>
      <c r="D28" t="s">
        <v>53</v>
      </c>
      <c r="E28" t="s">
        <v>53</v>
      </c>
      <c r="F28" t="s">
        <v>53</v>
      </c>
      <c r="G28" t="s">
        <v>53</v>
      </c>
      <c r="H28" t="s">
        <v>53</v>
      </c>
    </row>
    <row r="29" spans="1:52" ht="14.4" thickBot="1" x14ac:dyDescent="0.55000000000000004"/>
    <row r="30" spans="1:52" s="22" customFormat="1" x14ac:dyDescent="0.5">
      <c r="A30" s="28" t="s">
        <v>290</v>
      </c>
      <c r="B30" s="22">
        <v>1</v>
      </c>
      <c r="C30" s="22">
        <v>1</v>
      </c>
      <c r="D30" s="22">
        <v>1</v>
      </c>
      <c r="E30" s="22">
        <v>1</v>
      </c>
      <c r="F30" s="22">
        <v>1</v>
      </c>
      <c r="G30" s="22">
        <v>3</v>
      </c>
      <c r="H30" s="22">
        <v>2</v>
      </c>
      <c r="I30" s="22">
        <v>6</v>
      </c>
      <c r="J30" s="22">
        <v>1</v>
      </c>
      <c r="K30" s="22">
        <v>2</v>
      </c>
      <c r="L30" s="22">
        <v>1</v>
      </c>
      <c r="M30" s="22">
        <v>1</v>
      </c>
      <c r="N30" s="22">
        <v>1</v>
      </c>
      <c r="O30" s="22">
        <v>1</v>
      </c>
      <c r="P30" s="22">
        <v>1</v>
      </c>
      <c r="Q30" s="22">
        <v>1</v>
      </c>
      <c r="R30" s="22">
        <v>1</v>
      </c>
      <c r="S30" s="22">
        <v>1</v>
      </c>
      <c r="T30" s="22">
        <v>2</v>
      </c>
      <c r="U30" s="22">
        <v>1</v>
      </c>
      <c r="V30" s="22">
        <v>1</v>
      </c>
      <c r="W30" s="22">
        <v>1</v>
      </c>
      <c r="X30" s="22">
        <v>2</v>
      </c>
      <c r="Y30" s="22">
        <v>1</v>
      </c>
      <c r="Z30" s="22">
        <v>4</v>
      </c>
      <c r="AA30" s="22">
        <v>1</v>
      </c>
      <c r="AB30" s="22">
        <v>1</v>
      </c>
      <c r="AC30" s="22">
        <v>3</v>
      </c>
      <c r="AD30" s="22">
        <v>1</v>
      </c>
      <c r="AE30" s="22">
        <v>1</v>
      </c>
      <c r="AF30" s="22">
        <v>1</v>
      </c>
      <c r="AG30" s="22">
        <v>2</v>
      </c>
      <c r="AH30" s="22">
        <v>1</v>
      </c>
      <c r="AI30" s="22">
        <v>1</v>
      </c>
      <c r="AJ30" s="22">
        <v>1</v>
      </c>
      <c r="AK30" s="22">
        <v>1</v>
      </c>
      <c r="AL30" s="22">
        <v>6</v>
      </c>
      <c r="AM30" s="22">
        <v>1</v>
      </c>
      <c r="AN30" s="22">
        <v>2</v>
      </c>
      <c r="AO30" s="22">
        <v>2</v>
      </c>
      <c r="AP30" s="22">
        <v>1</v>
      </c>
      <c r="AQ30" s="22">
        <v>2</v>
      </c>
      <c r="AR30" s="22">
        <v>2</v>
      </c>
      <c r="AS30" s="22">
        <v>4</v>
      </c>
      <c r="AT30" s="22">
        <v>12</v>
      </c>
      <c r="AU30" s="22">
        <v>1</v>
      </c>
      <c r="AV30" s="22">
        <v>2</v>
      </c>
      <c r="AW30" s="22">
        <v>1</v>
      </c>
      <c r="AX30" s="22">
        <v>1</v>
      </c>
      <c r="AY30" s="22">
        <v>2</v>
      </c>
      <c r="AZ30" s="22">
        <f>SUM(B30:AY30)</f>
        <v>92</v>
      </c>
    </row>
    <row r="31" spans="1:52" s="22" customFormat="1" x14ac:dyDescent="0.5">
      <c r="A31" s="29" t="b">
        <v>1</v>
      </c>
      <c r="B31" s="22">
        <v>1</v>
      </c>
      <c r="C31" s="22">
        <v>0</v>
      </c>
      <c r="D31" s="22">
        <v>1</v>
      </c>
      <c r="E31" s="22">
        <v>0</v>
      </c>
      <c r="F31" s="22">
        <v>1</v>
      </c>
      <c r="G31" s="22">
        <v>0</v>
      </c>
      <c r="H31" s="22">
        <v>0</v>
      </c>
      <c r="I31" s="22">
        <v>2</v>
      </c>
      <c r="J31" s="22">
        <v>0</v>
      </c>
      <c r="K31" s="22">
        <v>2</v>
      </c>
      <c r="L31" s="22">
        <v>1</v>
      </c>
      <c r="M31" s="22">
        <v>1</v>
      </c>
      <c r="N31" s="22">
        <v>0</v>
      </c>
      <c r="O31" s="22">
        <v>0</v>
      </c>
      <c r="P31" s="22">
        <v>0</v>
      </c>
      <c r="Q31" s="22">
        <v>1</v>
      </c>
      <c r="R31" s="22">
        <v>0</v>
      </c>
      <c r="S31" s="22">
        <v>0</v>
      </c>
      <c r="T31" s="22">
        <v>0</v>
      </c>
      <c r="U31" s="22">
        <v>1</v>
      </c>
      <c r="V31" s="22">
        <v>0</v>
      </c>
      <c r="W31" s="22">
        <v>0</v>
      </c>
      <c r="X31" s="22">
        <v>2</v>
      </c>
      <c r="Y31" s="22">
        <v>1</v>
      </c>
      <c r="Z31" s="22">
        <v>1</v>
      </c>
      <c r="AA31" s="22">
        <v>1</v>
      </c>
      <c r="AB31" s="22">
        <v>0</v>
      </c>
      <c r="AC31" s="22">
        <v>0</v>
      </c>
      <c r="AD31" s="22">
        <v>0</v>
      </c>
      <c r="AE31" s="22">
        <v>1</v>
      </c>
      <c r="AF31" s="22">
        <v>1</v>
      </c>
      <c r="AG31" s="22">
        <v>0</v>
      </c>
      <c r="AH31" s="22">
        <v>0</v>
      </c>
      <c r="AI31" s="22">
        <v>0</v>
      </c>
      <c r="AJ31" s="22">
        <v>0</v>
      </c>
      <c r="AK31" s="22">
        <v>1</v>
      </c>
      <c r="AL31" s="22">
        <v>0</v>
      </c>
      <c r="AM31" s="22">
        <v>1</v>
      </c>
      <c r="AN31" s="22">
        <v>2</v>
      </c>
      <c r="AO31" s="22">
        <v>2</v>
      </c>
      <c r="AP31" s="22">
        <v>0</v>
      </c>
      <c r="AQ31" s="22">
        <v>0</v>
      </c>
      <c r="AR31" s="22">
        <v>2</v>
      </c>
      <c r="AS31" s="22">
        <v>4</v>
      </c>
      <c r="AT31" s="22">
        <v>2</v>
      </c>
      <c r="AU31" s="22">
        <v>1</v>
      </c>
      <c r="AV31" s="22">
        <v>0</v>
      </c>
      <c r="AW31" s="22">
        <v>0</v>
      </c>
      <c r="AX31" s="22">
        <v>0</v>
      </c>
      <c r="AY31" s="22">
        <v>2</v>
      </c>
      <c r="AZ31" s="22">
        <f>SUM(B31:AY31)</f>
        <v>35</v>
      </c>
    </row>
    <row r="32" spans="1:52" s="22" customFormat="1" ht="14.4" thickBot="1" x14ac:dyDescent="0.55000000000000004">
      <c r="A32" s="32" t="s">
        <v>291</v>
      </c>
      <c r="B32" s="22">
        <f>B31/B30</f>
        <v>1</v>
      </c>
      <c r="C32" s="22">
        <f t="shared" ref="C32:AY32" si="0">C31/C30</f>
        <v>0</v>
      </c>
      <c r="D32" s="22">
        <f t="shared" si="0"/>
        <v>1</v>
      </c>
      <c r="E32" s="22">
        <f t="shared" si="0"/>
        <v>0</v>
      </c>
      <c r="F32" s="22">
        <f t="shared" si="0"/>
        <v>1</v>
      </c>
      <c r="G32" s="22">
        <f t="shared" si="0"/>
        <v>0</v>
      </c>
      <c r="H32" s="22">
        <f t="shared" si="0"/>
        <v>0</v>
      </c>
      <c r="I32" s="22">
        <f t="shared" si="0"/>
        <v>0.33333333333333331</v>
      </c>
      <c r="J32" s="22">
        <f t="shared" si="0"/>
        <v>0</v>
      </c>
      <c r="K32" s="22">
        <f t="shared" si="0"/>
        <v>1</v>
      </c>
      <c r="L32" s="22">
        <f t="shared" si="0"/>
        <v>1</v>
      </c>
      <c r="M32" s="22">
        <f t="shared" si="0"/>
        <v>1</v>
      </c>
      <c r="N32" s="22">
        <f t="shared" si="0"/>
        <v>0</v>
      </c>
      <c r="O32" s="22">
        <f t="shared" si="0"/>
        <v>0</v>
      </c>
      <c r="P32" s="22">
        <f t="shared" si="0"/>
        <v>0</v>
      </c>
      <c r="Q32" s="22">
        <f t="shared" si="0"/>
        <v>1</v>
      </c>
      <c r="R32" s="22">
        <f t="shared" si="0"/>
        <v>0</v>
      </c>
      <c r="S32" s="22">
        <f t="shared" si="0"/>
        <v>0</v>
      </c>
      <c r="T32" s="22">
        <f t="shared" si="0"/>
        <v>0</v>
      </c>
      <c r="U32" s="22">
        <f t="shared" si="0"/>
        <v>1</v>
      </c>
      <c r="V32" s="22">
        <f t="shared" si="0"/>
        <v>0</v>
      </c>
      <c r="W32" s="22">
        <f t="shared" si="0"/>
        <v>0</v>
      </c>
      <c r="X32" s="22">
        <f t="shared" si="0"/>
        <v>1</v>
      </c>
      <c r="Y32" s="22">
        <f t="shared" si="0"/>
        <v>1</v>
      </c>
      <c r="Z32" s="22">
        <f t="shared" si="0"/>
        <v>0.25</v>
      </c>
      <c r="AA32" s="22">
        <f t="shared" si="0"/>
        <v>1</v>
      </c>
      <c r="AB32" s="22">
        <f t="shared" si="0"/>
        <v>0</v>
      </c>
      <c r="AC32" s="22">
        <f t="shared" si="0"/>
        <v>0</v>
      </c>
      <c r="AD32" s="22">
        <f t="shared" si="0"/>
        <v>0</v>
      </c>
      <c r="AE32" s="22">
        <f t="shared" si="0"/>
        <v>1</v>
      </c>
      <c r="AF32" s="22">
        <f t="shared" si="0"/>
        <v>1</v>
      </c>
      <c r="AG32" s="22">
        <f t="shared" si="0"/>
        <v>0</v>
      </c>
      <c r="AH32" s="22">
        <f t="shared" si="0"/>
        <v>0</v>
      </c>
      <c r="AI32" s="22">
        <f t="shared" si="0"/>
        <v>0</v>
      </c>
      <c r="AJ32" s="22">
        <f t="shared" si="0"/>
        <v>0</v>
      </c>
      <c r="AK32" s="22">
        <f t="shared" si="0"/>
        <v>1</v>
      </c>
      <c r="AL32" s="22">
        <f t="shared" si="0"/>
        <v>0</v>
      </c>
      <c r="AM32" s="22">
        <f t="shared" si="0"/>
        <v>1</v>
      </c>
      <c r="AN32" s="22">
        <f t="shared" si="0"/>
        <v>1</v>
      </c>
      <c r="AO32" s="22">
        <f t="shared" si="0"/>
        <v>1</v>
      </c>
      <c r="AP32" s="22">
        <f t="shared" si="0"/>
        <v>0</v>
      </c>
      <c r="AQ32" s="22">
        <f t="shared" si="0"/>
        <v>0</v>
      </c>
      <c r="AR32" s="22">
        <f t="shared" si="0"/>
        <v>1</v>
      </c>
      <c r="AS32" s="22">
        <f t="shared" si="0"/>
        <v>1</v>
      </c>
      <c r="AT32" s="22">
        <f t="shared" si="0"/>
        <v>0.16666666666666666</v>
      </c>
      <c r="AU32" s="22">
        <f t="shared" si="0"/>
        <v>1</v>
      </c>
      <c r="AV32" s="22">
        <f t="shared" si="0"/>
        <v>0</v>
      </c>
      <c r="AW32" s="22">
        <f t="shared" si="0"/>
        <v>0</v>
      </c>
      <c r="AX32" s="22">
        <f t="shared" si="0"/>
        <v>0</v>
      </c>
      <c r="AY32" s="22">
        <f t="shared" si="0"/>
        <v>1</v>
      </c>
      <c r="AZ32" s="22">
        <f>AVERAGE(B32:AY32)</f>
        <v>0.43500000000000005</v>
      </c>
    </row>
    <row r="33" spans="1:76" ht="14.4" thickBot="1" x14ac:dyDescent="0.55000000000000004">
      <c r="A33" s="31" t="s">
        <v>53</v>
      </c>
    </row>
    <row r="34" spans="1:76" s="22" customFormat="1" x14ac:dyDescent="0.5">
      <c r="A34" s="28" t="s">
        <v>288</v>
      </c>
      <c r="B34" s="22">
        <v>2</v>
      </c>
      <c r="C34" s="22">
        <v>1</v>
      </c>
      <c r="D34" s="22">
        <v>1</v>
      </c>
      <c r="E34" s="22">
        <v>1</v>
      </c>
      <c r="F34" s="22">
        <v>1</v>
      </c>
      <c r="G34" s="22">
        <v>2</v>
      </c>
      <c r="H34" s="22">
        <v>2</v>
      </c>
      <c r="I34" s="22">
        <v>4</v>
      </c>
      <c r="J34" s="22">
        <v>1</v>
      </c>
      <c r="K34" s="22">
        <v>2</v>
      </c>
      <c r="L34" s="22">
        <v>1</v>
      </c>
      <c r="M34" s="22">
        <v>1</v>
      </c>
      <c r="N34" s="22">
        <v>1</v>
      </c>
      <c r="O34" s="22">
        <v>1</v>
      </c>
      <c r="P34" s="22">
        <v>1</v>
      </c>
      <c r="Q34" s="22">
        <v>1</v>
      </c>
      <c r="R34" s="22">
        <v>1</v>
      </c>
      <c r="S34" s="22">
        <v>1</v>
      </c>
      <c r="T34" s="22">
        <v>2</v>
      </c>
      <c r="U34" s="22">
        <v>1</v>
      </c>
      <c r="V34" s="22">
        <v>1</v>
      </c>
      <c r="W34" s="22">
        <v>1</v>
      </c>
      <c r="X34" s="22">
        <v>2</v>
      </c>
      <c r="Y34" s="22">
        <v>1</v>
      </c>
      <c r="Z34" s="22">
        <v>2</v>
      </c>
      <c r="AA34" s="22">
        <v>2</v>
      </c>
      <c r="AB34" s="22">
        <v>1</v>
      </c>
      <c r="AC34" s="22">
        <v>1</v>
      </c>
      <c r="AD34" s="22">
        <v>1</v>
      </c>
      <c r="AE34" s="22">
        <v>1</v>
      </c>
      <c r="AF34" s="22">
        <v>1</v>
      </c>
      <c r="AG34" s="22">
        <v>2</v>
      </c>
      <c r="AH34" s="22">
        <v>1</v>
      </c>
      <c r="AI34" s="22">
        <v>1</v>
      </c>
      <c r="AJ34" s="22">
        <v>1</v>
      </c>
      <c r="AK34" s="22">
        <v>1</v>
      </c>
      <c r="AL34" s="22">
        <v>4</v>
      </c>
      <c r="AM34" s="22">
        <v>1</v>
      </c>
      <c r="AN34" s="22">
        <v>2</v>
      </c>
      <c r="AO34" s="22">
        <v>2</v>
      </c>
      <c r="AP34" s="22">
        <v>1</v>
      </c>
      <c r="AQ34" s="22">
        <v>2</v>
      </c>
      <c r="AR34" s="22">
        <v>2</v>
      </c>
      <c r="AS34" s="22">
        <v>4</v>
      </c>
      <c r="AT34" s="22">
        <v>4</v>
      </c>
      <c r="AU34" s="22">
        <v>1</v>
      </c>
      <c r="AV34" s="22">
        <v>2</v>
      </c>
      <c r="AW34" s="22">
        <v>1</v>
      </c>
      <c r="AX34" s="22">
        <v>1</v>
      </c>
      <c r="AY34" s="22">
        <v>1</v>
      </c>
      <c r="AZ34" s="22">
        <f>SUM(B34:AY34)</f>
        <v>76</v>
      </c>
    </row>
    <row r="35" spans="1:76" s="22" customFormat="1" x14ac:dyDescent="0.5">
      <c r="A35" s="29" t="b">
        <v>1</v>
      </c>
      <c r="B35" s="22">
        <v>0</v>
      </c>
      <c r="C35" s="22">
        <v>0</v>
      </c>
      <c r="D35" s="22">
        <v>1</v>
      </c>
      <c r="E35" s="22">
        <v>0</v>
      </c>
      <c r="F35" s="22">
        <v>1</v>
      </c>
      <c r="G35" s="22">
        <v>0</v>
      </c>
      <c r="H35" s="22">
        <v>0</v>
      </c>
      <c r="I35" s="22">
        <v>0</v>
      </c>
      <c r="J35" s="22">
        <v>0</v>
      </c>
      <c r="K35" s="22">
        <v>2</v>
      </c>
      <c r="L35" s="22">
        <v>1</v>
      </c>
      <c r="M35" s="22">
        <v>1</v>
      </c>
      <c r="N35" s="22">
        <v>0</v>
      </c>
      <c r="O35" s="22">
        <v>0</v>
      </c>
      <c r="P35" s="22">
        <v>0</v>
      </c>
      <c r="Q35" s="22">
        <v>1</v>
      </c>
      <c r="R35" s="22">
        <v>0</v>
      </c>
      <c r="S35" s="22">
        <v>0</v>
      </c>
      <c r="T35" s="22">
        <v>0</v>
      </c>
      <c r="U35" s="22">
        <v>1</v>
      </c>
      <c r="V35" s="22">
        <v>0</v>
      </c>
      <c r="W35" s="22">
        <v>0</v>
      </c>
      <c r="X35" s="22">
        <v>2</v>
      </c>
      <c r="Y35" s="22">
        <v>1</v>
      </c>
      <c r="Z35" s="22">
        <v>2</v>
      </c>
      <c r="AA35" s="22">
        <v>2</v>
      </c>
      <c r="AB35" s="22">
        <v>0</v>
      </c>
      <c r="AC35" s="22">
        <v>0</v>
      </c>
      <c r="AD35" s="22">
        <v>0</v>
      </c>
      <c r="AE35" s="22">
        <v>1</v>
      </c>
      <c r="AF35" s="22">
        <v>1</v>
      </c>
      <c r="AG35" s="22">
        <v>0</v>
      </c>
      <c r="AH35" s="22">
        <v>0</v>
      </c>
      <c r="AI35" s="22">
        <v>0</v>
      </c>
      <c r="AJ35" s="22">
        <v>0</v>
      </c>
      <c r="AK35" s="22">
        <v>1</v>
      </c>
      <c r="AL35" s="22">
        <v>0</v>
      </c>
      <c r="AM35" s="22">
        <v>1</v>
      </c>
      <c r="AN35" s="22">
        <v>2</v>
      </c>
      <c r="AO35" s="22">
        <v>2</v>
      </c>
      <c r="AP35" s="22">
        <v>0</v>
      </c>
      <c r="AQ35" s="22">
        <v>0</v>
      </c>
      <c r="AR35" s="22">
        <v>2</v>
      </c>
      <c r="AS35" s="22">
        <v>4</v>
      </c>
      <c r="AT35" s="22">
        <v>4</v>
      </c>
      <c r="AU35" s="22">
        <v>1</v>
      </c>
      <c r="AV35" s="22">
        <v>0</v>
      </c>
      <c r="AW35" s="22">
        <v>0</v>
      </c>
      <c r="AX35" s="22">
        <v>0</v>
      </c>
      <c r="AY35" s="22">
        <v>1</v>
      </c>
      <c r="AZ35" s="22">
        <f>SUM(B35:AY35)</f>
        <v>35</v>
      </c>
    </row>
    <row r="36" spans="1:76" s="22" customFormat="1" ht="14.4" thickBot="1" x14ac:dyDescent="0.55000000000000004">
      <c r="A36" s="32" t="s">
        <v>291</v>
      </c>
      <c r="B36" s="22">
        <f xml:space="preserve"> B35/B34</f>
        <v>0</v>
      </c>
      <c r="C36" s="22">
        <f t="shared" ref="C36:AY36" si="1" xml:space="preserve"> C35/C34</f>
        <v>0</v>
      </c>
      <c r="D36" s="22">
        <f t="shared" si="1"/>
        <v>1</v>
      </c>
      <c r="E36" s="22">
        <f t="shared" si="1"/>
        <v>0</v>
      </c>
      <c r="F36" s="22">
        <f t="shared" si="1"/>
        <v>1</v>
      </c>
      <c r="G36" s="22">
        <f t="shared" si="1"/>
        <v>0</v>
      </c>
      <c r="H36" s="22">
        <f t="shared" si="1"/>
        <v>0</v>
      </c>
      <c r="I36" s="22">
        <f t="shared" si="1"/>
        <v>0</v>
      </c>
      <c r="J36" s="22">
        <f t="shared" si="1"/>
        <v>0</v>
      </c>
      <c r="K36" s="22">
        <f t="shared" si="1"/>
        <v>1</v>
      </c>
      <c r="L36" s="22">
        <f t="shared" si="1"/>
        <v>1</v>
      </c>
      <c r="M36" s="22">
        <f t="shared" si="1"/>
        <v>1</v>
      </c>
      <c r="N36" s="22">
        <f t="shared" si="1"/>
        <v>0</v>
      </c>
      <c r="O36" s="22">
        <f t="shared" si="1"/>
        <v>0</v>
      </c>
      <c r="P36" s="22">
        <f t="shared" si="1"/>
        <v>0</v>
      </c>
      <c r="Q36" s="22">
        <f t="shared" si="1"/>
        <v>1</v>
      </c>
      <c r="R36" s="22">
        <f t="shared" si="1"/>
        <v>0</v>
      </c>
      <c r="S36" s="22">
        <f t="shared" si="1"/>
        <v>0</v>
      </c>
      <c r="T36" s="22">
        <f t="shared" si="1"/>
        <v>0</v>
      </c>
      <c r="U36" s="22">
        <f t="shared" si="1"/>
        <v>1</v>
      </c>
      <c r="V36" s="22">
        <f t="shared" si="1"/>
        <v>0</v>
      </c>
      <c r="W36" s="22">
        <f t="shared" si="1"/>
        <v>0</v>
      </c>
      <c r="X36" s="22">
        <f t="shared" si="1"/>
        <v>1</v>
      </c>
      <c r="Y36" s="22">
        <f t="shared" si="1"/>
        <v>1</v>
      </c>
      <c r="Z36" s="22">
        <f t="shared" si="1"/>
        <v>1</v>
      </c>
      <c r="AA36" s="22">
        <f t="shared" si="1"/>
        <v>1</v>
      </c>
      <c r="AB36" s="22">
        <f t="shared" si="1"/>
        <v>0</v>
      </c>
      <c r="AC36" s="22">
        <f t="shared" si="1"/>
        <v>0</v>
      </c>
      <c r="AD36" s="22">
        <f t="shared" si="1"/>
        <v>0</v>
      </c>
      <c r="AE36" s="22">
        <f t="shared" si="1"/>
        <v>1</v>
      </c>
      <c r="AF36" s="22">
        <f t="shared" si="1"/>
        <v>1</v>
      </c>
      <c r="AG36" s="22">
        <f t="shared" si="1"/>
        <v>0</v>
      </c>
      <c r="AH36" s="22">
        <f t="shared" si="1"/>
        <v>0</v>
      </c>
      <c r="AI36" s="22">
        <f t="shared" si="1"/>
        <v>0</v>
      </c>
      <c r="AJ36" s="22">
        <f t="shared" si="1"/>
        <v>0</v>
      </c>
      <c r="AK36" s="22">
        <f t="shared" si="1"/>
        <v>1</v>
      </c>
      <c r="AL36" s="22">
        <f t="shared" si="1"/>
        <v>0</v>
      </c>
      <c r="AM36" s="22">
        <f t="shared" si="1"/>
        <v>1</v>
      </c>
      <c r="AN36" s="22">
        <f t="shared" si="1"/>
        <v>1</v>
      </c>
      <c r="AO36" s="22">
        <f t="shared" si="1"/>
        <v>1</v>
      </c>
      <c r="AP36" s="22">
        <f t="shared" si="1"/>
        <v>0</v>
      </c>
      <c r="AQ36" s="22">
        <f t="shared" si="1"/>
        <v>0</v>
      </c>
      <c r="AR36" s="22">
        <f t="shared" si="1"/>
        <v>1</v>
      </c>
      <c r="AS36" s="22">
        <f t="shared" si="1"/>
        <v>1</v>
      </c>
      <c r="AT36" s="22">
        <f t="shared" si="1"/>
        <v>1</v>
      </c>
      <c r="AU36" s="22">
        <f t="shared" si="1"/>
        <v>1</v>
      </c>
      <c r="AV36" s="22">
        <f t="shared" si="1"/>
        <v>0</v>
      </c>
      <c r="AW36" s="22">
        <f t="shared" si="1"/>
        <v>0</v>
      </c>
      <c r="AX36" s="22">
        <f t="shared" si="1"/>
        <v>0</v>
      </c>
      <c r="AY36" s="22">
        <f t="shared" si="1"/>
        <v>1</v>
      </c>
      <c r="AZ36" s="22">
        <f>AVERAGE(B36:AY36)</f>
        <v>0.44</v>
      </c>
    </row>
    <row r="37" spans="1:76" ht="14.4" thickBot="1" x14ac:dyDescent="0.55000000000000004">
      <c r="A37" s="31" t="s">
        <v>53</v>
      </c>
    </row>
    <row r="38" spans="1:76" s="22" customFormat="1" x14ac:dyDescent="0.5">
      <c r="A38" s="28" t="s">
        <v>289</v>
      </c>
      <c r="B38" s="22">
        <v>7</v>
      </c>
      <c r="C38" s="22">
        <v>2</v>
      </c>
      <c r="D38" s="22">
        <v>1</v>
      </c>
      <c r="E38" s="22">
        <v>1</v>
      </c>
      <c r="F38" s="22">
        <v>1</v>
      </c>
      <c r="G38" s="22">
        <v>1</v>
      </c>
      <c r="H38" s="22">
        <v>4</v>
      </c>
      <c r="I38" s="22">
        <v>6</v>
      </c>
      <c r="J38" s="22">
        <v>2</v>
      </c>
      <c r="K38" s="22">
        <v>2</v>
      </c>
      <c r="L38" s="22">
        <v>1</v>
      </c>
      <c r="M38" s="22">
        <v>1</v>
      </c>
      <c r="N38" s="22">
        <v>1</v>
      </c>
      <c r="O38" s="22">
        <v>7</v>
      </c>
      <c r="P38" s="22">
        <v>1</v>
      </c>
      <c r="Q38" s="22">
        <v>2</v>
      </c>
      <c r="R38" s="22">
        <v>1</v>
      </c>
      <c r="S38" s="22">
        <v>1</v>
      </c>
      <c r="T38" s="22">
        <v>2</v>
      </c>
      <c r="U38" s="22">
        <v>1</v>
      </c>
      <c r="V38" s="22">
        <v>2</v>
      </c>
      <c r="W38" s="22">
        <v>7</v>
      </c>
      <c r="X38" s="22">
        <v>2</v>
      </c>
      <c r="Y38" s="22">
        <v>1</v>
      </c>
      <c r="Z38" s="22">
        <v>12</v>
      </c>
      <c r="AA38" s="22">
        <v>3</v>
      </c>
      <c r="AB38" s="22">
        <v>2</v>
      </c>
      <c r="AC38" s="22">
        <v>5</v>
      </c>
      <c r="AD38" s="22">
        <v>2</v>
      </c>
      <c r="AE38" s="22">
        <v>1</v>
      </c>
      <c r="AF38" s="22">
        <v>2</v>
      </c>
      <c r="AG38" s="22">
        <v>2</v>
      </c>
      <c r="AH38" s="22">
        <v>1</v>
      </c>
      <c r="AI38" s="22">
        <v>1</v>
      </c>
      <c r="AJ38" s="22">
        <v>1</v>
      </c>
      <c r="AK38" s="22">
        <v>1</v>
      </c>
      <c r="AL38" s="22">
        <v>6</v>
      </c>
      <c r="AM38" s="22">
        <v>1</v>
      </c>
      <c r="AN38" s="22">
        <v>2</v>
      </c>
      <c r="AO38" s="22">
        <v>2</v>
      </c>
      <c r="AP38" s="22">
        <v>1</v>
      </c>
      <c r="AQ38" s="22">
        <v>6</v>
      </c>
      <c r="AR38" s="22">
        <v>3</v>
      </c>
      <c r="AS38" s="22">
        <v>4</v>
      </c>
      <c r="AT38" s="22">
        <v>16</v>
      </c>
      <c r="AU38" s="22">
        <v>2</v>
      </c>
      <c r="AV38" s="22">
        <v>2</v>
      </c>
      <c r="AW38" s="22">
        <v>2</v>
      </c>
      <c r="AX38" s="22">
        <v>2</v>
      </c>
      <c r="AY38" s="22">
        <v>4</v>
      </c>
      <c r="AZ38" s="22">
        <f>SUM(B38:AY38)</f>
        <v>143</v>
      </c>
    </row>
    <row r="39" spans="1:76" s="22" customFormat="1" x14ac:dyDescent="0.5">
      <c r="A39" s="29" t="b">
        <v>1</v>
      </c>
      <c r="B39" s="22">
        <v>1</v>
      </c>
      <c r="C39" s="22">
        <v>0</v>
      </c>
      <c r="D39" s="22">
        <v>1</v>
      </c>
      <c r="E39" s="22">
        <v>0</v>
      </c>
      <c r="F39" s="22">
        <v>1</v>
      </c>
      <c r="G39" s="22">
        <v>0</v>
      </c>
      <c r="H39" s="22">
        <v>0</v>
      </c>
      <c r="I39" s="22">
        <v>4</v>
      </c>
      <c r="J39" s="22">
        <v>0</v>
      </c>
      <c r="K39" s="22">
        <v>2</v>
      </c>
      <c r="L39" s="22">
        <v>1</v>
      </c>
      <c r="M39" s="22">
        <v>1</v>
      </c>
      <c r="N39" s="22">
        <v>0</v>
      </c>
      <c r="O39" s="22">
        <v>2</v>
      </c>
      <c r="P39" s="22">
        <v>0</v>
      </c>
      <c r="Q39" s="22">
        <v>2</v>
      </c>
      <c r="R39" s="22">
        <v>0</v>
      </c>
      <c r="S39" s="22">
        <v>0</v>
      </c>
      <c r="T39" s="22">
        <v>0</v>
      </c>
      <c r="U39" s="22">
        <v>1</v>
      </c>
      <c r="V39" s="22">
        <v>0</v>
      </c>
      <c r="W39" s="22">
        <v>2</v>
      </c>
      <c r="X39" s="22">
        <v>2</v>
      </c>
      <c r="Y39" s="22">
        <v>1</v>
      </c>
      <c r="Z39" s="22">
        <v>2</v>
      </c>
      <c r="AA39" s="22">
        <v>3</v>
      </c>
      <c r="AB39" s="22">
        <v>1</v>
      </c>
      <c r="AC39" s="22">
        <v>0</v>
      </c>
      <c r="AD39" s="22">
        <v>0</v>
      </c>
      <c r="AE39" s="22">
        <v>1</v>
      </c>
      <c r="AF39" s="22">
        <v>1</v>
      </c>
      <c r="AG39" s="22">
        <v>0</v>
      </c>
      <c r="AH39" s="22">
        <v>0</v>
      </c>
      <c r="AI39" s="22">
        <v>0</v>
      </c>
      <c r="AJ39" s="22">
        <v>0</v>
      </c>
      <c r="AK39" s="22">
        <v>1</v>
      </c>
      <c r="AL39" s="22">
        <v>0</v>
      </c>
      <c r="AM39" s="22">
        <v>1</v>
      </c>
      <c r="AN39" s="22">
        <v>2</v>
      </c>
      <c r="AO39" s="22">
        <v>2</v>
      </c>
      <c r="AP39" s="22">
        <v>0</v>
      </c>
      <c r="AQ39" s="22">
        <v>0</v>
      </c>
      <c r="AR39" s="22">
        <v>3</v>
      </c>
      <c r="AS39" s="22">
        <v>4</v>
      </c>
      <c r="AT39" s="22">
        <v>4</v>
      </c>
      <c r="AU39" s="22">
        <v>2</v>
      </c>
      <c r="AV39" s="22">
        <v>0</v>
      </c>
      <c r="AW39" s="22">
        <v>0</v>
      </c>
      <c r="AX39" s="22">
        <v>0</v>
      </c>
      <c r="AY39" s="22">
        <v>4</v>
      </c>
      <c r="AZ39" s="22">
        <f>SUM(B39:AY39)</f>
        <v>52</v>
      </c>
    </row>
    <row r="40" spans="1:76" s="22" customFormat="1" ht="14.4" thickBot="1" x14ac:dyDescent="0.55000000000000004">
      <c r="A40" s="32" t="s">
        <v>291</v>
      </c>
      <c r="B40" s="22">
        <f xml:space="preserve"> B39/B38</f>
        <v>0.14285714285714285</v>
      </c>
      <c r="C40" s="22">
        <f t="shared" ref="C40:AY40" si="2" xml:space="preserve"> C39/C38</f>
        <v>0</v>
      </c>
      <c r="D40" s="22">
        <f t="shared" si="2"/>
        <v>1</v>
      </c>
      <c r="E40" s="22">
        <f t="shared" si="2"/>
        <v>0</v>
      </c>
      <c r="F40" s="22">
        <f t="shared" si="2"/>
        <v>1</v>
      </c>
      <c r="G40" s="22">
        <f t="shared" si="2"/>
        <v>0</v>
      </c>
      <c r="H40" s="22">
        <f t="shared" si="2"/>
        <v>0</v>
      </c>
      <c r="I40" s="22">
        <f t="shared" si="2"/>
        <v>0.66666666666666663</v>
      </c>
      <c r="J40" s="22">
        <f t="shared" si="2"/>
        <v>0</v>
      </c>
      <c r="K40" s="22">
        <f t="shared" si="2"/>
        <v>1</v>
      </c>
      <c r="L40" s="22">
        <f t="shared" si="2"/>
        <v>1</v>
      </c>
      <c r="M40" s="22">
        <f t="shared" si="2"/>
        <v>1</v>
      </c>
      <c r="N40" s="22">
        <f t="shared" si="2"/>
        <v>0</v>
      </c>
      <c r="O40" s="22">
        <f t="shared" si="2"/>
        <v>0.2857142857142857</v>
      </c>
      <c r="P40" s="22">
        <f t="shared" si="2"/>
        <v>0</v>
      </c>
      <c r="Q40" s="22">
        <f t="shared" si="2"/>
        <v>1</v>
      </c>
      <c r="R40" s="22">
        <f t="shared" si="2"/>
        <v>0</v>
      </c>
      <c r="S40" s="22">
        <f t="shared" si="2"/>
        <v>0</v>
      </c>
      <c r="T40" s="22">
        <f t="shared" si="2"/>
        <v>0</v>
      </c>
      <c r="U40" s="22">
        <f t="shared" si="2"/>
        <v>1</v>
      </c>
      <c r="V40" s="22">
        <f t="shared" si="2"/>
        <v>0</v>
      </c>
      <c r="W40" s="22">
        <f t="shared" si="2"/>
        <v>0.2857142857142857</v>
      </c>
      <c r="X40" s="22">
        <f t="shared" si="2"/>
        <v>1</v>
      </c>
      <c r="Y40" s="22">
        <f t="shared" si="2"/>
        <v>1</v>
      </c>
      <c r="Z40" s="22">
        <f t="shared" si="2"/>
        <v>0.16666666666666666</v>
      </c>
      <c r="AA40" s="22">
        <f t="shared" si="2"/>
        <v>1</v>
      </c>
      <c r="AB40" s="22">
        <f t="shared" si="2"/>
        <v>0.5</v>
      </c>
      <c r="AC40" s="22">
        <f t="shared" si="2"/>
        <v>0</v>
      </c>
      <c r="AD40" s="22">
        <f t="shared" si="2"/>
        <v>0</v>
      </c>
      <c r="AE40" s="22">
        <f t="shared" si="2"/>
        <v>1</v>
      </c>
      <c r="AF40" s="22">
        <f t="shared" si="2"/>
        <v>0.5</v>
      </c>
      <c r="AG40" s="22">
        <f t="shared" si="2"/>
        <v>0</v>
      </c>
      <c r="AH40" s="22">
        <f t="shared" si="2"/>
        <v>0</v>
      </c>
      <c r="AI40" s="22">
        <f t="shared" si="2"/>
        <v>0</v>
      </c>
      <c r="AJ40" s="22">
        <f t="shared" si="2"/>
        <v>0</v>
      </c>
      <c r="AK40" s="22">
        <f t="shared" si="2"/>
        <v>1</v>
      </c>
      <c r="AL40" s="22">
        <f t="shared" si="2"/>
        <v>0</v>
      </c>
      <c r="AM40" s="22">
        <f t="shared" si="2"/>
        <v>1</v>
      </c>
      <c r="AN40" s="22">
        <f t="shared" si="2"/>
        <v>1</v>
      </c>
      <c r="AO40" s="22">
        <f t="shared" si="2"/>
        <v>1</v>
      </c>
      <c r="AP40" s="22">
        <f t="shared" si="2"/>
        <v>0</v>
      </c>
      <c r="AQ40" s="22">
        <f t="shared" si="2"/>
        <v>0</v>
      </c>
      <c r="AR40" s="22">
        <f t="shared" si="2"/>
        <v>1</v>
      </c>
      <c r="AS40" s="22">
        <f t="shared" si="2"/>
        <v>1</v>
      </c>
      <c r="AT40" s="22">
        <f t="shared" si="2"/>
        <v>0.25</v>
      </c>
      <c r="AU40" s="22">
        <f t="shared" si="2"/>
        <v>1</v>
      </c>
      <c r="AV40" s="22">
        <f t="shared" si="2"/>
        <v>0</v>
      </c>
      <c r="AW40" s="22">
        <f t="shared" si="2"/>
        <v>0</v>
      </c>
      <c r="AX40" s="22">
        <f t="shared" si="2"/>
        <v>0</v>
      </c>
      <c r="AY40" s="22">
        <f t="shared" si="2"/>
        <v>1</v>
      </c>
      <c r="AZ40" s="22">
        <f>AVERAGE(B40:AY40)</f>
        <v>0.43595238095238092</v>
      </c>
    </row>
    <row r="41" spans="1:76" x14ac:dyDescent="0.5">
      <c r="A41" s="31" t="s">
        <v>53</v>
      </c>
      <c r="B41" t="s">
        <v>53</v>
      </c>
      <c r="C41" t="s">
        <v>53</v>
      </c>
      <c r="D41" t="s">
        <v>53</v>
      </c>
      <c r="E41" t="s">
        <v>53</v>
      </c>
      <c r="F41" t="s">
        <v>53</v>
      </c>
      <c r="G41" t="s">
        <v>53</v>
      </c>
      <c r="H41" t="s">
        <v>53</v>
      </c>
    </row>
    <row r="42" spans="1:76" x14ac:dyDescent="0.5">
      <c r="A42" s="31" t="s">
        <v>53</v>
      </c>
      <c r="B42" t="s">
        <v>53</v>
      </c>
      <c r="C42" t="s">
        <v>53</v>
      </c>
      <c r="D42" t="s">
        <v>53</v>
      </c>
      <c r="E42" t="s">
        <v>53</v>
      </c>
      <c r="F42" t="s">
        <v>53</v>
      </c>
      <c r="G42" t="s">
        <v>53</v>
      </c>
      <c r="H42" t="s">
        <v>53</v>
      </c>
    </row>
    <row r="43" spans="1:76" x14ac:dyDescent="0.5">
      <c r="A43" s="31" t="s">
        <v>53</v>
      </c>
      <c r="B43" t="s">
        <v>53</v>
      </c>
      <c r="C43" t="s">
        <v>53</v>
      </c>
      <c r="D43" t="s">
        <v>53</v>
      </c>
      <c r="E43" t="s">
        <v>53</v>
      </c>
      <c r="F43" t="s">
        <v>53</v>
      </c>
      <c r="G43" t="s">
        <v>53</v>
      </c>
      <c r="H43" t="s">
        <v>53</v>
      </c>
    </row>
    <row r="44" spans="1:76" s="22" customFormat="1" ht="14.4" thickBot="1" x14ac:dyDescent="0.55000000000000004">
      <c r="A44" s="27" t="s">
        <v>292</v>
      </c>
      <c r="B44" s="23">
        <v>9</v>
      </c>
      <c r="C44" s="23">
        <v>0</v>
      </c>
      <c r="D44" s="23">
        <v>2</v>
      </c>
      <c r="E44" s="23">
        <v>0</v>
      </c>
      <c r="F44" s="23">
        <v>2</v>
      </c>
      <c r="G44" s="23">
        <v>3</v>
      </c>
      <c r="H44" s="23">
        <v>0</v>
      </c>
      <c r="I44" s="23">
        <v>4</v>
      </c>
      <c r="J44" s="23">
        <v>0</v>
      </c>
      <c r="K44" s="23">
        <v>2</v>
      </c>
      <c r="L44" s="23">
        <v>2</v>
      </c>
      <c r="M44" s="23">
        <v>2</v>
      </c>
      <c r="N44" s="23">
        <v>2</v>
      </c>
      <c r="O44" s="23">
        <v>3</v>
      </c>
      <c r="P44" s="23">
        <v>0</v>
      </c>
      <c r="Q44" s="23">
        <v>6</v>
      </c>
      <c r="R44" s="23">
        <v>2</v>
      </c>
      <c r="S44" s="23">
        <v>1</v>
      </c>
      <c r="T44" s="23">
        <v>0</v>
      </c>
      <c r="U44" s="23">
        <v>2</v>
      </c>
      <c r="V44" s="23">
        <v>0</v>
      </c>
      <c r="W44" s="23">
        <v>4</v>
      </c>
      <c r="X44" s="23">
        <v>4</v>
      </c>
      <c r="Y44" s="23">
        <v>1</v>
      </c>
      <c r="Z44" s="23">
        <v>2</v>
      </c>
      <c r="AA44" s="23">
        <v>1</v>
      </c>
      <c r="AB44" s="23">
        <v>2</v>
      </c>
      <c r="AC44" s="23">
        <v>0</v>
      </c>
      <c r="AD44" s="23">
        <v>2</v>
      </c>
      <c r="AE44" s="23">
        <v>2</v>
      </c>
      <c r="AF44" s="23">
        <v>1</v>
      </c>
      <c r="AG44" s="23">
        <v>0</v>
      </c>
      <c r="AH44" s="23">
        <v>3</v>
      </c>
      <c r="AI44" s="23">
        <v>3</v>
      </c>
      <c r="AJ44" s="23">
        <v>0</v>
      </c>
      <c r="AK44" s="23">
        <v>1</v>
      </c>
      <c r="AL44" s="23">
        <v>0</v>
      </c>
      <c r="AM44" s="23">
        <v>1</v>
      </c>
      <c r="AN44" s="23">
        <v>4</v>
      </c>
      <c r="AO44" s="23">
        <v>2</v>
      </c>
      <c r="AP44" s="23">
        <v>1</v>
      </c>
      <c r="AQ44" s="23">
        <v>4</v>
      </c>
      <c r="AR44" s="23">
        <v>4</v>
      </c>
      <c r="AS44" s="23">
        <v>6</v>
      </c>
      <c r="AT44" s="23">
        <v>6</v>
      </c>
      <c r="AU44" s="23">
        <v>1</v>
      </c>
      <c r="AV44" s="23">
        <v>0</v>
      </c>
      <c r="AW44" s="23">
        <v>0</v>
      </c>
      <c r="AX44" s="23">
        <v>1</v>
      </c>
      <c r="AY44" s="23">
        <v>4</v>
      </c>
      <c r="AZ44" s="23">
        <f>SUM(B44:AY44)</f>
        <v>102</v>
      </c>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row>
    <row r="45" spans="1:76" x14ac:dyDescent="0.5">
      <c r="A45" s="28" t="s">
        <v>294</v>
      </c>
      <c r="B45" s="24">
        <v>1</v>
      </c>
      <c r="C45" s="24">
        <v>0</v>
      </c>
      <c r="D45" s="24">
        <v>1</v>
      </c>
      <c r="E45" s="24">
        <v>0</v>
      </c>
      <c r="F45" s="24">
        <v>1</v>
      </c>
      <c r="G45" s="24">
        <v>0</v>
      </c>
      <c r="H45" s="24">
        <v>0</v>
      </c>
      <c r="I45" s="24">
        <v>2</v>
      </c>
      <c r="J45" s="24">
        <v>0</v>
      </c>
      <c r="K45" s="24">
        <v>2</v>
      </c>
      <c r="L45" s="24">
        <v>1</v>
      </c>
      <c r="M45" s="24">
        <v>1</v>
      </c>
      <c r="N45" s="24">
        <v>0</v>
      </c>
      <c r="O45" s="24">
        <v>0</v>
      </c>
      <c r="P45" s="24">
        <v>0</v>
      </c>
      <c r="Q45" s="24">
        <v>1</v>
      </c>
      <c r="R45" s="24">
        <v>0</v>
      </c>
      <c r="S45" s="24">
        <v>0</v>
      </c>
      <c r="T45" s="24">
        <v>0</v>
      </c>
      <c r="U45" s="24">
        <v>1</v>
      </c>
      <c r="V45" s="24">
        <v>0</v>
      </c>
      <c r="W45" s="24">
        <v>0</v>
      </c>
      <c r="X45" s="24">
        <v>2</v>
      </c>
      <c r="Y45" s="24">
        <v>1</v>
      </c>
      <c r="Z45" s="24">
        <v>1</v>
      </c>
      <c r="AA45" s="24">
        <v>1</v>
      </c>
      <c r="AB45" s="24">
        <v>0</v>
      </c>
      <c r="AC45" s="24">
        <v>0</v>
      </c>
      <c r="AD45" s="24">
        <v>0</v>
      </c>
      <c r="AE45" s="24">
        <v>1</v>
      </c>
      <c r="AF45" s="24">
        <v>1</v>
      </c>
      <c r="AG45" s="24">
        <v>0</v>
      </c>
      <c r="AH45" s="24">
        <v>0</v>
      </c>
      <c r="AI45" s="24">
        <v>0</v>
      </c>
      <c r="AJ45" s="24">
        <v>0</v>
      </c>
      <c r="AK45" s="24">
        <v>1</v>
      </c>
      <c r="AL45" s="24">
        <v>0</v>
      </c>
      <c r="AM45" s="24">
        <v>1</v>
      </c>
      <c r="AN45" s="24">
        <v>2</v>
      </c>
      <c r="AO45" s="24">
        <v>2</v>
      </c>
      <c r="AP45" s="24">
        <v>0</v>
      </c>
      <c r="AQ45" s="24">
        <v>0</v>
      </c>
      <c r="AR45" s="24">
        <v>2</v>
      </c>
      <c r="AS45" s="24">
        <v>4</v>
      </c>
      <c r="AT45" s="24">
        <v>2</v>
      </c>
      <c r="AU45" s="24">
        <v>1</v>
      </c>
      <c r="AV45" s="24">
        <v>0</v>
      </c>
      <c r="AW45" s="24">
        <v>0</v>
      </c>
      <c r="AX45" s="24">
        <v>0</v>
      </c>
      <c r="AY45" s="24">
        <v>2</v>
      </c>
      <c r="AZ45" s="24">
        <f>SUM(B45:AY45)</f>
        <v>35</v>
      </c>
      <c r="BA45" s="24" t="s">
        <v>298</v>
      </c>
      <c r="BB45" s="24"/>
      <c r="BC45" s="24"/>
      <c r="BD45" s="24"/>
      <c r="BE45" s="24"/>
      <c r="BF45" s="24"/>
      <c r="BG45" s="24"/>
      <c r="BH45" s="24"/>
      <c r="BI45" s="24"/>
      <c r="BJ45" s="24"/>
    </row>
    <row r="46" spans="1:76" x14ac:dyDescent="0.5">
      <c r="A46" s="33" t="s">
        <v>297</v>
      </c>
      <c r="B46" s="24">
        <f xml:space="preserve"> B45/B44</f>
        <v>0.1111111111111111</v>
      </c>
      <c r="C46" s="24">
        <v>0</v>
      </c>
      <c r="D46" s="24">
        <f xml:space="preserve"> D45/D44</f>
        <v>0.5</v>
      </c>
      <c r="E46" s="24">
        <v>0</v>
      </c>
      <c r="F46" s="24">
        <f t="shared" ref="F46:AY46" si="3" xml:space="preserve"> F45/F44</f>
        <v>0.5</v>
      </c>
      <c r="G46" s="24">
        <f t="shared" si="3"/>
        <v>0</v>
      </c>
      <c r="H46" s="24">
        <v>0</v>
      </c>
      <c r="I46" s="24">
        <f t="shared" si="3"/>
        <v>0.5</v>
      </c>
      <c r="J46" s="24">
        <v>0</v>
      </c>
      <c r="K46" s="24">
        <f t="shared" si="3"/>
        <v>1</v>
      </c>
      <c r="L46" s="24">
        <f t="shared" si="3"/>
        <v>0.5</v>
      </c>
      <c r="M46" s="24">
        <f t="shared" si="3"/>
        <v>0.5</v>
      </c>
      <c r="N46" s="24">
        <f t="shared" si="3"/>
        <v>0</v>
      </c>
      <c r="O46" s="24">
        <f t="shared" si="3"/>
        <v>0</v>
      </c>
      <c r="P46" s="24">
        <v>0</v>
      </c>
      <c r="Q46" s="24">
        <f t="shared" si="3"/>
        <v>0.16666666666666666</v>
      </c>
      <c r="R46" s="24">
        <f t="shared" si="3"/>
        <v>0</v>
      </c>
      <c r="S46" s="24">
        <f t="shared" si="3"/>
        <v>0</v>
      </c>
      <c r="T46" s="24">
        <v>0</v>
      </c>
      <c r="U46" s="24">
        <f t="shared" si="3"/>
        <v>0.5</v>
      </c>
      <c r="V46" s="24">
        <v>0</v>
      </c>
      <c r="W46" s="24">
        <f t="shared" si="3"/>
        <v>0</v>
      </c>
      <c r="X46" s="24">
        <f t="shared" si="3"/>
        <v>0.5</v>
      </c>
      <c r="Y46" s="24">
        <f t="shared" si="3"/>
        <v>1</v>
      </c>
      <c r="Z46" s="24">
        <f t="shared" si="3"/>
        <v>0.5</v>
      </c>
      <c r="AA46" s="24">
        <f t="shared" si="3"/>
        <v>1</v>
      </c>
      <c r="AB46" s="24">
        <f t="shared" si="3"/>
        <v>0</v>
      </c>
      <c r="AC46" s="24">
        <v>0</v>
      </c>
      <c r="AD46" s="24">
        <f t="shared" si="3"/>
        <v>0</v>
      </c>
      <c r="AE46" s="24">
        <f t="shared" si="3"/>
        <v>0.5</v>
      </c>
      <c r="AF46" s="24">
        <f t="shared" si="3"/>
        <v>1</v>
      </c>
      <c r="AG46" s="24">
        <v>0</v>
      </c>
      <c r="AH46" s="24">
        <f t="shared" si="3"/>
        <v>0</v>
      </c>
      <c r="AI46" s="24">
        <f t="shared" si="3"/>
        <v>0</v>
      </c>
      <c r="AJ46" s="24">
        <v>0</v>
      </c>
      <c r="AK46" s="24">
        <f t="shared" si="3"/>
        <v>1</v>
      </c>
      <c r="AL46" s="24">
        <v>0</v>
      </c>
      <c r="AM46" s="24">
        <f t="shared" si="3"/>
        <v>1</v>
      </c>
      <c r="AN46" s="24">
        <f t="shared" si="3"/>
        <v>0.5</v>
      </c>
      <c r="AO46" s="24">
        <f t="shared" si="3"/>
        <v>1</v>
      </c>
      <c r="AP46" s="24">
        <f t="shared" si="3"/>
        <v>0</v>
      </c>
      <c r="AQ46" s="24">
        <f t="shared" si="3"/>
        <v>0</v>
      </c>
      <c r="AR46" s="24">
        <f t="shared" si="3"/>
        <v>0.5</v>
      </c>
      <c r="AS46" s="24">
        <f t="shared" si="3"/>
        <v>0.66666666666666663</v>
      </c>
      <c r="AT46" s="24">
        <f t="shared" si="3"/>
        <v>0.33333333333333331</v>
      </c>
      <c r="AU46" s="24">
        <f t="shared" si="3"/>
        <v>1</v>
      </c>
      <c r="AV46" s="24">
        <v>0</v>
      </c>
      <c r="AW46" s="24">
        <v>0</v>
      </c>
      <c r="AX46" s="24">
        <f t="shared" si="3"/>
        <v>0</v>
      </c>
      <c r="AY46" s="24">
        <f t="shared" si="3"/>
        <v>0.5</v>
      </c>
      <c r="AZ46" s="24">
        <f>AVERAGE(B46:AY46)</f>
        <v>0.30555555555555558</v>
      </c>
      <c r="BA46" s="24" t="s">
        <v>296</v>
      </c>
      <c r="BB46" s="24" t="s">
        <v>296</v>
      </c>
      <c r="BC46" s="24"/>
      <c r="BD46" s="24"/>
      <c r="BE46" s="24"/>
      <c r="BF46" s="24"/>
      <c r="BG46" s="24"/>
      <c r="BH46" s="24"/>
      <c r="BI46" s="24"/>
      <c r="BJ46" s="24"/>
    </row>
    <row r="47" spans="1:76" ht="14.4" thickBot="1" x14ac:dyDescent="0.55000000000000004">
      <c r="A47" s="30"/>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row>
    <row r="48" spans="1:76" x14ac:dyDescent="0.5">
      <c r="A48" s="28" t="s">
        <v>288</v>
      </c>
      <c r="B48" s="24">
        <v>0</v>
      </c>
      <c r="C48" s="24">
        <v>0</v>
      </c>
      <c r="D48" s="24">
        <v>1</v>
      </c>
      <c r="E48" s="24">
        <v>0</v>
      </c>
      <c r="F48" s="24">
        <v>1</v>
      </c>
      <c r="G48" s="24">
        <v>0</v>
      </c>
      <c r="H48" s="24">
        <v>0</v>
      </c>
      <c r="I48" s="24">
        <v>0</v>
      </c>
      <c r="J48" s="24">
        <v>0</v>
      </c>
      <c r="K48" s="24">
        <v>2</v>
      </c>
      <c r="L48" s="24">
        <v>1</v>
      </c>
      <c r="M48" s="24">
        <v>1</v>
      </c>
      <c r="N48" s="24">
        <v>0</v>
      </c>
      <c r="O48" s="24">
        <v>0</v>
      </c>
      <c r="P48" s="24">
        <v>0</v>
      </c>
      <c r="Q48" s="24">
        <v>1</v>
      </c>
      <c r="R48" s="24">
        <v>0</v>
      </c>
      <c r="S48" s="24">
        <v>0</v>
      </c>
      <c r="T48" s="24">
        <v>0</v>
      </c>
      <c r="U48" s="24">
        <v>1</v>
      </c>
      <c r="V48" s="24">
        <v>0</v>
      </c>
      <c r="W48" s="24">
        <v>0</v>
      </c>
      <c r="X48" s="24">
        <v>2</v>
      </c>
      <c r="Y48" s="24">
        <v>1</v>
      </c>
      <c r="Z48" s="24">
        <v>2</v>
      </c>
      <c r="AA48" s="24">
        <v>2</v>
      </c>
      <c r="AB48" s="24">
        <v>0</v>
      </c>
      <c r="AC48" s="24">
        <v>0</v>
      </c>
      <c r="AD48" s="24">
        <v>0</v>
      </c>
      <c r="AE48" s="24">
        <v>1</v>
      </c>
      <c r="AF48" s="24">
        <v>1</v>
      </c>
      <c r="AG48" s="24">
        <v>0</v>
      </c>
      <c r="AH48" s="24">
        <v>0</v>
      </c>
      <c r="AI48" s="24">
        <v>0</v>
      </c>
      <c r="AJ48" s="24">
        <v>0</v>
      </c>
      <c r="AK48" s="24">
        <v>1</v>
      </c>
      <c r="AL48" s="24">
        <v>0</v>
      </c>
      <c r="AM48" s="24">
        <v>1</v>
      </c>
      <c r="AN48" s="24">
        <v>2</v>
      </c>
      <c r="AO48" s="24">
        <v>2</v>
      </c>
      <c r="AP48" s="24">
        <v>0</v>
      </c>
      <c r="AQ48" s="24">
        <v>0</v>
      </c>
      <c r="AR48" s="24">
        <v>2</v>
      </c>
      <c r="AS48" s="24">
        <v>4</v>
      </c>
      <c r="AT48" s="24">
        <v>4</v>
      </c>
      <c r="AU48" s="24">
        <v>1</v>
      </c>
      <c r="AV48" s="24">
        <v>0</v>
      </c>
      <c r="AW48" s="24">
        <v>0</v>
      </c>
      <c r="AX48" s="24">
        <v>0</v>
      </c>
      <c r="AY48" s="24">
        <v>1</v>
      </c>
      <c r="AZ48" s="24">
        <f>SUM(B48:AY48)</f>
        <v>35</v>
      </c>
      <c r="BA48" s="24" t="s">
        <v>298</v>
      </c>
      <c r="BB48" s="24"/>
      <c r="BC48" s="24"/>
      <c r="BD48" s="24"/>
      <c r="BE48" s="24"/>
      <c r="BF48" s="24"/>
      <c r="BG48" s="24"/>
      <c r="BH48" s="24"/>
      <c r="BI48" s="24"/>
      <c r="BJ48" s="24"/>
      <c r="BK48" s="24"/>
      <c r="BL48" s="24"/>
      <c r="BM48" s="24"/>
      <c r="BN48" s="24"/>
      <c r="BO48" s="24"/>
      <c r="BP48" s="24"/>
    </row>
    <row r="49" spans="1:68" x14ac:dyDescent="0.5">
      <c r="A49" s="33" t="s">
        <v>297</v>
      </c>
      <c r="B49" s="24">
        <f>B48/B44</f>
        <v>0</v>
      </c>
      <c r="C49" s="24">
        <v>0</v>
      </c>
      <c r="D49" s="24">
        <f t="shared" ref="D49:BM49" si="4">D48/D44</f>
        <v>0.5</v>
      </c>
      <c r="E49" s="24">
        <v>0</v>
      </c>
      <c r="F49" s="24">
        <f t="shared" si="4"/>
        <v>0.5</v>
      </c>
      <c r="G49" s="24">
        <f t="shared" si="4"/>
        <v>0</v>
      </c>
      <c r="H49" s="24">
        <v>0</v>
      </c>
      <c r="I49" s="24">
        <f t="shared" si="4"/>
        <v>0</v>
      </c>
      <c r="J49" s="24">
        <v>0</v>
      </c>
      <c r="K49" s="24">
        <f t="shared" si="4"/>
        <v>1</v>
      </c>
      <c r="L49" s="24">
        <f t="shared" si="4"/>
        <v>0.5</v>
      </c>
      <c r="M49" s="24">
        <f t="shared" si="4"/>
        <v>0.5</v>
      </c>
      <c r="N49" s="24">
        <f t="shared" si="4"/>
        <v>0</v>
      </c>
      <c r="O49" s="24">
        <f t="shared" si="4"/>
        <v>0</v>
      </c>
      <c r="P49" s="24">
        <v>0</v>
      </c>
      <c r="Q49" s="24">
        <f t="shared" si="4"/>
        <v>0.16666666666666666</v>
      </c>
      <c r="R49" s="24">
        <f t="shared" si="4"/>
        <v>0</v>
      </c>
      <c r="S49" s="24">
        <f t="shared" si="4"/>
        <v>0</v>
      </c>
      <c r="T49" s="24">
        <v>0</v>
      </c>
      <c r="U49" s="24">
        <f t="shared" si="4"/>
        <v>0.5</v>
      </c>
      <c r="V49" s="24">
        <v>0</v>
      </c>
      <c r="W49" s="24">
        <f t="shared" si="4"/>
        <v>0</v>
      </c>
      <c r="X49" s="24">
        <f t="shared" si="4"/>
        <v>0.5</v>
      </c>
      <c r="Y49" s="24">
        <f t="shared" si="4"/>
        <v>1</v>
      </c>
      <c r="Z49" s="24">
        <f t="shared" si="4"/>
        <v>1</v>
      </c>
      <c r="AA49" s="24">
        <f t="shared" si="4"/>
        <v>2</v>
      </c>
      <c r="AB49" s="24">
        <f t="shared" si="4"/>
        <v>0</v>
      </c>
      <c r="AC49" s="24">
        <v>0</v>
      </c>
      <c r="AD49" s="24">
        <f t="shared" si="4"/>
        <v>0</v>
      </c>
      <c r="AE49" s="24">
        <f t="shared" si="4"/>
        <v>0.5</v>
      </c>
      <c r="AF49" s="24">
        <f t="shared" si="4"/>
        <v>1</v>
      </c>
      <c r="AG49" s="24">
        <v>0</v>
      </c>
      <c r="AH49" s="24">
        <f t="shared" si="4"/>
        <v>0</v>
      </c>
      <c r="AI49" s="24">
        <f t="shared" si="4"/>
        <v>0</v>
      </c>
      <c r="AJ49" s="24">
        <v>0</v>
      </c>
      <c r="AK49" s="24">
        <f t="shared" si="4"/>
        <v>1</v>
      </c>
      <c r="AL49" s="24">
        <v>0</v>
      </c>
      <c r="AM49" s="24">
        <f t="shared" si="4"/>
        <v>1</v>
      </c>
      <c r="AN49" s="24">
        <f t="shared" si="4"/>
        <v>0.5</v>
      </c>
      <c r="AO49" s="24">
        <f t="shared" si="4"/>
        <v>1</v>
      </c>
      <c r="AP49" s="24">
        <f t="shared" si="4"/>
        <v>0</v>
      </c>
      <c r="AQ49" s="24">
        <f t="shared" si="4"/>
        <v>0</v>
      </c>
      <c r="AR49" s="24">
        <f t="shared" si="4"/>
        <v>0.5</v>
      </c>
      <c r="AS49" s="24">
        <f t="shared" si="4"/>
        <v>0.66666666666666663</v>
      </c>
      <c r="AT49" s="24">
        <f t="shared" si="4"/>
        <v>0.66666666666666663</v>
      </c>
      <c r="AU49" s="24">
        <f t="shared" si="4"/>
        <v>1</v>
      </c>
      <c r="AV49" s="24">
        <v>0</v>
      </c>
      <c r="AW49" s="24">
        <v>0</v>
      </c>
      <c r="AX49" s="24">
        <f t="shared" si="4"/>
        <v>0</v>
      </c>
      <c r="AY49" s="24">
        <f t="shared" si="4"/>
        <v>0.25</v>
      </c>
      <c r="AZ49" s="24">
        <f>AVERAGE(B49,AY49)</f>
        <v>0.125</v>
      </c>
      <c r="BA49" s="24" t="s">
        <v>296</v>
      </c>
      <c r="BB49" s="24" t="s">
        <v>296</v>
      </c>
      <c r="BC49" s="24" t="s">
        <v>296</v>
      </c>
      <c r="BD49" s="24" t="s">
        <v>296</v>
      </c>
      <c r="BE49" s="24" t="s">
        <v>296</v>
      </c>
      <c r="BF49" s="24" t="s">
        <v>296</v>
      </c>
      <c r="BG49" s="24" t="s">
        <v>296</v>
      </c>
      <c r="BH49" s="24" t="s">
        <v>296</v>
      </c>
      <c r="BI49" s="24" t="s">
        <v>296</v>
      </c>
      <c r="BJ49" s="24" t="s">
        <v>296</v>
      </c>
      <c r="BK49" s="24" t="s">
        <v>296</v>
      </c>
      <c r="BL49" s="24" t="s">
        <v>296</v>
      </c>
      <c r="BM49" s="24" t="e">
        <f t="shared" si="4"/>
        <v>#DIV/0!</v>
      </c>
      <c r="BN49" s="24"/>
      <c r="BO49" s="24"/>
      <c r="BP49" s="24"/>
    </row>
    <row r="50" spans="1:68" ht="14.4" thickBot="1" x14ac:dyDescent="0.55000000000000004">
      <c r="A50" s="30"/>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row>
    <row r="51" spans="1:68" x14ac:dyDescent="0.5">
      <c r="A51" s="29" t="s">
        <v>289</v>
      </c>
      <c r="B51" s="24">
        <v>1</v>
      </c>
      <c r="C51" s="24">
        <v>0</v>
      </c>
      <c r="D51" s="24">
        <v>1</v>
      </c>
      <c r="E51" s="24">
        <v>0</v>
      </c>
      <c r="F51" s="24">
        <v>1</v>
      </c>
      <c r="G51" s="24">
        <v>0</v>
      </c>
      <c r="H51" s="24">
        <v>0</v>
      </c>
      <c r="I51" s="24">
        <v>4</v>
      </c>
      <c r="J51" s="24">
        <v>0</v>
      </c>
      <c r="K51" s="24">
        <v>2</v>
      </c>
      <c r="L51" s="24">
        <v>1</v>
      </c>
      <c r="M51" s="24">
        <v>1</v>
      </c>
      <c r="N51" s="24">
        <v>0</v>
      </c>
      <c r="O51" s="24">
        <v>2</v>
      </c>
      <c r="P51" s="24">
        <v>0</v>
      </c>
      <c r="Q51" s="24">
        <v>2</v>
      </c>
      <c r="R51" s="24">
        <v>0</v>
      </c>
      <c r="S51" s="24">
        <v>0</v>
      </c>
      <c r="T51" s="24">
        <v>0</v>
      </c>
      <c r="U51" s="24">
        <v>1</v>
      </c>
      <c r="V51" s="24">
        <v>0</v>
      </c>
      <c r="W51" s="24">
        <v>2</v>
      </c>
      <c r="X51" s="24">
        <v>2</v>
      </c>
      <c r="Y51" s="24">
        <v>1</v>
      </c>
      <c r="Z51" s="24">
        <v>2</v>
      </c>
      <c r="AA51" s="24">
        <v>3</v>
      </c>
      <c r="AB51" s="24">
        <v>1</v>
      </c>
      <c r="AC51" s="24">
        <v>0</v>
      </c>
      <c r="AD51" s="24">
        <v>0</v>
      </c>
      <c r="AE51" s="24">
        <v>1</v>
      </c>
      <c r="AF51" s="24">
        <v>1</v>
      </c>
      <c r="AG51" s="24">
        <v>0</v>
      </c>
      <c r="AH51" s="24">
        <v>0</v>
      </c>
      <c r="AI51" s="24">
        <v>0</v>
      </c>
      <c r="AJ51" s="24">
        <v>0</v>
      </c>
      <c r="AK51" s="24">
        <v>1</v>
      </c>
      <c r="AL51" s="24">
        <v>0</v>
      </c>
      <c r="AM51" s="24">
        <v>1</v>
      </c>
      <c r="AN51" s="24">
        <v>2</v>
      </c>
      <c r="AO51" s="24">
        <v>2</v>
      </c>
      <c r="AP51" s="24">
        <v>0</v>
      </c>
      <c r="AQ51" s="24">
        <v>0</v>
      </c>
      <c r="AR51" s="24">
        <v>3</v>
      </c>
      <c r="AS51" s="24">
        <v>4</v>
      </c>
      <c r="AT51" s="24">
        <v>4</v>
      </c>
      <c r="AU51" s="24">
        <v>2</v>
      </c>
      <c r="AV51" s="24">
        <v>0</v>
      </c>
      <c r="AW51" s="24">
        <v>0</v>
      </c>
      <c r="AX51" s="24">
        <v>0</v>
      </c>
      <c r="AY51" s="24">
        <v>4</v>
      </c>
      <c r="AZ51" s="24">
        <f>SUM(B51:AY51)</f>
        <v>52</v>
      </c>
      <c r="BA51" s="24" t="s">
        <v>299</v>
      </c>
      <c r="BB51" s="24"/>
      <c r="BC51" s="24"/>
      <c r="BD51" s="24"/>
      <c r="BE51" s="24"/>
      <c r="BF51" s="24"/>
      <c r="BG51" s="24"/>
      <c r="BH51" s="24"/>
      <c r="BI51" s="24"/>
      <c r="BJ51" s="24"/>
    </row>
    <row r="52" spans="1:68" s="24" customFormat="1" x14ac:dyDescent="0.5">
      <c r="A52" s="34" t="s">
        <v>293</v>
      </c>
      <c r="B52" s="24">
        <f xml:space="preserve"> B51/B44</f>
        <v>0.1111111111111111</v>
      </c>
      <c r="C52" s="24">
        <v>0</v>
      </c>
      <c r="D52" s="24">
        <f t="shared" ref="D52:AY52" si="5" xml:space="preserve"> D51/D44</f>
        <v>0.5</v>
      </c>
      <c r="E52" s="24">
        <v>0</v>
      </c>
      <c r="F52" s="24">
        <f t="shared" si="5"/>
        <v>0.5</v>
      </c>
      <c r="G52" s="24">
        <f t="shared" si="5"/>
        <v>0</v>
      </c>
      <c r="H52" s="24">
        <v>0</v>
      </c>
      <c r="I52" s="24">
        <f t="shared" si="5"/>
        <v>1</v>
      </c>
      <c r="J52" s="24">
        <v>0</v>
      </c>
      <c r="K52" s="24">
        <f t="shared" si="5"/>
        <v>1</v>
      </c>
      <c r="L52" s="24">
        <f t="shared" si="5"/>
        <v>0.5</v>
      </c>
      <c r="M52" s="24">
        <f t="shared" si="5"/>
        <v>0.5</v>
      </c>
      <c r="N52" s="24">
        <f t="shared" si="5"/>
        <v>0</v>
      </c>
      <c r="O52" s="24">
        <f t="shared" si="5"/>
        <v>0.66666666666666663</v>
      </c>
      <c r="P52" s="24">
        <v>0</v>
      </c>
      <c r="Q52" s="24">
        <f t="shared" si="5"/>
        <v>0.33333333333333331</v>
      </c>
      <c r="R52" s="24">
        <f t="shared" si="5"/>
        <v>0</v>
      </c>
      <c r="S52" s="24">
        <f t="shared" si="5"/>
        <v>0</v>
      </c>
      <c r="T52" s="24">
        <v>0</v>
      </c>
      <c r="U52" s="24">
        <f t="shared" si="5"/>
        <v>0.5</v>
      </c>
      <c r="V52" s="24">
        <v>0</v>
      </c>
      <c r="W52" s="24">
        <f t="shared" si="5"/>
        <v>0.5</v>
      </c>
      <c r="X52" s="24">
        <f t="shared" si="5"/>
        <v>0.5</v>
      </c>
      <c r="Y52" s="24">
        <f t="shared" si="5"/>
        <v>1</v>
      </c>
      <c r="Z52" s="24">
        <f t="shared" si="5"/>
        <v>1</v>
      </c>
      <c r="AA52" s="24">
        <f t="shared" si="5"/>
        <v>3</v>
      </c>
      <c r="AB52" s="24">
        <f t="shared" si="5"/>
        <v>0.5</v>
      </c>
      <c r="AC52" s="24">
        <v>0</v>
      </c>
      <c r="AD52" s="24">
        <f t="shared" si="5"/>
        <v>0</v>
      </c>
      <c r="AE52" s="24">
        <f t="shared" si="5"/>
        <v>0.5</v>
      </c>
      <c r="AF52" s="24">
        <f t="shared" si="5"/>
        <v>1</v>
      </c>
      <c r="AG52" s="24">
        <v>0</v>
      </c>
      <c r="AH52" s="24">
        <f t="shared" si="5"/>
        <v>0</v>
      </c>
      <c r="AI52" s="24">
        <f t="shared" si="5"/>
        <v>0</v>
      </c>
      <c r="AJ52" s="24">
        <v>0</v>
      </c>
      <c r="AK52" s="24">
        <f t="shared" si="5"/>
        <v>1</v>
      </c>
      <c r="AL52" s="24">
        <v>0</v>
      </c>
      <c r="AM52" s="24">
        <f t="shared" si="5"/>
        <v>1</v>
      </c>
      <c r="AN52" s="24">
        <f t="shared" si="5"/>
        <v>0.5</v>
      </c>
      <c r="AO52" s="24">
        <f t="shared" si="5"/>
        <v>1</v>
      </c>
      <c r="AP52" s="24">
        <f t="shared" si="5"/>
        <v>0</v>
      </c>
      <c r="AQ52" s="24">
        <f t="shared" si="5"/>
        <v>0</v>
      </c>
      <c r="AR52" s="24">
        <f t="shared" si="5"/>
        <v>0.75</v>
      </c>
      <c r="AS52" s="24">
        <f t="shared" si="5"/>
        <v>0.66666666666666663</v>
      </c>
      <c r="AT52" s="24">
        <f t="shared" si="5"/>
        <v>0.66666666666666663</v>
      </c>
      <c r="AU52" s="24">
        <f t="shared" si="5"/>
        <v>2</v>
      </c>
      <c r="AV52" s="24">
        <v>0</v>
      </c>
      <c r="AW52" s="24">
        <v>0</v>
      </c>
      <c r="AX52" s="24">
        <f t="shared" si="5"/>
        <v>0</v>
      </c>
      <c r="AY52" s="24">
        <f t="shared" si="5"/>
        <v>1</v>
      </c>
      <c r="AZ52" s="24">
        <f>AVERAGE(B52,AY52)</f>
        <v>0.55555555555555558</v>
      </c>
    </row>
    <row r="53" spans="1:68" x14ac:dyDescent="0.5">
      <c r="A53" t="s">
        <v>53</v>
      </c>
      <c r="B53" t="s">
        <v>53</v>
      </c>
      <c r="C53" t="s">
        <v>53</v>
      </c>
      <c r="D53" t="s">
        <v>53</v>
      </c>
      <c r="E53" t="s">
        <v>53</v>
      </c>
      <c r="F53" t="s">
        <v>53</v>
      </c>
      <c r="G53" t="s">
        <v>53</v>
      </c>
      <c r="H53" t="s">
        <v>53</v>
      </c>
    </row>
    <row r="54" spans="1:68" x14ac:dyDescent="0.5">
      <c r="A54" t="s">
        <v>53</v>
      </c>
      <c r="B54" t="s">
        <v>295</v>
      </c>
      <c r="C54" t="s">
        <v>53</v>
      </c>
      <c r="D54" t="s">
        <v>53</v>
      </c>
      <c r="E54" t="s">
        <v>53</v>
      </c>
      <c r="F54" t="s">
        <v>53</v>
      </c>
      <c r="G54" t="s">
        <v>53</v>
      </c>
      <c r="H54" t="s">
        <v>53</v>
      </c>
    </row>
    <row r="55" spans="1:68" x14ac:dyDescent="0.5">
      <c r="A55" t="s">
        <v>53</v>
      </c>
      <c r="B55" t="s">
        <v>53</v>
      </c>
      <c r="C55" t="s">
        <v>53</v>
      </c>
      <c r="D55" t="s">
        <v>53</v>
      </c>
      <c r="E55" t="s">
        <v>53</v>
      </c>
      <c r="F55" t="s">
        <v>53</v>
      </c>
      <c r="G55" t="s">
        <v>53</v>
      </c>
      <c r="H55" t="s">
        <v>53</v>
      </c>
    </row>
    <row r="56" spans="1:68" x14ac:dyDescent="0.5">
      <c r="A56" t="s">
        <v>53</v>
      </c>
      <c r="B56" t="s">
        <v>53</v>
      </c>
      <c r="C56" t="s">
        <v>53</v>
      </c>
      <c r="D56" t="s">
        <v>53</v>
      </c>
      <c r="E56" t="s">
        <v>53</v>
      </c>
      <c r="F56" t="s">
        <v>53</v>
      </c>
      <c r="G56" t="s">
        <v>53</v>
      </c>
      <c r="H56" t="s">
        <v>53</v>
      </c>
    </row>
    <row r="57" spans="1:68" x14ac:dyDescent="0.5">
      <c r="A57" t="s">
        <v>53</v>
      </c>
      <c r="B57" t="s">
        <v>53</v>
      </c>
      <c r="C57" t="s">
        <v>53</v>
      </c>
      <c r="D57" t="s">
        <v>53</v>
      </c>
      <c r="E57" t="s">
        <v>53</v>
      </c>
      <c r="F57" t="s">
        <v>53</v>
      </c>
      <c r="G57" t="s">
        <v>53</v>
      </c>
      <c r="H57" t="s">
        <v>53</v>
      </c>
    </row>
    <row r="58" spans="1:68" x14ac:dyDescent="0.5">
      <c r="A58" t="s">
        <v>53</v>
      </c>
      <c r="B58" t="s">
        <v>53</v>
      </c>
      <c r="C58" t="s">
        <v>53</v>
      </c>
      <c r="D58" t="s">
        <v>53</v>
      </c>
      <c r="E58" t="s">
        <v>53</v>
      </c>
      <c r="F58" t="s">
        <v>53</v>
      </c>
      <c r="G58" t="s">
        <v>53</v>
      </c>
      <c r="H58" t="s">
        <v>53</v>
      </c>
    </row>
    <row r="59" spans="1:68" x14ac:dyDescent="0.5">
      <c r="A59" t="s">
        <v>53</v>
      </c>
      <c r="B59" t="s">
        <v>53</v>
      </c>
      <c r="C59" t="s">
        <v>53</v>
      </c>
      <c r="D59" t="s">
        <v>53</v>
      </c>
      <c r="E59" t="s">
        <v>53</v>
      </c>
      <c r="F59" t="s">
        <v>53</v>
      </c>
      <c r="G59" t="s">
        <v>53</v>
      </c>
      <c r="H59" t="s">
        <v>53</v>
      </c>
    </row>
    <row r="60" spans="1:68" x14ac:dyDescent="0.5">
      <c r="A60" t="s">
        <v>53</v>
      </c>
      <c r="B60" t="s">
        <v>53</v>
      </c>
      <c r="C60" t="s">
        <v>53</v>
      </c>
      <c r="D60" t="s">
        <v>53</v>
      </c>
      <c r="E60" t="s">
        <v>53</v>
      </c>
      <c r="F60" t="s">
        <v>53</v>
      </c>
      <c r="G60" t="s">
        <v>53</v>
      </c>
      <c r="H60" t="s">
        <v>53</v>
      </c>
    </row>
    <row r="61" spans="1:68" x14ac:dyDescent="0.5">
      <c r="A61" t="s">
        <v>53</v>
      </c>
      <c r="B61" t="s">
        <v>53</v>
      </c>
      <c r="C61" t="s">
        <v>53</v>
      </c>
      <c r="D61" t="s">
        <v>53</v>
      </c>
      <c r="E61" t="s">
        <v>53</v>
      </c>
      <c r="F61" t="s">
        <v>53</v>
      </c>
      <c r="G61" t="s">
        <v>53</v>
      </c>
      <c r="H61" t="s">
        <v>53</v>
      </c>
    </row>
    <row r="62" spans="1:68" x14ac:dyDescent="0.5">
      <c r="A62" t="s">
        <v>53</v>
      </c>
      <c r="B62" t="s">
        <v>53</v>
      </c>
      <c r="C62" t="s">
        <v>53</v>
      </c>
      <c r="D62" t="s">
        <v>53</v>
      </c>
      <c r="E62" t="s">
        <v>53</v>
      </c>
      <c r="F62" t="s">
        <v>53</v>
      </c>
      <c r="G62" t="s">
        <v>53</v>
      </c>
      <c r="H62" t="s">
        <v>53</v>
      </c>
    </row>
    <row r="63" spans="1:68" x14ac:dyDescent="0.5">
      <c r="A63" t="s">
        <v>53</v>
      </c>
      <c r="B63" t="s">
        <v>53</v>
      </c>
      <c r="C63" t="s">
        <v>53</v>
      </c>
      <c r="D63" t="s">
        <v>53</v>
      </c>
      <c r="E63" t="s">
        <v>53</v>
      </c>
      <c r="F63" t="s">
        <v>53</v>
      </c>
      <c r="G63" t="s">
        <v>53</v>
      </c>
      <c r="H63" t="s">
        <v>53</v>
      </c>
    </row>
    <row r="64" spans="1:68" x14ac:dyDescent="0.5">
      <c r="A64" t="s">
        <v>53</v>
      </c>
      <c r="B64" t="s">
        <v>53</v>
      </c>
      <c r="C64" t="s">
        <v>53</v>
      </c>
      <c r="D64" t="s">
        <v>53</v>
      </c>
      <c r="E64" t="s">
        <v>53</v>
      </c>
      <c r="F64" t="s">
        <v>53</v>
      </c>
      <c r="G64" t="s">
        <v>53</v>
      </c>
      <c r="H64" t="s">
        <v>53</v>
      </c>
    </row>
    <row r="65" spans="1:8" x14ac:dyDescent="0.5">
      <c r="A65" t="s">
        <v>53</v>
      </c>
      <c r="B65" t="s">
        <v>53</v>
      </c>
      <c r="C65" t="s">
        <v>53</v>
      </c>
      <c r="D65" t="s">
        <v>53</v>
      </c>
      <c r="E65" t="s">
        <v>53</v>
      </c>
      <c r="F65" t="s">
        <v>53</v>
      </c>
      <c r="G65" t="s">
        <v>53</v>
      </c>
      <c r="H65" t="s">
        <v>53</v>
      </c>
    </row>
    <row r="66" spans="1:8" x14ac:dyDescent="0.5">
      <c r="A66" t="s">
        <v>53</v>
      </c>
      <c r="B66" t="s">
        <v>53</v>
      </c>
      <c r="C66" t="s">
        <v>53</v>
      </c>
      <c r="D66" t="s">
        <v>53</v>
      </c>
      <c r="E66" t="s">
        <v>53</v>
      </c>
      <c r="F66" t="s">
        <v>53</v>
      </c>
      <c r="G66" t="s">
        <v>53</v>
      </c>
      <c r="H66" t="s">
        <v>53</v>
      </c>
    </row>
    <row r="67" spans="1:8" x14ac:dyDescent="0.5">
      <c r="A67" t="s">
        <v>53</v>
      </c>
      <c r="B67" t="s">
        <v>53</v>
      </c>
      <c r="C67" t="s">
        <v>53</v>
      </c>
      <c r="D67" t="s">
        <v>53</v>
      </c>
      <c r="E67" t="s">
        <v>53</v>
      </c>
      <c r="F67" t="s">
        <v>53</v>
      </c>
    </row>
    <row r="68" spans="1:8" x14ac:dyDescent="0.5">
      <c r="A68" t="s">
        <v>53</v>
      </c>
      <c r="B68" t="s">
        <v>53</v>
      </c>
      <c r="C68" t="s">
        <v>53</v>
      </c>
      <c r="D68" t="s">
        <v>53</v>
      </c>
      <c r="E68" t="s">
        <v>53</v>
      </c>
      <c r="F68" t="s">
        <v>53</v>
      </c>
    </row>
    <row r="69" spans="1:8" x14ac:dyDescent="0.5">
      <c r="A69" t="s">
        <v>53</v>
      </c>
      <c r="B69" t="s">
        <v>53</v>
      </c>
      <c r="C69" t="s">
        <v>53</v>
      </c>
      <c r="D69" t="s">
        <v>53</v>
      </c>
      <c r="E69" t="s">
        <v>53</v>
      </c>
      <c r="F69" t="s">
        <v>53</v>
      </c>
    </row>
    <row r="70" spans="1:8" x14ac:dyDescent="0.5">
      <c r="A70" t="s">
        <v>53</v>
      </c>
      <c r="B70" t="s">
        <v>53</v>
      </c>
      <c r="C70" t="s">
        <v>53</v>
      </c>
      <c r="D70" t="s">
        <v>53</v>
      </c>
      <c r="E70" t="s">
        <v>53</v>
      </c>
      <c r="F70" t="s">
        <v>53</v>
      </c>
    </row>
    <row r="71" spans="1:8" x14ac:dyDescent="0.5">
      <c r="A71" t="s">
        <v>53</v>
      </c>
      <c r="B71" t="s">
        <v>53</v>
      </c>
      <c r="C71" t="s">
        <v>53</v>
      </c>
      <c r="D71" t="s">
        <v>53</v>
      </c>
      <c r="E71" t="s">
        <v>53</v>
      </c>
      <c r="F71" t="s">
        <v>53</v>
      </c>
    </row>
    <row r="72" spans="1:8" x14ac:dyDescent="0.5">
      <c r="A72" t="s">
        <v>53</v>
      </c>
      <c r="B72" t="s">
        <v>53</v>
      </c>
      <c r="C72" t="s">
        <v>53</v>
      </c>
      <c r="D72" t="s">
        <v>53</v>
      </c>
      <c r="E72" t="s">
        <v>53</v>
      </c>
      <c r="F72" t="s">
        <v>53</v>
      </c>
    </row>
    <row r="73" spans="1:8" x14ac:dyDescent="0.5">
      <c r="A73" t="s">
        <v>53</v>
      </c>
      <c r="B73" t="s">
        <v>53</v>
      </c>
      <c r="C73" t="s">
        <v>53</v>
      </c>
      <c r="D73" t="s">
        <v>53</v>
      </c>
      <c r="E73" t="s">
        <v>53</v>
      </c>
      <c r="F73" t="s">
        <v>53</v>
      </c>
    </row>
    <row r="74" spans="1:8" x14ac:dyDescent="0.5">
      <c r="A74" t="s">
        <v>53</v>
      </c>
      <c r="B74" t="s">
        <v>53</v>
      </c>
      <c r="C74" t="s">
        <v>53</v>
      </c>
      <c r="D74" t="s">
        <v>53</v>
      </c>
      <c r="E74" t="s">
        <v>53</v>
      </c>
      <c r="F74" t="s">
        <v>53</v>
      </c>
    </row>
    <row r="75" spans="1:8" x14ac:dyDescent="0.5">
      <c r="A75" t="s">
        <v>53</v>
      </c>
      <c r="B75" t="s">
        <v>53</v>
      </c>
      <c r="C75" t="s">
        <v>53</v>
      </c>
      <c r="D75" t="s">
        <v>53</v>
      </c>
      <c r="E75" t="s">
        <v>53</v>
      </c>
      <c r="F75" t="s">
        <v>53</v>
      </c>
    </row>
    <row r="76" spans="1:8" x14ac:dyDescent="0.5">
      <c r="A76" t="s">
        <v>53</v>
      </c>
      <c r="B76" t="s">
        <v>53</v>
      </c>
      <c r="C76" t="s">
        <v>53</v>
      </c>
      <c r="D76" t="s">
        <v>53</v>
      </c>
      <c r="E76" t="s">
        <v>53</v>
      </c>
      <c r="F76" t="s">
        <v>53</v>
      </c>
    </row>
    <row r="77" spans="1:8" x14ac:dyDescent="0.5">
      <c r="A77" t="s">
        <v>53</v>
      </c>
      <c r="B77" t="s">
        <v>53</v>
      </c>
      <c r="C77" t="s">
        <v>53</v>
      </c>
      <c r="D77" t="s">
        <v>53</v>
      </c>
    </row>
  </sheetData>
  <sortState ref="E7:E65">
    <sortCondition ref="E7"/>
  </sortState>
  <phoneticPr fontId="1"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2019-07-09T19:49:12Z</dcterms:modified>
</cp:coreProperties>
</file>