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\Uni\Master\Methodik_Angewandter_Wissenschaften\Notes\"/>
    </mc:Choice>
  </mc:AlternateContent>
  <xr:revisionPtr revIDLastSave="0" documentId="13_ncr:1_{F5021715-808A-4EB3-95C4-B4BD322663A2}" xr6:coauthVersionLast="44" xr6:coauthVersionMax="44" xr10:uidLastSave="{00000000-0000-0000-0000-000000000000}"/>
  <bookViews>
    <workbookView xWindow="-120" yWindow="-120" windowWidth="24240" windowHeight="13140" tabRatio="683" firstSheet="2" activeTab="5" xr2:uid="{AA116BAB-586B-4467-8774-65FA1049DD0E}"/>
  </bookViews>
  <sheets>
    <sheet name="Server-Standorte" sheetId="1" r:id="rId1"/>
    <sheet name="Verbindungsarten" sheetId="2" r:id="rId2"/>
    <sheet name="Status" sheetId="3" r:id="rId3"/>
    <sheet name="Domain" sheetId="4" r:id="rId4"/>
    <sheet name="Domain-Zertifikat" sheetId="5" r:id="rId5"/>
    <sheet name="Backup" sheetId="11" r:id="rId6"/>
    <sheet name="CA-Zertifikat" sheetId="6" r:id="rId7"/>
    <sheet name="Zw.-CA-Zertifikat" sheetId="8" r:id="rId8"/>
    <sheet name="CA-CommonName" sheetId="7" r:id="rId9"/>
    <sheet name="CA_Herkunft" sheetId="9" r:id="rId10"/>
    <sheet name="CA_Herkunft_Vergleich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5" l="1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32" i="8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34" i="6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66" i="7"/>
  <c r="C23" i="7"/>
  <c r="C24" i="7"/>
  <c r="C25" i="7"/>
  <c r="C26" i="7"/>
  <c r="C27" i="7"/>
  <c r="C28" i="7"/>
  <c r="C29" i="7"/>
  <c r="C30" i="7"/>
  <c r="C31" i="7"/>
  <c r="C22" i="7"/>
  <c r="T17" i="7"/>
  <c r="AR17" i="7"/>
  <c r="H17" i="7"/>
  <c r="J17" i="7"/>
  <c r="L17" i="7"/>
  <c r="N17" i="7"/>
  <c r="P17" i="7"/>
  <c r="R17" i="7"/>
  <c r="V17" i="7"/>
  <c r="X17" i="7"/>
  <c r="Z17" i="7"/>
  <c r="AB17" i="7"/>
  <c r="AD17" i="7"/>
  <c r="AF17" i="7"/>
  <c r="AH17" i="7"/>
  <c r="AJ17" i="7"/>
  <c r="AL17" i="7"/>
  <c r="AN17" i="7"/>
  <c r="AP17" i="7"/>
  <c r="AT17" i="7"/>
  <c r="F17" i="7"/>
  <c r="D17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R16" i="7"/>
  <c r="AT16" i="7"/>
  <c r="F16" i="7"/>
  <c r="D16" i="7"/>
  <c r="AR15" i="7"/>
  <c r="H15" i="7"/>
  <c r="J15" i="7"/>
  <c r="L15" i="7"/>
  <c r="N15" i="7"/>
  <c r="P15" i="7"/>
  <c r="R15" i="7"/>
  <c r="T15" i="7"/>
  <c r="V15" i="7"/>
  <c r="X15" i="7"/>
  <c r="Z15" i="7"/>
  <c r="AB15" i="7"/>
  <c r="AD15" i="7"/>
  <c r="AF15" i="7"/>
  <c r="AH15" i="7"/>
  <c r="AJ15" i="7"/>
  <c r="AL15" i="7"/>
  <c r="AN15" i="7"/>
  <c r="AP15" i="7"/>
  <c r="AT15" i="7"/>
  <c r="F15" i="7"/>
  <c r="D15" i="7"/>
  <c r="J18" i="9"/>
  <c r="H18" i="9"/>
  <c r="L18" i="9"/>
  <c r="N18" i="9"/>
  <c r="P18" i="9"/>
  <c r="R18" i="9"/>
  <c r="T18" i="9"/>
  <c r="V18" i="9"/>
  <c r="X18" i="9"/>
  <c r="Z18" i="9"/>
  <c r="AB18" i="9"/>
  <c r="AD18" i="9"/>
  <c r="AF18" i="9"/>
  <c r="AH18" i="9"/>
  <c r="AJ18" i="9"/>
  <c r="AL18" i="9"/>
  <c r="AN18" i="9"/>
  <c r="AP18" i="9"/>
  <c r="AR18" i="9"/>
  <c r="AT18" i="9"/>
  <c r="F18" i="9"/>
  <c r="D18" i="9"/>
  <c r="H17" i="9"/>
  <c r="J17" i="9"/>
  <c r="L17" i="9"/>
  <c r="N17" i="9"/>
  <c r="P17" i="9"/>
  <c r="R17" i="9"/>
  <c r="T17" i="9"/>
  <c r="V17" i="9"/>
  <c r="X17" i="9"/>
  <c r="Z17" i="9"/>
  <c r="AB17" i="9"/>
  <c r="AD17" i="9"/>
  <c r="AF17" i="9"/>
  <c r="AH17" i="9"/>
  <c r="AJ17" i="9"/>
  <c r="AL17" i="9"/>
  <c r="AN17" i="9"/>
  <c r="AP17" i="9"/>
  <c r="AR17" i="9"/>
  <c r="AT17" i="9"/>
  <c r="F17" i="9"/>
  <c r="D17" i="9"/>
  <c r="H16" i="9"/>
  <c r="J16" i="9"/>
  <c r="L16" i="9"/>
  <c r="N16" i="9"/>
  <c r="P16" i="9"/>
  <c r="R16" i="9"/>
  <c r="T16" i="9"/>
  <c r="V16" i="9"/>
  <c r="X16" i="9"/>
  <c r="Z16" i="9"/>
  <c r="AB16" i="9"/>
  <c r="AD16" i="9"/>
  <c r="AF16" i="9"/>
  <c r="AH16" i="9"/>
  <c r="AJ16" i="9"/>
  <c r="AL16" i="9"/>
  <c r="AN16" i="9"/>
  <c r="AP16" i="9"/>
  <c r="AR16" i="9"/>
  <c r="AT16" i="9"/>
  <c r="F16" i="9"/>
  <c r="D16" i="9"/>
  <c r="AH15" i="9"/>
  <c r="AJ15" i="9"/>
  <c r="AL15" i="9"/>
  <c r="AN15" i="9"/>
  <c r="AP15" i="9"/>
  <c r="AR15" i="9"/>
  <c r="AT15" i="9"/>
  <c r="AD15" i="9"/>
  <c r="AF15" i="9"/>
  <c r="AB15" i="9"/>
  <c r="Z15" i="9"/>
  <c r="X15" i="9"/>
  <c r="V15" i="9"/>
  <c r="T15" i="9"/>
  <c r="R15" i="9"/>
  <c r="P15" i="9"/>
  <c r="N15" i="9"/>
  <c r="L15" i="9"/>
  <c r="J15" i="9"/>
  <c r="H15" i="9"/>
  <c r="F15" i="9"/>
  <c r="D15" i="9"/>
  <c r="G6" i="3" l="1"/>
  <c r="G22" i="3"/>
  <c r="G19" i="3" l="1"/>
  <c r="G9" i="3"/>
  <c r="L41" i="2"/>
  <c r="L2" i="2"/>
  <c r="M3" i="2"/>
  <c r="M42" i="2"/>
  <c r="K5" i="2"/>
  <c r="K7" i="2"/>
  <c r="K9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6" i="2"/>
  <c r="J4" i="2"/>
  <c r="J6" i="2"/>
  <c r="J8" i="2"/>
  <c r="J11" i="2"/>
  <c r="J13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3" i="2"/>
  <c r="J44" i="2"/>
  <c r="J45" i="2"/>
  <c r="G16" i="3"/>
  <c r="G23" i="3"/>
  <c r="G18" i="3"/>
  <c r="G12" i="3"/>
  <c r="G4" i="3"/>
  <c r="G15" i="3"/>
  <c r="G2" i="3"/>
  <c r="G8" i="3"/>
  <c r="G17" i="3"/>
  <c r="G21" i="3" l="1"/>
  <c r="G20" i="3" l="1"/>
  <c r="G3" i="3"/>
  <c r="G7" i="3"/>
  <c r="G10" i="3"/>
  <c r="G14" i="3"/>
  <c r="G11" i="3"/>
  <c r="G13" i="3"/>
  <c r="G5" i="3"/>
  <c r="AL26" i="1" l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6" i="1"/>
  <c r="AL5" i="1"/>
  <c r="AL4" i="1"/>
  <c r="AL3" i="1"/>
  <c r="AK4" i="1"/>
  <c r="AK5" i="1"/>
  <c r="AK6" i="1"/>
  <c r="AK7" i="1"/>
  <c r="AL7" i="1" s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3" i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3" i="1"/>
  <c r="AJ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3" i="1"/>
  <c r="AH3" i="1" s="1"/>
</calcChain>
</file>

<file path=xl/sharedStrings.xml><?xml version="1.0" encoding="utf-8"?>
<sst xmlns="http://schemas.openxmlformats.org/spreadsheetml/2006/main" count="3201" uniqueCount="258">
  <si>
    <t>Kontinent</t>
  </si>
  <si>
    <t>Land</t>
  </si>
  <si>
    <t>Standort</t>
  </si>
  <si>
    <t>Nord-Amerika</t>
  </si>
  <si>
    <t>USA</t>
  </si>
  <si>
    <t>Washington DC</t>
  </si>
  <si>
    <t>Los Angeles</t>
  </si>
  <si>
    <t>New York</t>
  </si>
  <si>
    <t>Kanada</t>
  </si>
  <si>
    <t>Montreal</t>
  </si>
  <si>
    <t>Mexico</t>
  </si>
  <si>
    <t>Mexico-City</t>
  </si>
  <si>
    <t>Zentral-Amerika</t>
  </si>
  <si>
    <t>Costa Rica</t>
  </si>
  <si>
    <t>San Jose</t>
  </si>
  <si>
    <t>Süd-Amerika</t>
  </si>
  <si>
    <t>Brasilien</t>
  </si>
  <si>
    <t>Sao Paulo</t>
  </si>
  <si>
    <t>Europa</t>
  </si>
  <si>
    <t>UK</t>
  </si>
  <si>
    <t>London</t>
  </si>
  <si>
    <t>Frankreich</t>
  </si>
  <si>
    <t>Paris</t>
  </si>
  <si>
    <t>Deutschland</t>
  </si>
  <si>
    <t>Frankfurt</t>
  </si>
  <si>
    <t>Schweden</t>
  </si>
  <si>
    <t>Stockholm</t>
  </si>
  <si>
    <t>Spanien</t>
  </si>
  <si>
    <t>Madrid</t>
  </si>
  <si>
    <t>Türkei</t>
  </si>
  <si>
    <t>Istanbul</t>
  </si>
  <si>
    <t>Arfika</t>
  </si>
  <si>
    <t>Afrika</t>
  </si>
  <si>
    <t>Südafrika</t>
  </si>
  <si>
    <t>Johannisburg</t>
  </si>
  <si>
    <t>Asien</t>
  </si>
  <si>
    <t>China</t>
  </si>
  <si>
    <t>Bejing</t>
  </si>
  <si>
    <t>Süd Korea</t>
  </si>
  <si>
    <t>Seoul</t>
  </si>
  <si>
    <t>Hong Kong</t>
  </si>
  <si>
    <t>Indien</t>
  </si>
  <si>
    <t>Chennai</t>
  </si>
  <si>
    <t>Thailand</t>
  </si>
  <si>
    <t>Bangkok</t>
  </si>
  <si>
    <t>Ozeanien</t>
  </si>
  <si>
    <t>Australien</t>
  </si>
  <si>
    <t>Sydney</t>
  </si>
  <si>
    <t>true</t>
  </si>
  <si>
    <t>Verbindungstyp</t>
  </si>
  <si>
    <t>PureVPN</t>
  </si>
  <si>
    <t>OpenVPN</t>
  </si>
  <si>
    <t>? OpenVPN</t>
  </si>
  <si>
    <t>Schweiz</t>
  </si>
  <si>
    <t>Zürich</t>
  </si>
  <si>
    <t>Polen</t>
  </si>
  <si>
    <t>Warschau</t>
  </si>
  <si>
    <t>Russland</t>
  </si>
  <si>
    <t>Moskau</t>
  </si>
  <si>
    <t>Nigeria</t>
  </si>
  <si>
    <t>Suleja</t>
  </si>
  <si>
    <t>ping google.com</t>
  </si>
  <si>
    <t>New York https://atlas.ripe.net/probes/6549/</t>
  </si>
  <si>
    <t>Los Angeles https://atlas.ripe.net/probes/6649/</t>
  </si>
  <si>
    <t>Montreal https://atlas.ripe.net/probes/6462/</t>
  </si>
  <si>
    <t>Mexiko City https://atlas.ripe.net/probes/6420/</t>
  </si>
  <si>
    <t>San Jose https://atlas.ripe.net/probes/6167/</t>
  </si>
  <si>
    <t>Sao Paulo https://atlas.ripe.net/probes/6298/</t>
  </si>
  <si>
    <t>London https://atlas.ripe.net/probes/6298/</t>
  </si>
  <si>
    <t>Paris https://atlas.ripe.net/probes/6278/</t>
  </si>
  <si>
    <t>Frankfurt https://atlas.ripe.net/probes/6416/</t>
  </si>
  <si>
    <t>Stockholm https://atlas.ripe.net/probes/6296/</t>
  </si>
  <si>
    <t>Zürich https://atlas.ripe.net/probes/6709/</t>
  </si>
  <si>
    <t>Madrid https://atlas.ripe.net/probes/6604/</t>
  </si>
  <si>
    <t>Moskau https://atlas.ripe.net/probes/6665/</t>
  </si>
  <si>
    <t>Warschau https://atlas.ripe.net/probes/6669/</t>
  </si>
  <si>
    <t>Istanbul https://atlas.ripe.net/probes/6344/</t>
  </si>
  <si>
    <t>Nigeria Lagos https://atlas.ripe.net/probes/6369/</t>
  </si>
  <si>
    <t>Johannesburg https://atlas.ripe.net/probes/6053/</t>
  </si>
  <si>
    <t>Hong Kong https://atlas.ripe.net/probes/6381/</t>
  </si>
  <si>
    <t>Seoul https://atlas.ripe.net/probes/6468/</t>
  </si>
  <si>
    <t>Mumbai https://atlas.ripe.net/probes/6705/</t>
  </si>
  <si>
    <t>Sydney https://atlas.ripe.net/probes/6226/</t>
  </si>
  <si>
    <t>ping: min in ms</t>
  </si>
  <si>
    <t>? OpenVPN -&gt; PureVPN</t>
  </si>
  <si>
    <t>Website doesn't load</t>
  </si>
  <si>
    <t>PureVPN (Contry Unreachable, wait a while)</t>
  </si>
  <si>
    <t>Brisbane</t>
  </si>
  <si>
    <t>Ping google.com</t>
  </si>
  <si>
    <t>Mexiko City</t>
  </si>
  <si>
    <t>Lagos</t>
  </si>
  <si>
    <t>Johannesburg</t>
  </si>
  <si>
    <t>Mumbai</t>
  </si>
  <si>
    <t>Suleja*</t>
  </si>
  <si>
    <t>Chennai*</t>
  </si>
  <si>
    <t>Bangkok*</t>
  </si>
  <si>
    <t>Niedrigste Ping</t>
  </si>
  <si>
    <t>2.-niedrigste Ping</t>
  </si>
  <si>
    <t>3.-niedrigste Ping</t>
  </si>
  <si>
    <t>Ort</t>
  </si>
  <si>
    <t>Successes</t>
  </si>
  <si>
    <t>Failures</t>
  </si>
  <si>
    <t>Verbindungsart</t>
  </si>
  <si>
    <t>Tcp/Udp</t>
  </si>
  <si>
    <t>Tcp</t>
  </si>
  <si>
    <t>Amerika</t>
  </si>
  <si>
    <t>Zeit (h:min)</t>
  </si>
  <si>
    <t>Auto</t>
  </si>
  <si>
    <t>Udp</t>
  </si>
  <si>
    <t>Südkorea</t>
  </si>
  <si>
    <t>Mexiko</t>
  </si>
  <si>
    <t>Mexico City</t>
  </si>
  <si>
    <t>Washington</t>
  </si>
  <si>
    <t>select count(*), status</t>
  </si>
  <si>
    <t>from</t>
  </si>
  <si>
    <t>(select j -&gt; 'data' -&gt; 'tls' -&gt; 'status' as status</t>
  </si>
  <si>
    <t>from txt t, cast(t.values as jsonb) as j</t>
  </si>
  <si>
    <t>where is_json(t.values)) as status</t>
  </si>
  <si>
    <t>group by status</t>
  </si>
  <si>
    <t>order by status asc;</t>
  </si>
  <si>
    <t>County</t>
  </si>
  <si>
    <t>City</t>
  </si>
  <si>
    <t>unknown-error</t>
  </si>
  <si>
    <t>io-timeout</t>
  </si>
  <si>
    <t>connection-timeout</t>
  </si>
  <si>
    <t>success</t>
  </si>
  <si>
    <t>sum</t>
  </si>
  <si>
    <t>OpenVPN: Tcp</t>
  </si>
  <si>
    <t>OpenVPN: Udp</t>
  </si>
  <si>
    <t>PureVPN: Udp</t>
  </si>
  <si>
    <t>PureVPN: Tcp</t>
  </si>
  <si>
    <t xml:space="preserve">VPN-Implementierung </t>
  </si>
  <si>
    <t>Timeout</t>
  </si>
  <si>
    <t>10s</t>
  </si>
  <si>
    <t>canadaChangedDns.json</t>
  </si>
  <si>
    <t>canadaUdp100sec.json</t>
  </si>
  <si>
    <t>canadaTcp.json</t>
  </si>
  <si>
    <t>canadaTcp100sec.json</t>
  </si>
  <si>
    <t>100s</t>
  </si>
  <si>
    <t>TCP/UDP</t>
  </si>
  <si>
    <t>UDP</t>
  </si>
  <si>
    <t>TCP</t>
  </si>
  <si>
    <t>ip2location.com</t>
  </si>
  <si>
    <t>Washington DC*</t>
  </si>
  <si>
    <t>Peking*</t>
  </si>
  <si>
    <t>select v -&gt; 'data' -&gt; 'tls' -&gt; 'result' -&gt; 'handshake_log' -&gt; 'server_certificates' -&gt; 'chain' -&gt; -1 -&gt; 'parsed' -&gt;&gt; 'serial_number'</t>
  </si>
  <si>
    <t>Zuerich</t>
  </si>
  <si>
    <t>HongKong</t>
  </si>
  <si>
    <t>Ozeaninen</t>
  </si>
  <si>
    <t>select ltls.destination, rtls.destination, count(*)</t>
  </si>
  <si>
    <t>from tls ltls</t>
  </si>
  <si>
    <t>inner join tls rtls</t>
  </si>
  <si>
    <t>on ltls.info -&gt;&gt; 'domain' = rtls.info -&gt;&gt; 'domain'</t>
  </si>
  <si>
    <t>group by ltls.destination, rtls.destination;</t>
  </si>
  <si>
    <t>Stadt</t>
  </si>
  <si>
    <t>Domänen</t>
  </si>
  <si>
    <t>Summe</t>
  </si>
  <si>
    <t>Mittelwert</t>
  </si>
  <si>
    <t>Laufende Summe</t>
  </si>
  <si>
    <t>Anzahl</t>
  </si>
  <si>
    <t>Keine Angabe</t>
  </si>
  <si>
    <t>Belgien</t>
  </si>
  <si>
    <t>Bermuda</t>
  </si>
  <si>
    <t>Taiwan</t>
  </si>
  <si>
    <t>Japan</t>
  </si>
  <si>
    <t>Gemeinsame Domänen</t>
  </si>
  <si>
    <t>Johannesburg*</t>
  </si>
  <si>
    <t>Sao Paulo*</t>
  </si>
  <si>
    <t>Montreal*</t>
  </si>
  <si>
    <t>Mexiko City*</t>
  </si>
  <si>
    <t>Los Angeles*</t>
  </si>
  <si>
    <t>New York*</t>
  </si>
  <si>
    <t>Washington*</t>
  </si>
  <si>
    <t>Hong Kong*</t>
  </si>
  <si>
    <t>Seoul*</t>
  </si>
  <si>
    <t>Frankfurt*</t>
  </si>
  <si>
    <t>Paris*</t>
  </si>
  <si>
    <t>Warschau*</t>
  </si>
  <si>
    <t>Moskau*</t>
  </si>
  <si>
    <t>Stockholm*</t>
  </si>
  <si>
    <t>Zuerich*</t>
  </si>
  <si>
    <t>Madrid*</t>
  </si>
  <si>
    <t>Istanbul*</t>
  </si>
  <si>
    <t>London*</t>
  </si>
  <si>
    <t>Sydney*</t>
  </si>
  <si>
    <t>Verhältnis USA:</t>
  </si>
  <si>
    <t>Verhältnis UK:</t>
  </si>
  <si>
    <t>Verhältnis Berlgien:</t>
  </si>
  <si>
    <t>Verhältnis Schweden:</t>
  </si>
  <si>
    <t>create table caCountry2 (c1 text, c2 text, same int);</t>
  </si>
  <si>
    <t xml:space="preserve">insert into caCountry2 </t>
  </si>
  <si>
    <t xml:space="preserve">and ltls.info -&gt; 'data' -&gt; 'tls' -&gt; 'result' -&gt; 'handshake_log' -&gt; 'server_certificates' -&gt; 'chain' -&gt; -1 -&gt; 'parsed' -&gt; 'subject' -&gt;&gt; 'country'  = rtls.info -&gt; 'data' -&gt; 'tls' -&gt; 'result' -&gt; 'handshake_log' -&gt; 'server_certificates' -&gt; 'chain' -&gt; -1 -&gt; 'parsed' -&gt; 'subject' -&gt;&gt; 'country' </t>
  </si>
  <si>
    <t>select * from cacountrylist2;</t>
  </si>
  <si>
    <t>SELECT</t>
  </si>
  <si>
    <t xml:space="preserve">  * </t>
  </si>
  <si>
    <t>FROM (</t>
  </si>
  <si>
    <t xml:space="preserve">  SELECT</t>
  </si>
  <si>
    <t xml:space="preserve">    ROW_NUMBER() OVER (PARTITION BY destination ORDER BY num DESC) AS r,</t>
  </si>
  <si>
    <t xml:space="preserve">    t.*</t>
  </si>
  <si>
    <t xml:space="preserve">  FROM</t>
  </si>
  <si>
    <t xml:space="preserve">    cacountrylist2 t) x</t>
  </si>
  <si>
    <t>WHERE</t>
  </si>
  <si>
    <t xml:space="preserve">  x.r &lt;= 10;</t>
  </si>
  <si>
    <t>create table caCountryList2 (destination text, country text, num int);</t>
  </si>
  <si>
    <t xml:space="preserve">insert into caCountryList2 </t>
  </si>
  <si>
    <t>select ltls.destination, ltls.info -&gt; 'data' -&gt; 'tls' -&gt; 'result' -&gt; 'handshake_log' -&gt; 'server_certificates' -&gt; 'chain' -&gt; -1 -&gt; 'parsed' -&gt; 'subject' -&gt;&gt; 'country', count(*)</t>
  </si>
  <si>
    <t>group by ltls.destination, ltls.info -&gt; 'data' -&gt; 'tls' -&gt; 'result' -&gt; 'handshake_log' -&gt; 'server_certificates' -&gt; 'chain' -&gt; -1 -&gt; 'parsed' -&gt; 'subject' -&gt;&gt; 'country';</t>
  </si>
  <si>
    <t>[Let's Encrypt Authority X3"]"</t>
  </si>
  <si>
    <t>[CloudFlare Inc ECC CA-2"]"</t>
  </si>
  <si>
    <t>[USERTrust RSA Certification Authority"]"</t>
  </si>
  <si>
    <t>[Starfield Services Root Certificate Authority - G2"]"</t>
  </si>
  <si>
    <t>[COMODO RSA Certification Authority"]"</t>
  </si>
  <si>
    <t>[GTS CA 1O1"]"</t>
  </si>
  <si>
    <t>[DigiCert SHA2 Secure Server CA"]"</t>
  </si>
  <si>
    <t>[DigiCert Global Root CA"]"</t>
  </si>
  <si>
    <t>[AddTrust External CA Root"]"</t>
  </si>
  <si>
    <t>[DigiCert SHA2 High Assurance Server CA"]"</t>
  </si>
  <si>
    <t>[Go Daddy Secure Certificate Authority - G2"]"</t>
  </si>
  <si>
    <t>[RapidSSL RSA CA 2018"]"</t>
  </si>
  <si>
    <t>Anteil CloudFlare Inc ECC CA-2:</t>
  </si>
  <si>
    <t>Anteil Ohne Angabe</t>
  </si>
  <si>
    <t xml:space="preserve">    cacnlist t) x</t>
  </si>
  <si>
    <t>create table caCnList (destination text, commonName text, num int);</t>
  </si>
  <si>
    <t>insert into caCnList</t>
  </si>
  <si>
    <t>select ltls.destination, ltls.info -&gt; 'data' -&gt; 'tls' -&gt; 'result' -&gt; 'handshake_log' -&gt; 'server_certificates' -&gt; 'chain' -&gt; -1 -&gt; 'parsed' -&gt; 'subject' -&gt;&gt; 'common_name', count(*)</t>
  </si>
  <si>
    <t>group by ltls.destination, ltls.info -&gt; 'data' -&gt; 'tls' -&gt; 'result' -&gt; 'handshake_log' -&gt; 'server_certificates' -&gt; 'chain' -&gt; -1 -&gt; 'parsed' -&gt; 'subject' -&gt;&gt; 'common_name';</t>
  </si>
  <si>
    <t>Anteil Let's Encrypt Authority X3:</t>
  </si>
  <si>
    <t>Ohne Common Name</t>
  </si>
  <si>
    <t>Let's Encrypt Authority X3</t>
  </si>
  <si>
    <t>CloudFlare Inc ECC CA-2</t>
  </si>
  <si>
    <t>GTS CA 1O1</t>
  </si>
  <si>
    <t>COMODO RSA Certification Authority</t>
  </si>
  <si>
    <t>USERTrust RSA Certification Authority</t>
  </si>
  <si>
    <t>Starfield Services Root Certificate Authority - G2</t>
  </si>
  <si>
    <t>DigiCert SHA2 Secure Server CA</t>
  </si>
  <si>
    <t>DigiCert Global Root CA</t>
  </si>
  <si>
    <t>AddTrust External CA Root</t>
  </si>
  <si>
    <t>Common Name der CA</t>
  </si>
  <si>
    <t>Anzahl aller Zertifikate darauf zurückgehend</t>
  </si>
  <si>
    <t>Anteil zu allen Zertifikaten (11.619.972)</t>
  </si>
  <si>
    <t>select commonname, sum(num)</t>
  </si>
  <si>
    <t>from cacnlist</t>
  </si>
  <si>
    <t>group by commonname</t>
  </si>
  <si>
    <t>order by sum(num) desc;</t>
  </si>
  <si>
    <t>Überschneidung von Domänen und CA-CNs</t>
  </si>
  <si>
    <t>Prozentual zu Domain-Überschneidung</t>
  </si>
  <si>
    <t>create table caCn2 (c1 text, c2 text, same int);</t>
  </si>
  <si>
    <t xml:space="preserve">insert into caCn2 </t>
  </si>
  <si>
    <t xml:space="preserve">and ltls.info -&gt; 'data' -&gt; 'tls' -&gt; 'result' -&gt; 'handshake_log' -&gt; 'server_certificates' -&gt; 'chain' -&gt; -1 -&gt; 'parsed' -&gt; 'subject' -&gt;&gt; 'common_name'  = rtls.info -&gt; 'data' -&gt; 'tls' -&gt; 'result' -&gt; 'handshake_log' -&gt; 'server_certificates' -&gt; 'chain' -&gt; -1 -&gt; 'parsed' -&gt; 'subject' -&gt;&gt; 'common_name' </t>
  </si>
  <si>
    <t>create table caZert2 (c1 text, c2 text, same int);</t>
  </si>
  <si>
    <t xml:space="preserve">insert into caZert2 </t>
  </si>
  <si>
    <t>and ltls.info -&gt; 'data' -&gt; 'tls' -&gt; 'result' -&gt; 'handshake_log' -&gt; 'server_certificates' -&gt; 'chain' -&gt; -1 -&gt; 'parsed' -&gt;&gt; 'serial_number' = rtls.info -&gt; 'data' -&gt; 'tls' -&gt; 'result' -&gt; 'handshake_log' -&gt; 'server_certificates' -&gt; 'chain' -&gt; -1 -&gt; 'parsed' -&gt;&gt; 'serial_number'</t>
  </si>
  <si>
    <t>create table zwCaZert2 (c1 text, c2 text, same int);</t>
  </si>
  <si>
    <t xml:space="preserve">insert into zwCaZert2 </t>
  </si>
  <si>
    <t>and ltls.info -&gt; 'data' -&gt; 'tls' -&gt; 'result' -&gt; 'handshake_log' -&gt; 'server_certificates' -&gt; 'chain' -&gt; 0 -&gt; 'parsed' -&gt;&gt; 'serial_number' = rtls.info -&gt; 'data' -&gt; 'tls' -&gt; 'result' -&gt; 'handshake_log' -&gt; 'server_certificates' -&gt; 'chain' -&gt; 0 -&gt; 'parsed' -&gt;&gt; 'serial_number'</t>
  </si>
  <si>
    <t>create table domainZert2 (c1 text, c2 text, same int);</t>
  </si>
  <si>
    <t xml:space="preserve">insert into domainZert2 </t>
  </si>
  <si>
    <t>and ltls.info -&gt; 'data' -&gt; 'tls' -&gt; 'result' -&gt; 'handshake_log' -&gt; 'server_certificates' -&gt; 'certificate' -&gt; 'parsed' -&gt;&gt; 'serial_number' = rtls.info -&gt; 'data' -&gt; 'tls' -&gt; 'result' -&gt; 'handshake_log' -&gt; 'server_certificates' -&gt; 'certificate' -&gt; 'parsed' -&gt;&gt; 'serial_number'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</si>
</sst>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0" fillId="0" borderId="1" xfId="0" applyBorder="1"/>
    <xf numFmtId="0" fontId="1" fillId="0" borderId="0" xfId="0" applyFont="1"/>
    <xf numFmtId="164" fontId="0" fillId="0" borderId="0" xfId="1" applyNumberFormat="1" applyFont="1"/>
    <xf numFmtId="20" fontId="0" fillId="0" borderId="0" xfId="0" applyNumberFormat="1"/>
    <xf numFmtId="0" fontId="1" fillId="0" borderId="2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2" xfId="1" applyNumberFormat="1" applyFont="1" applyBorder="1"/>
    <xf numFmtId="164" fontId="0" fillId="2" borderId="2" xfId="1" applyNumberFormat="1" applyFont="1" applyFill="1" applyBorder="1"/>
    <xf numFmtId="164" fontId="0" fillId="0" borderId="3" xfId="1" applyNumberFormat="1" applyFont="1" applyBorder="1"/>
    <xf numFmtId="164" fontId="0" fillId="2" borderId="3" xfId="1" applyNumberFormat="1" applyFont="1" applyFill="1" applyBorder="1"/>
    <xf numFmtId="164" fontId="0" fillId="0" borderId="4" xfId="1" applyNumberFormat="1" applyFont="1" applyBorder="1"/>
    <xf numFmtId="164" fontId="0" fillId="2" borderId="4" xfId="1" applyNumberFormat="1" applyFont="1" applyFill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/>
    <xf numFmtId="0" fontId="1" fillId="0" borderId="6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165" fontId="0" fillId="0" borderId="2" xfId="2" applyNumberFormat="1" applyFont="1" applyBorder="1"/>
    <xf numFmtId="165" fontId="1" fillId="0" borderId="2" xfId="2" applyNumberFormat="1" applyFont="1" applyBorder="1"/>
    <xf numFmtId="165" fontId="0" fillId="0" borderId="0" xfId="2" applyNumberFormat="1" applyFont="1" applyBorder="1"/>
    <xf numFmtId="10" fontId="0" fillId="0" borderId="2" xfId="2" applyNumberFormat="1" applyFont="1" applyBorder="1"/>
    <xf numFmtId="10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44">
    <dxf>
      <fill>
        <patternFill>
          <bgColor theme="9" tint="0.79998168889431442"/>
        </patternFill>
      </fill>
    </dxf>
    <dxf>
      <fill>
        <patternFill>
          <bgColor rgb="FFFF9797"/>
        </patternFill>
      </fill>
    </dxf>
    <dxf>
      <fill>
        <patternFill>
          <bgColor theme="9" tint="0.79998168889431442"/>
        </patternFill>
      </fill>
    </dxf>
    <dxf>
      <fill>
        <patternFill>
          <bgColor rgb="FFFF979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797"/>
        </patternFill>
      </fill>
    </dxf>
    <dxf>
      <fill>
        <patternFill>
          <bgColor theme="9" tint="0.79998168889431442"/>
        </patternFill>
      </fill>
    </dxf>
    <dxf>
      <fill>
        <patternFill>
          <bgColor rgb="FFFF9797"/>
        </patternFill>
      </fill>
    </dxf>
    <dxf>
      <fill>
        <patternFill>
          <bgColor theme="9" tint="0.79998168889431442"/>
        </patternFill>
      </fill>
    </dxf>
    <dxf>
      <fill>
        <patternFill>
          <bgColor rgb="FFFF979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797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Zeit-/Success-Verhältnis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Alle Punkte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Verbindungsarten!$F$2:$F$39</c:f>
              <c:numCache>
                <c:formatCode>General</c:formatCode>
                <c:ptCount val="38"/>
                <c:pt idx="0">
                  <c:v>19942</c:v>
                </c:pt>
                <c:pt idx="1">
                  <c:v>229874</c:v>
                </c:pt>
                <c:pt idx="2">
                  <c:v>703270</c:v>
                </c:pt>
                <c:pt idx="3">
                  <c:v>338524</c:v>
                </c:pt>
                <c:pt idx="4">
                  <c:v>298001</c:v>
                </c:pt>
                <c:pt idx="5">
                  <c:v>80102</c:v>
                </c:pt>
                <c:pt idx="6">
                  <c:v>278379</c:v>
                </c:pt>
                <c:pt idx="7">
                  <c:v>1056977</c:v>
                </c:pt>
                <c:pt idx="8">
                  <c:v>15736</c:v>
                </c:pt>
                <c:pt idx="9">
                  <c:v>327838</c:v>
                </c:pt>
                <c:pt idx="10">
                  <c:v>175734</c:v>
                </c:pt>
                <c:pt idx="11">
                  <c:v>380043</c:v>
                </c:pt>
                <c:pt idx="12">
                  <c:v>1126784</c:v>
                </c:pt>
                <c:pt idx="13">
                  <c:v>904353</c:v>
                </c:pt>
                <c:pt idx="14">
                  <c:v>109918</c:v>
                </c:pt>
                <c:pt idx="15">
                  <c:v>507770</c:v>
                </c:pt>
                <c:pt idx="16">
                  <c:v>575289</c:v>
                </c:pt>
                <c:pt idx="17">
                  <c:v>337879</c:v>
                </c:pt>
                <c:pt idx="18">
                  <c:v>218419</c:v>
                </c:pt>
                <c:pt idx="19">
                  <c:v>176486</c:v>
                </c:pt>
                <c:pt idx="20">
                  <c:v>32383</c:v>
                </c:pt>
                <c:pt idx="21">
                  <c:v>267123</c:v>
                </c:pt>
                <c:pt idx="22">
                  <c:v>272813</c:v>
                </c:pt>
                <c:pt idx="23">
                  <c:v>139548</c:v>
                </c:pt>
                <c:pt idx="24">
                  <c:v>221164</c:v>
                </c:pt>
                <c:pt idx="25">
                  <c:v>590349</c:v>
                </c:pt>
                <c:pt idx="26">
                  <c:v>86842</c:v>
                </c:pt>
                <c:pt idx="27">
                  <c:v>592037</c:v>
                </c:pt>
                <c:pt idx="28">
                  <c:v>88459</c:v>
                </c:pt>
                <c:pt idx="29">
                  <c:v>610595</c:v>
                </c:pt>
                <c:pt idx="30">
                  <c:v>89919</c:v>
                </c:pt>
                <c:pt idx="31">
                  <c:v>604473</c:v>
                </c:pt>
                <c:pt idx="32">
                  <c:v>102624</c:v>
                </c:pt>
                <c:pt idx="33">
                  <c:v>617014</c:v>
                </c:pt>
                <c:pt idx="34">
                  <c:v>861616</c:v>
                </c:pt>
                <c:pt idx="35">
                  <c:v>607884</c:v>
                </c:pt>
                <c:pt idx="36">
                  <c:v>165737</c:v>
                </c:pt>
                <c:pt idx="37">
                  <c:v>746800</c:v>
                </c:pt>
              </c:numCache>
            </c:numRef>
          </c:xVal>
          <c:yVal>
            <c:numRef>
              <c:f>Verbindungsarten!$H$2:$H$39</c:f>
              <c:numCache>
                <c:formatCode>h:mm</c:formatCode>
                <c:ptCount val="38"/>
                <c:pt idx="0">
                  <c:v>2.7777777777777779E-3</c:v>
                </c:pt>
                <c:pt idx="1">
                  <c:v>1.1111111111111112E-2</c:v>
                </c:pt>
                <c:pt idx="2">
                  <c:v>0.12847222222222224</c:v>
                </c:pt>
                <c:pt idx="3">
                  <c:v>5.9027777777777783E-2</c:v>
                </c:pt>
                <c:pt idx="4">
                  <c:v>7.3611111111111113E-2</c:v>
                </c:pt>
                <c:pt idx="5">
                  <c:v>9.0277777777777787E-3</c:v>
                </c:pt>
                <c:pt idx="6">
                  <c:v>0.14097222222222222</c:v>
                </c:pt>
                <c:pt idx="7">
                  <c:v>6.0416666666666667E-2</c:v>
                </c:pt>
                <c:pt idx="8">
                  <c:v>6.2499999999999995E-3</c:v>
                </c:pt>
                <c:pt idx="9">
                  <c:v>5.5555555555555552E-2</c:v>
                </c:pt>
                <c:pt idx="10">
                  <c:v>3.5416666666666666E-2</c:v>
                </c:pt>
                <c:pt idx="11">
                  <c:v>0.10555555555555556</c:v>
                </c:pt>
                <c:pt idx="12">
                  <c:v>5.486111111111111E-2</c:v>
                </c:pt>
                <c:pt idx="13">
                  <c:v>0.12361111111111112</c:v>
                </c:pt>
                <c:pt idx="14">
                  <c:v>3.0555555555555555E-2</c:v>
                </c:pt>
                <c:pt idx="15">
                  <c:v>0.11527777777777777</c:v>
                </c:pt>
                <c:pt idx="16">
                  <c:v>4.6527777777777779E-2</c:v>
                </c:pt>
                <c:pt idx="17">
                  <c:v>6.7361111111111108E-2</c:v>
                </c:pt>
                <c:pt idx="18">
                  <c:v>3.7499999999999999E-2</c:v>
                </c:pt>
                <c:pt idx="19">
                  <c:v>3.3333333333333333E-2</c:v>
                </c:pt>
                <c:pt idx="20">
                  <c:v>9.0277777777777787E-3</c:v>
                </c:pt>
                <c:pt idx="21">
                  <c:v>6.1805555555555558E-2</c:v>
                </c:pt>
                <c:pt idx="22">
                  <c:v>3.888888888888889E-2</c:v>
                </c:pt>
                <c:pt idx="23">
                  <c:v>8.0555555555555561E-2</c:v>
                </c:pt>
                <c:pt idx="24">
                  <c:v>4.7916666666666663E-2</c:v>
                </c:pt>
                <c:pt idx="25">
                  <c:v>0.12986111111111112</c:v>
                </c:pt>
                <c:pt idx="26">
                  <c:v>3.4722222222222224E-2</c:v>
                </c:pt>
                <c:pt idx="27">
                  <c:v>0.12083333333333333</c:v>
                </c:pt>
                <c:pt idx="28">
                  <c:v>3.3333333333333333E-2</c:v>
                </c:pt>
                <c:pt idx="29">
                  <c:v>0.11388888888888889</c:v>
                </c:pt>
                <c:pt idx="30">
                  <c:v>3.3333333333333333E-2</c:v>
                </c:pt>
                <c:pt idx="31">
                  <c:v>0.12708333333333333</c:v>
                </c:pt>
                <c:pt idx="32">
                  <c:v>3.8194444444444441E-2</c:v>
                </c:pt>
                <c:pt idx="33">
                  <c:v>0.11597222222222221</c:v>
                </c:pt>
                <c:pt idx="34">
                  <c:v>0.10625</c:v>
                </c:pt>
                <c:pt idx="35">
                  <c:v>0.12013888888888889</c:v>
                </c:pt>
                <c:pt idx="36">
                  <c:v>3.9583333333333331E-2</c:v>
                </c:pt>
                <c:pt idx="37">
                  <c:v>7.9166666666666663E-2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6-4690-AE24-C498F1890170}"/>
            </c:ext>
          </c:extLst>
        </c:ser>
        <c:ser>
          <c:idx val="1"/>
          <c:order val="1"/>
          <c:tx>
            <c:v>Afrika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Verbindungsarten!$F$2:$F$5</c:f>
              <c:numCache>
                <c:formatCode>General</c:formatCode>
                <c:ptCount val="4"/>
                <c:pt idx="0">
                  <c:v>19942</c:v>
                </c:pt>
                <c:pt idx="1">
                  <c:v>229874</c:v>
                </c:pt>
                <c:pt idx="2">
                  <c:v>703270</c:v>
                </c:pt>
                <c:pt idx="3">
                  <c:v>338524</c:v>
                </c:pt>
              </c:numCache>
            </c:numRef>
          </c:xVal>
          <c:yVal>
            <c:numRef>
              <c:f>Verbindungsarten!$H$2:$H$5</c:f>
              <c:numCache>
                <c:formatCode>h:mm</c:formatCode>
                <c:ptCount val="4"/>
                <c:pt idx="0">
                  <c:v>2.7777777777777779E-3</c:v>
                </c:pt>
                <c:pt idx="1">
                  <c:v>1.1111111111111112E-2</c:v>
                </c:pt>
                <c:pt idx="2">
                  <c:v>0.12847222222222224</c:v>
                </c:pt>
                <c:pt idx="3">
                  <c:v>5.9027777777777783E-2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56-4690-AE24-C498F1890170}"/>
            </c:ext>
          </c:extLst>
        </c:ser>
        <c:ser>
          <c:idx val="2"/>
          <c:order val="2"/>
          <c:tx>
            <c:v>Amerika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Verbindungsarten!$F$6:$F$18</c:f>
              <c:numCache>
                <c:formatCode>General</c:formatCode>
                <c:ptCount val="13"/>
                <c:pt idx="0">
                  <c:v>298001</c:v>
                </c:pt>
                <c:pt idx="1">
                  <c:v>80102</c:v>
                </c:pt>
                <c:pt idx="2">
                  <c:v>278379</c:v>
                </c:pt>
                <c:pt idx="3">
                  <c:v>1056977</c:v>
                </c:pt>
                <c:pt idx="4">
                  <c:v>15736</c:v>
                </c:pt>
                <c:pt idx="5">
                  <c:v>327838</c:v>
                </c:pt>
                <c:pt idx="6">
                  <c:v>175734</c:v>
                </c:pt>
                <c:pt idx="7">
                  <c:v>380043</c:v>
                </c:pt>
                <c:pt idx="8">
                  <c:v>1126784</c:v>
                </c:pt>
                <c:pt idx="9">
                  <c:v>904353</c:v>
                </c:pt>
                <c:pt idx="10">
                  <c:v>109918</c:v>
                </c:pt>
                <c:pt idx="11">
                  <c:v>507770</c:v>
                </c:pt>
                <c:pt idx="12">
                  <c:v>575289</c:v>
                </c:pt>
              </c:numCache>
            </c:numRef>
          </c:xVal>
          <c:yVal>
            <c:numRef>
              <c:f>Verbindungsarten!$H$6:$H$18</c:f>
              <c:numCache>
                <c:formatCode>h:mm</c:formatCode>
                <c:ptCount val="13"/>
                <c:pt idx="0">
                  <c:v>7.3611111111111113E-2</c:v>
                </c:pt>
                <c:pt idx="1">
                  <c:v>9.0277777777777787E-3</c:v>
                </c:pt>
                <c:pt idx="2">
                  <c:v>0.14097222222222222</c:v>
                </c:pt>
                <c:pt idx="3">
                  <c:v>6.0416666666666667E-2</c:v>
                </c:pt>
                <c:pt idx="4">
                  <c:v>6.2499999999999995E-3</c:v>
                </c:pt>
                <c:pt idx="5">
                  <c:v>5.5555555555555552E-2</c:v>
                </c:pt>
                <c:pt idx="6">
                  <c:v>3.5416666666666666E-2</c:v>
                </c:pt>
                <c:pt idx="7">
                  <c:v>0.10555555555555556</c:v>
                </c:pt>
                <c:pt idx="8">
                  <c:v>5.486111111111111E-2</c:v>
                </c:pt>
                <c:pt idx="9">
                  <c:v>0.12361111111111112</c:v>
                </c:pt>
                <c:pt idx="10">
                  <c:v>3.0555555555555555E-2</c:v>
                </c:pt>
                <c:pt idx="11">
                  <c:v>0.11527777777777777</c:v>
                </c:pt>
                <c:pt idx="12">
                  <c:v>4.6527777777777779E-2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5-424F-9A12-366DB60B8AD1}"/>
            </c:ext>
          </c:extLst>
        </c:ser>
        <c:ser>
          <c:idx val="3"/>
          <c:order val="3"/>
          <c:tx>
            <c:v>Asien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Verbindungsarten!$F$19:$F$26</c:f>
              <c:numCache>
                <c:formatCode>General</c:formatCode>
                <c:ptCount val="8"/>
                <c:pt idx="0">
                  <c:v>337879</c:v>
                </c:pt>
                <c:pt idx="1">
                  <c:v>218419</c:v>
                </c:pt>
                <c:pt idx="2">
                  <c:v>176486</c:v>
                </c:pt>
                <c:pt idx="3">
                  <c:v>32383</c:v>
                </c:pt>
                <c:pt idx="4">
                  <c:v>267123</c:v>
                </c:pt>
                <c:pt idx="5">
                  <c:v>272813</c:v>
                </c:pt>
                <c:pt idx="6">
                  <c:v>139548</c:v>
                </c:pt>
                <c:pt idx="7">
                  <c:v>221164</c:v>
                </c:pt>
              </c:numCache>
            </c:numRef>
          </c:xVal>
          <c:yVal>
            <c:numRef>
              <c:f>Verbindungsarten!$H$19:$H$26</c:f>
              <c:numCache>
                <c:formatCode>h:mm</c:formatCode>
                <c:ptCount val="8"/>
                <c:pt idx="0">
                  <c:v>6.7361111111111108E-2</c:v>
                </c:pt>
                <c:pt idx="1">
                  <c:v>3.7499999999999999E-2</c:v>
                </c:pt>
                <c:pt idx="2">
                  <c:v>3.3333333333333333E-2</c:v>
                </c:pt>
                <c:pt idx="3">
                  <c:v>9.0277777777777787E-3</c:v>
                </c:pt>
                <c:pt idx="4">
                  <c:v>6.1805555555555558E-2</c:v>
                </c:pt>
                <c:pt idx="5">
                  <c:v>3.888888888888889E-2</c:v>
                </c:pt>
                <c:pt idx="6">
                  <c:v>8.0555555555555561E-2</c:v>
                </c:pt>
                <c:pt idx="7">
                  <c:v>4.7916666666666663E-2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5-424F-9A12-366DB60B8AD1}"/>
            </c:ext>
          </c:extLst>
        </c:ser>
        <c:ser>
          <c:idx val="4"/>
          <c:order val="4"/>
          <c:tx>
            <c:v>Europa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Verbindungsarten!$F$27:$F$44</c:f>
              <c:numCache>
                <c:formatCode>General</c:formatCode>
                <c:ptCount val="18"/>
                <c:pt idx="0">
                  <c:v>590349</c:v>
                </c:pt>
                <c:pt idx="1">
                  <c:v>86842</c:v>
                </c:pt>
                <c:pt idx="2">
                  <c:v>592037</c:v>
                </c:pt>
                <c:pt idx="3">
                  <c:v>88459</c:v>
                </c:pt>
                <c:pt idx="4">
                  <c:v>610595</c:v>
                </c:pt>
                <c:pt idx="5">
                  <c:v>89919</c:v>
                </c:pt>
                <c:pt idx="6">
                  <c:v>604473</c:v>
                </c:pt>
                <c:pt idx="7">
                  <c:v>102624</c:v>
                </c:pt>
                <c:pt idx="8">
                  <c:v>617014</c:v>
                </c:pt>
                <c:pt idx="9">
                  <c:v>861616</c:v>
                </c:pt>
                <c:pt idx="10">
                  <c:v>607884</c:v>
                </c:pt>
                <c:pt idx="11">
                  <c:v>165737</c:v>
                </c:pt>
                <c:pt idx="12">
                  <c:v>746800</c:v>
                </c:pt>
                <c:pt idx="13">
                  <c:v>156024</c:v>
                </c:pt>
                <c:pt idx="14">
                  <c:v>0</c:v>
                </c:pt>
                <c:pt idx="15">
                  <c:v>393368</c:v>
                </c:pt>
                <c:pt idx="16">
                  <c:v>180892</c:v>
                </c:pt>
                <c:pt idx="17">
                  <c:v>228476</c:v>
                </c:pt>
              </c:numCache>
            </c:numRef>
          </c:xVal>
          <c:yVal>
            <c:numRef>
              <c:f>Verbindungsarten!$H$27:$H$44</c:f>
              <c:numCache>
                <c:formatCode>h:mm</c:formatCode>
                <c:ptCount val="18"/>
                <c:pt idx="0">
                  <c:v>0.12986111111111112</c:v>
                </c:pt>
                <c:pt idx="1">
                  <c:v>3.4722222222222224E-2</c:v>
                </c:pt>
                <c:pt idx="2">
                  <c:v>0.12083333333333333</c:v>
                </c:pt>
                <c:pt idx="3">
                  <c:v>3.3333333333333333E-2</c:v>
                </c:pt>
                <c:pt idx="4">
                  <c:v>0.11388888888888889</c:v>
                </c:pt>
                <c:pt idx="5">
                  <c:v>3.3333333333333333E-2</c:v>
                </c:pt>
                <c:pt idx="6">
                  <c:v>0.12708333333333333</c:v>
                </c:pt>
                <c:pt idx="7">
                  <c:v>3.8194444444444441E-2</c:v>
                </c:pt>
                <c:pt idx="8">
                  <c:v>0.11597222222222221</c:v>
                </c:pt>
                <c:pt idx="9">
                  <c:v>0.10625</c:v>
                </c:pt>
                <c:pt idx="10">
                  <c:v>0.12013888888888889</c:v>
                </c:pt>
                <c:pt idx="11">
                  <c:v>3.9583333333333331E-2</c:v>
                </c:pt>
                <c:pt idx="12">
                  <c:v>7.9166666666666663E-2</c:v>
                </c:pt>
                <c:pt idx="13">
                  <c:v>4.027777777777778E-2</c:v>
                </c:pt>
                <c:pt idx="14">
                  <c:v>2.0833333333333333E-3</c:v>
                </c:pt>
                <c:pt idx="15">
                  <c:v>1.8055555555555557E-2</c:v>
                </c:pt>
                <c:pt idx="16">
                  <c:v>6.7361111111111108E-2</c:v>
                </c:pt>
                <c:pt idx="17">
                  <c:v>0.19583333333333333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5-424F-9A12-366DB60B8AD1}"/>
            </c:ext>
          </c:extLst>
        </c:ser>
        <c:ser>
          <c:idx val="5"/>
          <c:order val="5"/>
          <c:tx>
            <c:v>Ozeanien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Verbindungsarten!$F$45:$F$46</c:f>
              <c:numCache>
                <c:formatCode>General</c:formatCode>
                <c:ptCount val="2"/>
                <c:pt idx="0">
                  <c:v>155734</c:v>
                </c:pt>
                <c:pt idx="1">
                  <c:v>68576</c:v>
                </c:pt>
              </c:numCache>
            </c:numRef>
          </c:xVal>
          <c:yVal>
            <c:numRef>
              <c:f>Verbindungsarten!$H$45:$H$46</c:f>
              <c:numCache>
                <c:formatCode>h:mm</c:formatCode>
                <c:ptCount val="2"/>
                <c:pt idx="0">
                  <c:v>0.10069444444444443</c:v>
                </c:pt>
                <c:pt idx="1">
                  <c:v>9.0277777777777787E-3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5-424F-9A12-366DB60B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18496"/>
        <c:axId val="389517184"/>
      </c:scatterChart>
      <c:valAx>
        <c:axId val="3895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517184"/>
        <c:crosses val="autoZero"/>
        <c:crossBetween val="midCat"/>
      </c:valAx>
      <c:valAx>
        <c:axId val="3895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5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Verteilung der CA-Herkunftsländer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CA_Herkunft!$C$4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CA_Herkunft!$D$4:$AT$4</c15:sqref>
                  </c15:fullRef>
                </c:ext>
              </c:extLst>
              <c:f>(CA_Herkunft!$D$4,CA_Herkunft!$F$4,CA_Herkunft!$H$4,CA_Herkunft!$J$4,CA_Herkunft!$L$4,CA_Herkunft!$N$4,CA_Herkunft!$P$4,CA_Herkunft!$R$4,CA_Herkunft!$T$4,CA_Herkunft!$V$4,CA_Herkunft!$X$4,CA_Herkunft!$Z$4,CA_Herkunft!$AB$4,CA_Herkunft!$AD$4,CA_Herkunft!$AF$4,CA_Herkunft!$AH$4,CA_Herkunft!$AJ$4,CA_Herkunft!$AL$4,CA_Herkunft!$AN$4,CA_Herkunft!$AP$4,CA_Herkunft!$AR$4,CA_Herkunft!$AT$4)</c:f>
              <c:numCache>
                <c:formatCode>General</c:formatCode>
                <c:ptCount val="22"/>
                <c:pt idx="0">
                  <c:v>186999</c:v>
                </c:pt>
                <c:pt idx="1">
                  <c:v>571834</c:v>
                </c:pt>
                <c:pt idx="2">
                  <c:v>246062</c:v>
                </c:pt>
                <c:pt idx="3">
                  <c:v>851938</c:v>
                </c:pt>
                <c:pt idx="4">
                  <c:v>266518</c:v>
                </c:pt>
                <c:pt idx="5">
                  <c:v>912129</c:v>
                </c:pt>
                <c:pt idx="6">
                  <c:v>736627</c:v>
                </c:pt>
                <c:pt idx="7">
                  <c:v>465137</c:v>
                </c:pt>
                <c:pt idx="8">
                  <c:v>279128</c:v>
                </c:pt>
                <c:pt idx="9">
                  <c:v>142613</c:v>
                </c:pt>
                <c:pt idx="10">
                  <c:v>226316</c:v>
                </c:pt>
                <c:pt idx="11">
                  <c:v>179209</c:v>
                </c:pt>
                <c:pt idx="12">
                  <c:v>478700</c:v>
                </c:pt>
                <c:pt idx="13">
                  <c:v>480399</c:v>
                </c:pt>
                <c:pt idx="14">
                  <c:v>489976</c:v>
                </c:pt>
                <c:pt idx="15">
                  <c:v>490780</c:v>
                </c:pt>
                <c:pt idx="16">
                  <c:v>698315</c:v>
                </c:pt>
                <c:pt idx="17">
                  <c:v>493558</c:v>
                </c:pt>
                <c:pt idx="18">
                  <c:v>603807</c:v>
                </c:pt>
                <c:pt idx="19">
                  <c:v>317329</c:v>
                </c:pt>
                <c:pt idx="20">
                  <c:v>201755</c:v>
                </c:pt>
                <c:pt idx="21">
                  <c:v>131921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C-40DF-8DCA-BB41F5616E1F}"/>
            </c:ext>
          </c:extLst>
        </c:ser>
        <c:ser>
          <c:idx val="1"/>
          <c:order val="1"/>
          <c:tx>
            <c:strRef>
              <c:f>CA_Herkunft!$C$5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CA_Herkunft!$D$5:$AT$5</c15:sqref>
                  </c15:fullRef>
                </c:ext>
              </c:extLst>
              <c:f>(CA_Herkunft!$D$5,CA_Herkunft!$F$5,CA_Herkunft!$H$5,CA_Herkunft!$J$5,CA_Herkunft!$L$5,CA_Herkunft!$N$5,CA_Herkunft!$P$5,CA_Herkunft!$R$5,CA_Herkunft!$T$5,CA_Herkunft!$V$5,CA_Herkunft!$X$5,CA_Herkunft!$Z$5,CA_Herkunft!$AB$5,CA_Herkunft!$AD$5,CA_Herkunft!$AF$5,CA_Herkunft!$AH$5,CA_Herkunft!$AJ$5,CA_Herkunft!$AL$5,CA_Herkunft!$AN$5,CA_Herkunft!$AP$5,CA_Herkunft!$AR$5,CA_Herkunft!$AT$5)</c:f>
              <c:numCache>
                <c:formatCode>General</c:formatCode>
                <c:ptCount val="22"/>
                <c:pt idx="0">
                  <c:v>16836</c:v>
                </c:pt>
                <c:pt idx="1">
                  <c:v>44584</c:v>
                </c:pt>
                <c:pt idx="2">
                  <c:v>15928</c:v>
                </c:pt>
                <c:pt idx="3">
                  <c:v>70329</c:v>
                </c:pt>
                <c:pt idx="4">
                  <c:v>21357</c:v>
                </c:pt>
                <c:pt idx="5">
                  <c:v>73008</c:v>
                </c:pt>
                <c:pt idx="6">
                  <c:v>59012</c:v>
                </c:pt>
                <c:pt idx="7">
                  <c:v>37751</c:v>
                </c:pt>
                <c:pt idx="8">
                  <c:v>18551</c:v>
                </c:pt>
                <c:pt idx="9">
                  <c:v>11322</c:v>
                </c:pt>
                <c:pt idx="10">
                  <c:v>12764</c:v>
                </c:pt>
                <c:pt idx="11">
                  <c:v>13249</c:v>
                </c:pt>
                <c:pt idx="12">
                  <c:v>38533</c:v>
                </c:pt>
                <c:pt idx="13">
                  <c:v>39103</c:v>
                </c:pt>
                <c:pt idx="14">
                  <c:v>42735</c:v>
                </c:pt>
                <c:pt idx="15">
                  <c:v>38910</c:v>
                </c:pt>
                <c:pt idx="16">
                  <c:v>57646</c:v>
                </c:pt>
                <c:pt idx="17">
                  <c:v>39537</c:v>
                </c:pt>
                <c:pt idx="18">
                  <c:v>51035</c:v>
                </c:pt>
                <c:pt idx="19">
                  <c:v>27676</c:v>
                </c:pt>
                <c:pt idx="20">
                  <c:v>9360</c:v>
                </c:pt>
                <c:pt idx="21">
                  <c:v>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C-40DF-8DCA-BB41F5616E1F}"/>
            </c:ext>
          </c:extLst>
        </c:ser>
        <c:ser>
          <c:idx val="2"/>
          <c:order val="2"/>
          <c:tx>
            <c:strRef>
              <c:f>CA_Herkunft!$C$6</c:f>
              <c:strCache>
                <c:ptCount val="1"/>
                <c:pt idx="0">
                  <c:v>Keine Angabe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CA_Herkunft!$D$6:$AT$6</c15:sqref>
                  </c15:fullRef>
                </c:ext>
              </c:extLst>
              <c:f>(CA_Herkunft!$D$6,CA_Herkunft!$F$6,CA_Herkunft!$H$6,CA_Herkunft!$J$6,CA_Herkunft!$L$6,CA_Herkunft!$N$6,CA_Herkunft!$P$6,CA_Herkunft!$R$6,CA_Herkunft!$T$6,CA_Herkunft!$V$6,CA_Herkunft!$X$6,CA_Herkunft!$Z$6,CA_Herkunft!$AB$6,CA_Herkunft!$AD$6,CA_Herkunft!$AF$6,CA_Herkunft!$AH$6,CA_Herkunft!$AJ$6,CA_Herkunft!$AL$6,CA_Herkunft!$AN$6,CA_Herkunft!$AP$6,CA_Herkunft!$AR$6,CA_Herkunft!$AT$6)</c:f>
              <c:numCache>
                <c:formatCode>General</c:formatCode>
                <c:ptCount val="22"/>
                <c:pt idx="0">
                  <c:v>10062</c:v>
                </c:pt>
                <c:pt idx="1">
                  <c:v>28393</c:v>
                </c:pt>
                <c:pt idx="2">
                  <c:v>11740</c:v>
                </c:pt>
                <c:pt idx="3">
                  <c:v>45646</c:v>
                </c:pt>
                <c:pt idx="4">
                  <c:v>14721</c:v>
                </c:pt>
                <c:pt idx="5">
                  <c:v>47783</c:v>
                </c:pt>
                <c:pt idx="6">
                  <c:v>37652</c:v>
                </c:pt>
                <c:pt idx="7">
                  <c:v>22431</c:v>
                </c:pt>
                <c:pt idx="8">
                  <c:v>12599</c:v>
                </c:pt>
                <c:pt idx="9">
                  <c:v>7699</c:v>
                </c:pt>
                <c:pt idx="10">
                  <c:v>13409</c:v>
                </c:pt>
                <c:pt idx="11">
                  <c:v>9877</c:v>
                </c:pt>
                <c:pt idx="12">
                  <c:v>23835</c:v>
                </c:pt>
                <c:pt idx="13">
                  <c:v>24509</c:v>
                </c:pt>
                <c:pt idx="14">
                  <c:v>26388</c:v>
                </c:pt>
                <c:pt idx="15">
                  <c:v>24514</c:v>
                </c:pt>
                <c:pt idx="16">
                  <c:v>36243</c:v>
                </c:pt>
                <c:pt idx="17">
                  <c:v>24714</c:v>
                </c:pt>
                <c:pt idx="18">
                  <c:v>33633</c:v>
                </c:pt>
                <c:pt idx="19">
                  <c:v>17573</c:v>
                </c:pt>
                <c:pt idx="20">
                  <c:v>5833</c:v>
                </c:pt>
                <c:pt idx="21">
                  <c:v>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C-40DF-8DCA-BB41F5616E1F}"/>
            </c:ext>
          </c:extLst>
        </c:ser>
        <c:ser>
          <c:idx val="3"/>
          <c:order val="3"/>
          <c:tx>
            <c:strRef>
              <c:f>CA_Herkunft!$C$7</c:f>
              <c:strCache>
                <c:ptCount val="1"/>
                <c:pt idx="0">
                  <c:v>Belgien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CA_Herkunft!$D$7:$AT$7</c15:sqref>
                  </c15:fullRef>
                </c:ext>
              </c:extLst>
              <c:f>(CA_Herkunft!$D$7,CA_Herkunft!$F$7,CA_Herkunft!$H$7,CA_Herkunft!$J$7,CA_Herkunft!$L$7,CA_Herkunft!$N$7,CA_Herkunft!$P$7,CA_Herkunft!$R$7,CA_Herkunft!$T$7,CA_Herkunft!$V$7,CA_Herkunft!$X$7,CA_Herkunft!$Z$7,CA_Herkunft!$AB$7,CA_Herkunft!$AD$7,CA_Herkunft!$AF$7,CA_Herkunft!$AH$7,CA_Herkunft!$AJ$7,CA_Herkunft!$AL$7,CA_Herkunft!$AN$7,CA_Herkunft!$AP$7,CA_Herkunft!$AR$7,CA_Herkunft!$AT$7)</c:f>
              <c:numCache>
                <c:formatCode>General</c:formatCode>
                <c:ptCount val="22"/>
                <c:pt idx="0">
                  <c:v>6949</c:v>
                </c:pt>
                <c:pt idx="1">
                  <c:v>26796</c:v>
                </c:pt>
                <c:pt idx="2">
                  <c:v>11850</c:v>
                </c:pt>
                <c:pt idx="3">
                  <c:v>41281</c:v>
                </c:pt>
                <c:pt idx="4">
                  <c:v>11420</c:v>
                </c:pt>
                <c:pt idx="5">
                  <c:v>42848</c:v>
                </c:pt>
                <c:pt idx="6">
                  <c:v>32145</c:v>
                </c:pt>
                <c:pt idx="7">
                  <c:v>23640</c:v>
                </c:pt>
                <c:pt idx="8">
                  <c:v>13425</c:v>
                </c:pt>
                <c:pt idx="9">
                  <c:v>6710</c:v>
                </c:pt>
                <c:pt idx="10">
                  <c:v>10174</c:v>
                </c:pt>
                <c:pt idx="11">
                  <c:v>8635</c:v>
                </c:pt>
                <c:pt idx="12">
                  <c:v>22868</c:v>
                </c:pt>
                <c:pt idx="13">
                  <c:v>22021</c:v>
                </c:pt>
                <c:pt idx="14">
                  <c:v>24340</c:v>
                </c:pt>
                <c:pt idx="15">
                  <c:v>23289</c:v>
                </c:pt>
                <c:pt idx="16">
                  <c:v>31698</c:v>
                </c:pt>
                <c:pt idx="17">
                  <c:v>23182</c:v>
                </c:pt>
                <c:pt idx="18">
                  <c:v>26007</c:v>
                </c:pt>
                <c:pt idx="19">
                  <c:v>13814</c:v>
                </c:pt>
                <c:pt idx="20">
                  <c:v>5179</c:v>
                </c:pt>
                <c:pt idx="21">
                  <c:v>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C-40DF-8DCA-BB41F5616E1F}"/>
            </c:ext>
          </c:extLst>
        </c:ser>
        <c:ser>
          <c:idx val="4"/>
          <c:order val="4"/>
          <c:tx>
            <c:strRef>
              <c:f>CA_Herkunft!$C$8</c:f>
              <c:strCache>
                <c:ptCount val="1"/>
                <c:pt idx="0">
                  <c:v>Schweden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CA_Herkunft!$D$8:$AT$8</c15:sqref>
                  </c15:fullRef>
                </c:ext>
              </c:extLst>
              <c:f>(CA_Herkunft!$D$8,CA_Herkunft!$F$8,CA_Herkunft!$H$8,CA_Herkunft!$J$8,CA_Herkunft!$L$8,CA_Herkunft!$N$8,CA_Herkunft!$P$8,CA_Herkunft!$R$8,CA_Herkunft!$T$8,CA_Herkunft!$V$8,CA_Herkunft!$X$8,CA_Herkunft!$Z$8,CA_Herkunft!$AB$8,CA_Herkunft!$AD$8,CA_Herkunft!$AF$8,CA_Herkunft!$AH$8,CA_Herkunft!$AJ$8,CA_Herkunft!$AL$8,CA_Herkunft!$AN$8,CA_Herkunft!$AP$8,CA_Herkunft!$AR$8,CA_Herkunft!$AT$8)</c:f>
              <c:numCache>
                <c:formatCode>General</c:formatCode>
                <c:ptCount val="22"/>
                <c:pt idx="0">
                  <c:v>4817</c:v>
                </c:pt>
                <c:pt idx="1">
                  <c:v>15918</c:v>
                </c:pt>
                <c:pt idx="2">
                  <c:v>5770</c:v>
                </c:pt>
                <c:pt idx="3">
                  <c:v>23717</c:v>
                </c:pt>
                <c:pt idx="4">
                  <c:v>7275</c:v>
                </c:pt>
                <c:pt idx="5">
                  <c:v>25877</c:v>
                </c:pt>
                <c:pt idx="6">
                  <c:v>20009</c:v>
                </c:pt>
                <c:pt idx="7">
                  <c:v>13177</c:v>
                </c:pt>
                <c:pt idx="8">
                  <c:v>7176</c:v>
                </c:pt>
                <c:pt idx="9">
                  <c:v>4086</c:v>
                </c:pt>
                <c:pt idx="10">
                  <c:v>4700</c:v>
                </c:pt>
                <c:pt idx="11">
                  <c:v>4991</c:v>
                </c:pt>
                <c:pt idx="12">
                  <c:v>13216</c:v>
                </c:pt>
                <c:pt idx="13">
                  <c:v>13293</c:v>
                </c:pt>
                <c:pt idx="14">
                  <c:v>13160</c:v>
                </c:pt>
                <c:pt idx="15">
                  <c:v>13685</c:v>
                </c:pt>
                <c:pt idx="16">
                  <c:v>19459</c:v>
                </c:pt>
                <c:pt idx="17">
                  <c:v>13699</c:v>
                </c:pt>
                <c:pt idx="18">
                  <c:v>16407</c:v>
                </c:pt>
                <c:pt idx="19">
                  <c:v>8636</c:v>
                </c:pt>
                <c:pt idx="20">
                  <c:v>3153</c:v>
                </c:pt>
                <c:pt idx="21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EC-40DF-8DCA-BB41F5616E1F}"/>
            </c:ext>
          </c:extLst>
        </c:ser>
        <c:ser>
          <c:idx val="5"/>
          <c:order val="5"/>
          <c:tx>
            <c:strRef>
              <c:f>CA_Herkunft!$C$9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CA_Herkunft!$D$9:$AT$9</c15:sqref>
                  </c15:fullRef>
                </c:ext>
              </c:extLst>
              <c:f>(CA_Herkunft!$D$9,CA_Herkunft!$F$9,CA_Herkunft!$H$9,CA_Herkunft!$J$9,CA_Herkunft!$L$9,CA_Herkunft!$N$9,CA_Herkunft!$P$9,CA_Herkunft!$R$9,CA_Herkunft!$T$9,CA_Herkunft!$V$9,CA_Herkunft!$X$9,CA_Herkunft!$Z$9,CA_Herkunft!$AB$9,CA_Herkunft!$AD$9,CA_Herkunft!$AF$9,CA_Herkunft!$AH$9,CA_Herkunft!$AJ$9,CA_Herkunft!$AL$9,CA_Herkunft!$AN$9,CA_Herkunft!$AP$9,CA_Herkunft!$AR$9,CA_Herkunft!$AT$9)</c:f>
              <c:numCache>
                <c:formatCode>General</c:formatCode>
                <c:ptCount val="22"/>
                <c:pt idx="0">
                  <c:v>1499</c:v>
                </c:pt>
                <c:pt idx="1">
                  <c:v>5141</c:v>
                </c:pt>
                <c:pt idx="2">
                  <c:v>1854</c:v>
                </c:pt>
                <c:pt idx="3">
                  <c:v>7772</c:v>
                </c:pt>
                <c:pt idx="4">
                  <c:v>1848</c:v>
                </c:pt>
                <c:pt idx="5">
                  <c:v>7960</c:v>
                </c:pt>
                <c:pt idx="6">
                  <c:v>5879</c:v>
                </c:pt>
                <c:pt idx="7">
                  <c:v>4201</c:v>
                </c:pt>
                <c:pt idx="8">
                  <c:v>1580</c:v>
                </c:pt>
                <c:pt idx="9">
                  <c:v>1208</c:v>
                </c:pt>
                <c:pt idx="10">
                  <c:v>1385</c:v>
                </c:pt>
                <c:pt idx="11">
                  <c:v>1905</c:v>
                </c:pt>
                <c:pt idx="12">
                  <c:v>4256</c:v>
                </c:pt>
                <c:pt idx="13">
                  <c:v>4180</c:v>
                </c:pt>
                <c:pt idx="14">
                  <c:v>4656</c:v>
                </c:pt>
                <c:pt idx="15">
                  <c:v>4158</c:v>
                </c:pt>
                <c:pt idx="16">
                  <c:v>6107</c:v>
                </c:pt>
                <c:pt idx="17">
                  <c:v>4125</c:v>
                </c:pt>
                <c:pt idx="18">
                  <c:v>5644</c:v>
                </c:pt>
                <c:pt idx="19">
                  <c:v>2888</c:v>
                </c:pt>
                <c:pt idx="20">
                  <c:v>1034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C-40DF-8DCA-BB41F5616E1F}"/>
            </c:ext>
          </c:extLst>
        </c:ser>
        <c:ser>
          <c:idx val="6"/>
          <c:order val="6"/>
          <c:tx>
            <c:strRef>
              <c:f>CA_Herkunft!$C$10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CA_Herkunft!$D$10:$AT$10</c15:sqref>
                  </c15:fullRef>
                </c:ext>
              </c:extLst>
              <c:f>(CA_Herkunft!$D$10,CA_Herkunft!$F$10,CA_Herkunft!$H$10,CA_Herkunft!$J$10,CA_Herkunft!$L$10,CA_Herkunft!$N$10,CA_Herkunft!$P$10,CA_Herkunft!$R$10,CA_Herkunft!$T$10,CA_Herkunft!$V$10,CA_Herkunft!$X$10,CA_Herkunft!$Z$10,CA_Herkunft!$AB$10,CA_Herkunft!$AD$10,CA_Herkunft!$AF$10,CA_Herkunft!$AH$10,CA_Herkunft!$AJ$10,CA_Herkunft!$AL$10,CA_Herkunft!$AN$10,CA_Herkunft!$AP$10,CA_Herkunft!$AR$10,CA_Herkunft!$AT$10)</c:f>
              <c:numCache>
                <c:formatCode>General</c:formatCode>
                <c:ptCount val="22"/>
                <c:pt idx="0">
                  <c:v>390</c:v>
                </c:pt>
                <c:pt idx="1">
                  <c:v>1476</c:v>
                </c:pt>
                <c:pt idx="2">
                  <c:v>743</c:v>
                </c:pt>
                <c:pt idx="3">
                  <c:v>2231</c:v>
                </c:pt>
                <c:pt idx="4">
                  <c:v>780</c:v>
                </c:pt>
                <c:pt idx="5">
                  <c:v>2353</c:v>
                </c:pt>
                <c:pt idx="6">
                  <c:v>1900</c:v>
                </c:pt>
                <c:pt idx="7">
                  <c:v>1064</c:v>
                </c:pt>
                <c:pt idx="8">
                  <c:v>787</c:v>
                </c:pt>
                <c:pt idx="9">
                  <c:v>439</c:v>
                </c:pt>
                <c:pt idx="10">
                  <c:v>634</c:v>
                </c:pt>
                <c:pt idx="11">
                  <c:v>462</c:v>
                </c:pt>
                <c:pt idx="12">
                  <c:v>1232</c:v>
                </c:pt>
                <c:pt idx="13">
                  <c:v>1126</c:v>
                </c:pt>
                <c:pt idx="14">
                  <c:v>1238</c:v>
                </c:pt>
                <c:pt idx="15">
                  <c:v>1162</c:v>
                </c:pt>
                <c:pt idx="16">
                  <c:v>1536</c:v>
                </c:pt>
                <c:pt idx="17">
                  <c:v>1217</c:v>
                </c:pt>
                <c:pt idx="18">
                  <c:v>1403</c:v>
                </c:pt>
                <c:pt idx="19">
                  <c:v>700</c:v>
                </c:pt>
                <c:pt idx="20">
                  <c:v>393</c:v>
                </c:pt>
                <c:pt idx="2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EC-40DF-8DCA-BB41F5616E1F}"/>
            </c:ext>
          </c:extLst>
        </c:ser>
        <c:ser>
          <c:idx val="7"/>
          <c:order val="7"/>
          <c:tx>
            <c:strRef>
              <c:f>CA_Herkunft!$C$11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CA_Herkunft!$D$11:$AT$11</c15:sqref>
                  </c15:fullRef>
                </c:ext>
              </c:extLst>
              <c:f>(CA_Herkunft!$D$11,CA_Herkunft!$F$11,CA_Herkunft!$H$11,CA_Herkunft!$J$11,CA_Herkunft!$L$11,CA_Herkunft!$N$11,CA_Herkunft!$P$11,CA_Herkunft!$R$11,CA_Herkunft!$T$11,CA_Herkunft!$V$11,CA_Herkunft!$X$11,CA_Herkunft!$Z$11,CA_Herkunft!$AB$11,CA_Herkunft!$AD$11,CA_Herkunft!$AF$11,CA_Herkunft!$AH$11,CA_Herkunft!$AJ$11,CA_Herkunft!$AL$11,CA_Herkunft!$AN$11,CA_Herkunft!$AP$11,CA_Herkunft!$AR$11,CA_Herkunft!$AT$11)</c:f>
              <c:numCache>
                <c:formatCode>General</c:formatCode>
                <c:ptCount val="22"/>
                <c:pt idx="0">
                  <c:v>352</c:v>
                </c:pt>
                <c:pt idx="1">
                  <c:v>2677</c:v>
                </c:pt>
                <c:pt idx="2">
                  <c:v>958</c:v>
                </c:pt>
                <c:pt idx="3">
                  <c:v>4193</c:v>
                </c:pt>
                <c:pt idx="4">
                  <c:v>1113</c:v>
                </c:pt>
                <c:pt idx="5">
                  <c:v>4425</c:v>
                </c:pt>
                <c:pt idx="6">
                  <c:v>3310</c:v>
                </c:pt>
                <c:pt idx="7">
                  <c:v>2152</c:v>
                </c:pt>
                <c:pt idx="8">
                  <c:v>1103</c:v>
                </c:pt>
                <c:pt idx="9">
                  <c:v>702</c:v>
                </c:pt>
                <c:pt idx="10">
                  <c:v>747</c:v>
                </c:pt>
                <c:pt idx="11">
                  <c:v>745</c:v>
                </c:pt>
                <c:pt idx="12">
                  <c:v>2078</c:v>
                </c:pt>
                <c:pt idx="13">
                  <c:v>1966</c:v>
                </c:pt>
                <c:pt idx="14">
                  <c:v>2193</c:v>
                </c:pt>
                <c:pt idx="15">
                  <c:v>2175</c:v>
                </c:pt>
                <c:pt idx="16">
                  <c:v>3020</c:v>
                </c:pt>
                <c:pt idx="17">
                  <c:v>2176</c:v>
                </c:pt>
                <c:pt idx="18">
                  <c:v>2584</c:v>
                </c:pt>
                <c:pt idx="19">
                  <c:v>1356</c:v>
                </c:pt>
                <c:pt idx="20">
                  <c:v>322</c:v>
                </c:pt>
                <c:pt idx="21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EC-40DF-8DCA-BB41F5616E1F}"/>
            </c:ext>
          </c:extLst>
        </c:ser>
        <c:ser>
          <c:idx val="8"/>
          <c:order val="8"/>
          <c:tx>
            <c:strRef>
              <c:f>CA_Herkunft!$C$12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CA_Herkunft!$D$12:$AT$12</c15:sqref>
                  </c15:fullRef>
                </c:ext>
              </c:extLst>
              <c:f>(CA_Herkunft!$D$12,CA_Herkunft!$F$12,CA_Herkunft!$H$12,CA_Herkunft!$J$12,CA_Herkunft!$L$12,CA_Herkunft!$N$12,CA_Herkunft!$P$12,CA_Herkunft!$R$12,CA_Herkunft!$T$12,CA_Herkunft!$V$12,CA_Herkunft!$X$12,CA_Herkunft!$Z$12,CA_Herkunft!$AB$12,CA_Herkunft!$AD$12,CA_Herkunft!$AF$12,CA_Herkunft!$AH$12,CA_Herkunft!$AJ$12,CA_Herkunft!$AL$12,CA_Herkunft!$AN$12,CA_Herkunft!$AP$12,CA_Herkunft!$AR$12,CA_Herkunft!$AT$12)</c:f>
              <c:numCache>
                <c:formatCode>General</c:formatCode>
                <c:ptCount val="22"/>
                <c:pt idx="0">
                  <c:v>291</c:v>
                </c:pt>
                <c:pt idx="1">
                  <c:v>866</c:v>
                </c:pt>
                <c:pt idx="2">
                  <c:v>351</c:v>
                </c:pt>
                <c:pt idx="3">
                  <c:v>1442</c:v>
                </c:pt>
                <c:pt idx="4">
                  <c:v>412</c:v>
                </c:pt>
                <c:pt idx="5">
                  <c:v>1490</c:v>
                </c:pt>
                <c:pt idx="6">
                  <c:v>1254</c:v>
                </c:pt>
                <c:pt idx="7">
                  <c:v>700</c:v>
                </c:pt>
                <c:pt idx="8">
                  <c:v>476</c:v>
                </c:pt>
                <c:pt idx="9">
                  <c:v>259</c:v>
                </c:pt>
                <c:pt idx="10">
                  <c:v>284</c:v>
                </c:pt>
                <c:pt idx="11">
                  <c:v>257</c:v>
                </c:pt>
                <c:pt idx="12">
                  <c:v>772</c:v>
                </c:pt>
                <c:pt idx="13">
                  <c:v>740</c:v>
                </c:pt>
                <c:pt idx="14">
                  <c:v>805</c:v>
                </c:pt>
                <c:pt idx="15">
                  <c:v>780</c:v>
                </c:pt>
                <c:pt idx="16">
                  <c:v>1162</c:v>
                </c:pt>
                <c:pt idx="17">
                  <c:v>730</c:v>
                </c:pt>
                <c:pt idx="18">
                  <c:v>949</c:v>
                </c:pt>
                <c:pt idx="19">
                  <c:v>469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EC-40DF-8DCA-BB41F5616E1F}"/>
            </c:ext>
          </c:extLst>
        </c:ser>
        <c:ser>
          <c:idx val="9"/>
          <c:order val="9"/>
          <c:tx>
            <c:strRef>
              <c:f>CA_Herkunft!$C$13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CA_Herkunft!$D$13:$AT$13</c15:sqref>
                  </c15:fullRef>
                </c:ext>
              </c:extLst>
              <c:f>(CA_Herkunft!$D$13,CA_Herkunft!$F$13,CA_Herkunft!$H$13,CA_Herkunft!$J$13,CA_Herkunft!$L$13,CA_Herkunft!$N$13,CA_Herkunft!$P$13,CA_Herkunft!$R$13,CA_Herkunft!$T$13,CA_Herkunft!$V$13,CA_Herkunft!$X$13,CA_Herkunft!$Z$13,CA_Herkunft!$AB$13,CA_Herkunft!$AD$13,CA_Herkunft!$AF$13,CA_Herkunft!$AH$13,CA_Herkunft!$AJ$13,CA_Herkunft!$AL$13,CA_Herkunft!$AN$13,CA_Herkunft!$AP$13,CA_Herkunft!$AR$13,CA_Herkunft!$AT$13)</c:f>
              <c:numCache>
                <c:formatCode>General</c:formatCode>
                <c:ptCount val="22"/>
                <c:pt idx="0">
                  <c:v>287</c:v>
                </c:pt>
                <c:pt idx="1">
                  <c:v>1271</c:v>
                </c:pt>
                <c:pt idx="2">
                  <c:v>720</c:v>
                </c:pt>
                <c:pt idx="3">
                  <c:v>1815</c:v>
                </c:pt>
                <c:pt idx="4">
                  <c:v>425</c:v>
                </c:pt>
                <c:pt idx="5">
                  <c:v>2011</c:v>
                </c:pt>
                <c:pt idx="6">
                  <c:v>1381</c:v>
                </c:pt>
                <c:pt idx="7">
                  <c:v>1294</c:v>
                </c:pt>
                <c:pt idx="8">
                  <c:v>762</c:v>
                </c:pt>
                <c:pt idx="9">
                  <c:v>250</c:v>
                </c:pt>
                <c:pt idx="10">
                  <c:v>658</c:v>
                </c:pt>
                <c:pt idx="11">
                  <c:v>502</c:v>
                </c:pt>
                <c:pt idx="12">
                  <c:v>1133</c:v>
                </c:pt>
                <c:pt idx="13">
                  <c:v>985</c:v>
                </c:pt>
                <c:pt idx="14">
                  <c:v>1061</c:v>
                </c:pt>
                <c:pt idx="15">
                  <c:v>1175</c:v>
                </c:pt>
                <c:pt idx="16">
                  <c:v>1181</c:v>
                </c:pt>
                <c:pt idx="17">
                  <c:v>977</c:v>
                </c:pt>
                <c:pt idx="18">
                  <c:v>916</c:v>
                </c:pt>
                <c:pt idx="19">
                  <c:v>521</c:v>
                </c:pt>
                <c:pt idx="20">
                  <c:v>213</c:v>
                </c:pt>
                <c:pt idx="2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EC-40DF-8DCA-BB41F5616E1F}"/>
            </c:ext>
          </c:extLst>
        </c:ser>
        <c:ser>
          <c:idx val="10"/>
          <c:order val="10"/>
          <c:tx>
            <c:strRef>
              <c:f>CA_Herkunft!$C$14</c:f>
              <c:strCache>
                <c:ptCount val="1"/>
                <c:pt idx="0">
                  <c:v>Frankreich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CA_Herkunft!$D$14:$AT$14</c15:sqref>
                  </c15:fullRef>
                </c:ext>
              </c:extLst>
              <c:f>(CA_Herkunft!$D$14,CA_Herkunft!$F$14,CA_Herkunft!$H$14,CA_Herkunft!$J$14,CA_Herkunft!$L$14,CA_Herkunft!$N$14,CA_Herkunft!$P$14,CA_Herkunft!$R$14,CA_Herkunft!$T$14,CA_Herkunft!$V$14,CA_Herkunft!$X$14,CA_Herkunft!$Z$14,CA_Herkunft!$AB$14,CA_Herkunft!$AD$14,CA_Herkunft!$AF$14,CA_Herkunft!$AH$14,CA_Herkunft!$AJ$14,CA_Herkunft!$AL$14,CA_Herkunft!$AN$14,CA_Herkunft!$AP$14,CA_Herkunft!$AR$14,CA_Herkunft!$AT$14)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191</c:v>
                </c:pt>
                <c:pt idx="2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EC-40DF-8DCA-BB41F561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793344"/>
        <c:axId val="523793016"/>
      </c:barChart>
      <c:catAx>
        <c:axId val="5237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793016"/>
        <c:crosses val="autoZero"/>
        <c:auto val="1"/>
        <c:lblAlgn val="ctr"/>
        <c:lblOffset val="100"/>
        <c:noMultiLvlLbl val="0"/>
      </c:catAx>
      <c:valAx>
        <c:axId val="5237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7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Verteilung der CA-Herkunftsländer ohne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CA_Herkunft!$C$5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CA_Herkunft!$D$5:$AT$5</c15:sqref>
                  </c15:fullRef>
                </c:ext>
              </c:extLst>
              <c:f>(CA_Herkunft!$D$5,CA_Herkunft!$F$5,CA_Herkunft!$H$5,CA_Herkunft!$J$5,CA_Herkunft!$L$5,CA_Herkunft!$N$5,CA_Herkunft!$P$5,CA_Herkunft!$R$5,CA_Herkunft!$T$5,CA_Herkunft!$V$5,CA_Herkunft!$X$5,CA_Herkunft!$Z$5,CA_Herkunft!$AB$5,CA_Herkunft!$AD$5,CA_Herkunft!$AF$5,CA_Herkunft!$AH$5,CA_Herkunft!$AJ$5,CA_Herkunft!$AL$5,CA_Herkunft!$AN$5,CA_Herkunft!$AP$5,CA_Herkunft!$AR$5,CA_Herkunft!$AT$5)</c:f>
              <c:numCache>
                <c:formatCode>General</c:formatCode>
                <c:ptCount val="22"/>
                <c:pt idx="0">
                  <c:v>16836</c:v>
                </c:pt>
                <c:pt idx="1">
                  <c:v>44584</c:v>
                </c:pt>
                <c:pt idx="2">
                  <c:v>15928</c:v>
                </c:pt>
                <c:pt idx="3">
                  <c:v>70329</c:v>
                </c:pt>
                <c:pt idx="4">
                  <c:v>21357</c:v>
                </c:pt>
                <c:pt idx="5">
                  <c:v>73008</c:v>
                </c:pt>
                <c:pt idx="6">
                  <c:v>59012</c:v>
                </c:pt>
                <c:pt idx="7">
                  <c:v>37751</c:v>
                </c:pt>
                <c:pt idx="8">
                  <c:v>18551</c:v>
                </c:pt>
                <c:pt idx="9">
                  <c:v>11322</c:v>
                </c:pt>
                <c:pt idx="10">
                  <c:v>12764</c:v>
                </c:pt>
                <c:pt idx="11">
                  <c:v>13249</c:v>
                </c:pt>
                <c:pt idx="12">
                  <c:v>38533</c:v>
                </c:pt>
                <c:pt idx="13">
                  <c:v>39103</c:v>
                </c:pt>
                <c:pt idx="14">
                  <c:v>42735</c:v>
                </c:pt>
                <c:pt idx="15">
                  <c:v>38910</c:v>
                </c:pt>
                <c:pt idx="16">
                  <c:v>57646</c:v>
                </c:pt>
                <c:pt idx="17">
                  <c:v>39537</c:v>
                </c:pt>
                <c:pt idx="18">
                  <c:v>51035</c:v>
                </c:pt>
                <c:pt idx="19">
                  <c:v>27676</c:v>
                </c:pt>
                <c:pt idx="20">
                  <c:v>9360</c:v>
                </c:pt>
                <c:pt idx="21">
                  <c:v>5086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1-4BC7-8F86-85EFE5E5C20D}"/>
            </c:ext>
          </c:extLst>
        </c:ser>
        <c:ser>
          <c:idx val="2"/>
          <c:order val="2"/>
          <c:tx>
            <c:strRef>
              <c:f>CA_Herkunft!$C$6</c:f>
              <c:strCache>
                <c:ptCount val="1"/>
                <c:pt idx="0">
                  <c:v>Keine Angabe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CA_Herkunft!$D$6:$AT$6</c15:sqref>
                  </c15:fullRef>
                </c:ext>
              </c:extLst>
              <c:f>(CA_Herkunft!$D$6,CA_Herkunft!$F$6,CA_Herkunft!$H$6,CA_Herkunft!$J$6,CA_Herkunft!$L$6,CA_Herkunft!$N$6,CA_Herkunft!$P$6,CA_Herkunft!$R$6,CA_Herkunft!$T$6,CA_Herkunft!$V$6,CA_Herkunft!$X$6,CA_Herkunft!$Z$6,CA_Herkunft!$AB$6,CA_Herkunft!$AD$6,CA_Herkunft!$AF$6,CA_Herkunft!$AH$6,CA_Herkunft!$AJ$6,CA_Herkunft!$AL$6,CA_Herkunft!$AN$6,CA_Herkunft!$AP$6,CA_Herkunft!$AR$6,CA_Herkunft!$AT$6)</c:f>
              <c:numCache>
                <c:formatCode>General</c:formatCode>
                <c:ptCount val="22"/>
                <c:pt idx="0">
                  <c:v>10062</c:v>
                </c:pt>
                <c:pt idx="1">
                  <c:v>28393</c:v>
                </c:pt>
                <c:pt idx="2">
                  <c:v>11740</c:v>
                </c:pt>
                <c:pt idx="3">
                  <c:v>45646</c:v>
                </c:pt>
                <c:pt idx="4">
                  <c:v>14721</c:v>
                </c:pt>
                <c:pt idx="5">
                  <c:v>47783</c:v>
                </c:pt>
                <c:pt idx="6">
                  <c:v>37652</c:v>
                </c:pt>
                <c:pt idx="7">
                  <c:v>22431</c:v>
                </c:pt>
                <c:pt idx="8">
                  <c:v>12599</c:v>
                </c:pt>
                <c:pt idx="9">
                  <c:v>7699</c:v>
                </c:pt>
                <c:pt idx="10">
                  <c:v>13409</c:v>
                </c:pt>
                <c:pt idx="11">
                  <c:v>9877</c:v>
                </c:pt>
                <c:pt idx="12">
                  <c:v>23835</c:v>
                </c:pt>
                <c:pt idx="13">
                  <c:v>24509</c:v>
                </c:pt>
                <c:pt idx="14">
                  <c:v>26388</c:v>
                </c:pt>
                <c:pt idx="15">
                  <c:v>24514</c:v>
                </c:pt>
                <c:pt idx="16">
                  <c:v>36243</c:v>
                </c:pt>
                <c:pt idx="17">
                  <c:v>24714</c:v>
                </c:pt>
                <c:pt idx="18">
                  <c:v>33633</c:v>
                </c:pt>
                <c:pt idx="19">
                  <c:v>17573</c:v>
                </c:pt>
                <c:pt idx="20">
                  <c:v>5833</c:v>
                </c:pt>
                <c:pt idx="21">
                  <c:v>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1-4BC7-8F86-85EFE5E5C20D}"/>
            </c:ext>
          </c:extLst>
        </c:ser>
        <c:ser>
          <c:idx val="3"/>
          <c:order val="3"/>
          <c:tx>
            <c:strRef>
              <c:f>CA_Herkunft!$C$7</c:f>
              <c:strCache>
                <c:ptCount val="1"/>
                <c:pt idx="0">
                  <c:v>Belgien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CA_Herkunft!$D$7:$AT$7</c15:sqref>
                  </c15:fullRef>
                </c:ext>
              </c:extLst>
              <c:f>(CA_Herkunft!$D$7,CA_Herkunft!$F$7,CA_Herkunft!$H$7,CA_Herkunft!$J$7,CA_Herkunft!$L$7,CA_Herkunft!$N$7,CA_Herkunft!$P$7,CA_Herkunft!$R$7,CA_Herkunft!$T$7,CA_Herkunft!$V$7,CA_Herkunft!$X$7,CA_Herkunft!$Z$7,CA_Herkunft!$AB$7,CA_Herkunft!$AD$7,CA_Herkunft!$AF$7,CA_Herkunft!$AH$7,CA_Herkunft!$AJ$7,CA_Herkunft!$AL$7,CA_Herkunft!$AN$7,CA_Herkunft!$AP$7,CA_Herkunft!$AR$7,CA_Herkunft!$AT$7)</c:f>
              <c:numCache>
                <c:formatCode>General</c:formatCode>
                <c:ptCount val="22"/>
                <c:pt idx="0">
                  <c:v>6949</c:v>
                </c:pt>
                <c:pt idx="1">
                  <c:v>26796</c:v>
                </c:pt>
                <c:pt idx="2">
                  <c:v>11850</c:v>
                </c:pt>
                <c:pt idx="3">
                  <c:v>41281</c:v>
                </c:pt>
                <c:pt idx="4">
                  <c:v>11420</c:v>
                </c:pt>
                <c:pt idx="5">
                  <c:v>42848</c:v>
                </c:pt>
                <c:pt idx="6">
                  <c:v>32145</c:v>
                </c:pt>
                <c:pt idx="7">
                  <c:v>23640</c:v>
                </c:pt>
                <c:pt idx="8">
                  <c:v>13425</c:v>
                </c:pt>
                <c:pt idx="9">
                  <c:v>6710</c:v>
                </c:pt>
                <c:pt idx="10">
                  <c:v>10174</c:v>
                </c:pt>
                <c:pt idx="11">
                  <c:v>8635</c:v>
                </c:pt>
                <c:pt idx="12">
                  <c:v>22868</c:v>
                </c:pt>
                <c:pt idx="13">
                  <c:v>22021</c:v>
                </c:pt>
                <c:pt idx="14">
                  <c:v>24340</c:v>
                </c:pt>
                <c:pt idx="15">
                  <c:v>23289</c:v>
                </c:pt>
                <c:pt idx="16">
                  <c:v>31698</c:v>
                </c:pt>
                <c:pt idx="17">
                  <c:v>23182</c:v>
                </c:pt>
                <c:pt idx="18">
                  <c:v>26007</c:v>
                </c:pt>
                <c:pt idx="19">
                  <c:v>13814</c:v>
                </c:pt>
                <c:pt idx="20">
                  <c:v>5179</c:v>
                </c:pt>
                <c:pt idx="21">
                  <c:v>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1-4BC7-8F86-85EFE5E5C20D}"/>
            </c:ext>
          </c:extLst>
        </c:ser>
        <c:ser>
          <c:idx val="4"/>
          <c:order val="4"/>
          <c:tx>
            <c:strRef>
              <c:f>CA_Herkunft!$C$8</c:f>
              <c:strCache>
                <c:ptCount val="1"/>
                <c:pt idx="0">
                  <c:v>Schweden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CA_Herkunft!$D$8:$AT$8</c15:sqref>
                  </c15:fullRef>
                </c:ext>
              </c:extLst>
              <c:f>(CA_Herkunft!$D$8,CA_Herkunft!$F$8,CA_Herkunft!$H$8,CA_Herkunft!$J$8,CA_Herkunft!$L$8,CA_Herkunft!$N$8,CA_Herkunft!$P$8,CA_Herkunft!$R$8,CA_Herkunft!$T$8,CA_Herkunft!$V$8,CA_Herkunft!$X$8,CA_Herkunft!$Z$8,CA_Herkunft!$AB$8,CA_Herkunft!$AD$8,CA_Herkunft!$AF$8,CA_Herkunft!$AH$8,CA_Herkunft!$AJ$8,CA_Herkunft!$AL$8,CA_Herkunft!$AN$8,CA_Herkunft!$AP$8,CA_Herkunft!$AR$8,CA_Herkunft!$AT$8)</c:f>
              <c:numCache>
                <c:formatCode>General</c:formatCode>
                <c:ptCount val="22"/>
                <c:pt idx="0">
                  <c:v>4817</c:v>
                </c:pt>
                <c:pt idx="1">
                  <c:v>15918</c:v>
                </c:pt>
                <c:pt idx="2">
                  <c:v>5770</c:v>
                </c:pt>
                <c:pt idx="3">
                  <c:v>23717</c:v>
                </c:pt>
                <c:pt idx="4">
                  <c:v>7275</c:v>
                </c:pt>
                <c:pt idx="5">
                  <c:v>25877</c:v>
                </c:pt>
                <c:pt idx="6">
                  <c:v>20009</c:v>
                </c:pt>
                <c:pt idx="7">
                  <c:v>13177</c:v>
                </c:pt>
                <c:pt idx="8">
                  <c:v>7176</c:v>
                </c:pt>
                <c:pt idx="9">
                  <c:v>4086</c:v>
                </c:pt>
                <c:pt idx="10">
                  <c:v>4700</c:v>
                </c:pt>
                <c:pt idx="11">
                  <c:v>4991</c:v>
                </c:pt>
                <c:pt idx="12">
                  <c:v>13216</c:v>
                </c:pt>
                <c:pt idx="13">
                  <c:v>13293</c:v>
                </c:pt>
                <c:pt idx="14">
                  <c:v>13160</c:v>
                </c:pt>
                <c:pt idx="15">
                  <c:v>13685</c:v>
                </c:pt>
                <c:pt idx="16">
                  <c:v>19459</c:v>
                </c:pt>
                <c:pt idx="17">
                  <c:v>13699</c:v>
                </c:pt>
                <c:pt idx="18">
                  <c:v>16407</c:v>
                </c:pt>
                <c:pt idx="19">
                  <c:v>8636</c:v>
                </c:pt>
                <c:pt idx="20">
                  <c:v>3153</c:v>
                </c:pt>
                <c:pt idx="21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1-4BC7-8F86-85EFE5E5C20D}"/>
            </c:ext>
          </c:extLst>
        </c:ser>
        <c:ser>
          <c:idx val="5"/>
          <c:order val="5"/>
          <c:tx>
            <c:strRef>
              <c:f>CA_Herkunft!$C$9</c:f>
              <c:strCache>
                <c:ptCount val="1"/>
                <c:pt idx="0">
                  <c:v>Polen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CA_Herkunft!$D$9:$AT$9</c15:sqref>
                  </c15:fullRef>
                </c:ext>
              </c:extLst>
              <c:f>(CA_Herkunft!$D$9,CA_Herkunft!$F$9,CA_Herkunft!$H$9,CA_Herkunft!$J$9,CA_Herkunft!$L$9,CA_Herkunft!$N$9,CA_Herkunft!$P$9,CA_Herkunft!$R$9,CA_Herkunft!$T$9,CA_Herkunft!$V$9,CA_Herkunft!$X$9,CA_Herkunft!$Z$9,CA_Herkunft!$AB$9,CA_Herkunft!$AD$9,CA_Herkunft!$AF$9,CA_Herkunft!$AH$9,CA_Herkunft!$AJ$9,CA_Herkunft!$AL$9,CA_Herkunft!$AN$9,CA_Herkunft!$AP$9,CA_Herkunft!$AR$9,CA_Herkunft!$AT$9)</c:f>
              <c:numCache>
                <c:formatCode>General</c:formatCode>
                <c:ptCount val="22"/>
                <c:pt idx="0">
                  <c:v>1499</c:v>
                </c:pt>
                <c:pt idx="1">
                  <c:v>5141</c:v>
                </c:pt>
                <c:pt idx="2">
                  <c:v>1854</c:v>
                </c:pt>
                <c:pt idx="3">
                  <c:v>7772</c:v>
                </c:pt>
                <c:pt idx="4">
                  <c:v>1848</c:v>
                </c:pt>
                <c:pt idx="5">
                  <c:v>7960</c:v>
                </c:pt>
                <c:pt idx="6">
                  <c:v>5879</c:v>
                </c:pt>
                <c:pt idx="7">
                  <c:v>4201</c:v>
                </c:pt>
                <c:pt idx="8">
                  <c:v>1580</c:v>
                </c:pt>
                <c:pt idx="9">
                  <c:v>1208</c:v>
                </c:pt>
                <c:pt idx="10">
                  <c:v>1385</c:v>
                </c:pt>
                <c:pt idx="11">
                  <c:v>1905</c:v>
                </c:pt>
                <c:pt idx="12">
                  <c:v>4256</c:v>
                </c:pt>
                <c:pt idx="13">
                  <c:v>4180</c:v>
                </c:pt>
                <c:pt idx="14">
                  <c:v>4656</c:v>
                </c:pt>
                <c:pt idx="15">
                  <c:v>4158</c:v>
                </c:pt>
                <c:pt idx="16">
                  <c:v>6107</c:v>
                </c:pt>
                <c:pt idx="17">
                  <c:v>4125</c:v>
                </c:pt>
                <c:pt idx="18">
                  <c:v>5644</c:v>
                </c:pt>
                <c:pt idx="19">
                  <c:v>2888</c:v>
                </c:pt>
                <c:pt idx="20">
                  <c:v>1034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1-4BC7-8F86-85EFE5E5C20D}"/>
            </c:ext>
          </c:extLst>
        </c:ser>
        <c:ser>
          <c:idx val="6"/>
          <c:order val="6"/>
          <c:tx>
            <c:strRef>
              <c:f>CA_Herkunft!$C$10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CA_Herkunft!$D$10:$AT$10</c15:sqref>
                  </c15:fullRef>
                </c:ext>
              </c:extLst>
              <c:f>(CA_Herkunft!$D$10,CA_Herkunft!$F$10,CA_Herkunft!$H$10,CA_Herkunft!$J$10,CA_Herkunft!$L$10,CA_Herkunft!$N$10,CA_Herkunft!$P$10,CA_Herkunft!$R$10,CA_Herkunft!$T$10,CA_Herkunft!$V$10,CA_Herkunft!$X$10,CA_Herkunft!$Z$10,CA_Herkunft!$AB$10,CA_Herkunft!$AD$10,CA_Herkunft!$AF$10,CA_Herkunft!$AH$10,CA_Herkunft!$AJ$10,CA_Herkunft!$AL$10,CA_Herkunft!$AN$10,CA_Herkunft!$AP$10,CA_Herkunft!$AR$10,CA_Herkunft!$AT$10)</c:f>
              <c:numCache>
                <c:formatCode>General</c:formatCode>
                <c:ptCount val="22"/>
                <c:pt idx="0">
                  <c:v>390</c:v>
                </c:pt>
                <c:pt idx="1">
                  <c:v>1476</c:v>
                </c:pt>
                <c:pt idx="2">
                  <c:v>743</c:v>
                </c:pt>
                <c:pt idx="3">
                  <c:v>2231</c:v>
                </c:pt>
                <c:pt idx="4">
                  <c:v>780</c:v>
                </c:pt>
                <c:pt idx="5">
                  <c:v>2353</c:v>
                </c:pt>
                <c:pt idx="6">
                  <c:v>1900</c:v>
                </c:pt>
                <c:pt idx="7">
                  <c:v>1064</c:v>
                </c:pt>
                <c:pt idx="8">
                  <c:v>787</c:v>
                </c:pt>
                <c:pt idx="9">
                  <c:v>439</c:v>
                </c:pt>
                <c:pt idx="10">
                  <c:v>634</c:v>
                </c:pt>
                <c:pt idx="11">
                  <c:v>462</c:v>
                </c:pt>
                <c:pt idx="12">
                  <c:v>1232</c:v>
                </c:pt>
                <c:pt idx="13">
                  <c:v>1126</c:v>
                </c:pt>
                <c:pt idx="14">
                  <c:v>1238</c:v>
                </c:pt>
                <c:pt idx="15">
                  <c:v>1162</c:v>
                </c:pt>
                <c:pt idx="16">
                  <c:v>1536</c:v>
                </c:pt>
                <c:pt idx="17">
                  <c:v>1217</c:v>
                </c:pt>
                <c:pt idx="18">
                  <c:v>1403</c:v>
                </c:pt>
                <c:pt idx="19">
                  <c:v>700</c:v>
                </c:pt>
                <c:pt idx="20">
                  <c:v>393</c:v>
                </c:pt>
                <c:pt idx="2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71-4BC7-8F86-85EFE5E5C20D}"/>
            </c:ext>
          </c:extLst>
        </c:ser>
        <c:ser>
          <c:idx val="7"/>
          <c:order val="7"/>
          <c:tx>
            <c:strRef>
              <c:f>CA_Herkunft!$C$11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CA_Herkunft!$D$11:$AT$11</c15:sqref>
                  </c15:fullRef>
                </c:ext>
              </c:extLst>
              <c:f>(CA_Herkunft!$D$11,CA_Herkunft!$F$11,CA_Herkunft!$H$11,CA_Herkunft!$J$11,CA_Herkunft!$L$11,CA_Herkunft!$N$11,CA_Herkunft!$P$11,CA_Herkunft!$R$11,CA_Herkunft!$T$11,CA_Herkunft!$V$11,CA_Herkunft!$X$11,CA_Herkunft!$Z$11,CA_Herkunft!$AB$11,CA_Herkunft!$AD$11,CA_Herkunft!$AF$11,CA_Herkunft!$AH$11,CA_Herkunft!$AJ$11,CA_Herkunft!$AL$11,CA_Herkunft!$AN$11,CA_Herkunft!$AP$11,CA_Herkunft!$AR$11,CA_Herkunft!$AT$11)</c:f>
              <c:numCache>
                <c:formatCode>General</c:formatCode>
                <c:ptCount val="22"/>
                <c:pt idx="0">
                  <c:v>352</c:v>
                </c:pt>
                <c:pt idx="1">
                  <c:v>2677</c:v>
                </c:pt>
                <c:pt idx="2">
                  <c:v>958</c:v>
                </c:pt>
                <c:pt idx="3">
                  <c:v>4193</c:v>
                </c:pt>
                <c:pt idx="4">
                  <c:v>1113</c:v>
                </c:pt>
                <c:pt idx="5">
                  <c:v>4425</c:v>
                </c:pt>
                <c:pt idx="6">
                  <c:v>3310</c:v>
                </c:pt>
                <c:pt idx="7">
                  <c:v>2152</c:v>
                </c:pt>
                <c:pt idx="8">
                  <c:v>1103</c:v>
                </c:pt>
                <c:pt idx="9">
                  <c:v>702</c:v>
                </c:pt>
                <c:pt idx="10">
                  <c:v>747</c:v>
                </c:pt>
                <c:pt idx="11">
                  <c:v>745</c:v>
                </c:pt>
                <c:pt idx="12">
                  <c:v>2078</c:v>
                </c:pt>
                <c:pt idx="13">
                  <c:v>1966</c:v>
                </c:pt>
                <c:pt idx="14">
                  <c:v>2193</c:v>
                </c:pt>
                <c:pt idx="15">
                  <c:v>2175</c:v>
                </c:pt>
                <c:pt idx="16">
                  <c:v>3020</c:v>
                </c:pt>
                <c:pt idx="17">
                  <c:v>2176</c:v>
                </c:pt>
                <c:pt idx="18">
                  <c:v>2584</c:v>
                </c:pt>
                <c:pt idx="19">
                  <c:v>1356</c:v>
                </c:pt>
                <c:pt idx="20">
                  <c:v>322</c:v>
                </c:pt>
                <c:pt idx="21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71-4BC7-8F86-85EFE5E5C20D}"/>
            </c:ext>
          </c:extLst>
        </c:ser>
        <c:ser>
          <c:idx val="8"/>
          <c:order val="8"/>
          <c:tx>
            <c:strRef>
              <c:f>CA_Herkunft!$C$12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CA_Herkunft!$D$12:$AT$12</c15:sqref>
                  </c15:fullRef>
                </c:ext>
              </c:extLst>
              <c:f>(CA_Herkunft!$D$12,CA_Herkunft!$F$12,CA_Herkunft!$H$12,CA_Herkunft!$J$12,CA_Herkunft!$L$12,CA_Herkunft!$N$12,CA_Herkunft!$P$12,CA_Herkunft!$R$12,CA_Herkunft!$T$12,CA_Herkunft!$V$12,CA_Herkunft!$X$12,CA_Herkunft!$Z$12,CA_Herkunft!$AB$12,CA_Herkunft!$AD$12,CA_Herkunft!$AF$12,CA_Herkunft!$AH$12,CA_Herkunft!$AJ$12,CA_Herkunft!$AL$12,CA_Herkunft!$AN$12,CA_Herkunft!$AP$12,CA_Herkunft!$AR$12,CA_Herkunft!$AT$12)</c:f>
              <c:numCache>
                <c:formatCode>General</c:formatCode>
                <c:ptCount val="22"/>
                <c:pt idx="0">
                  <c:v>291</c:v>
                </c:pt>
                <c:pt idx="1">
                  <c:v>866</c:v>
                </c:pt>
                <c:pt idx="2">
                  <c:v>351</c:v>
                </c:pt>
                <c:pt idx="3">
                  <c:v>1442</c:v>
                </c:pt>
                <c:pt idx="4">
                  <c:v>412</c:v>
                </c:pt>
                <c:pt idx="5">
                  <c:v>1490</c:v>
                </c:pt>
                <c:pt idx="6">
                  <c:v>1254</c:v>
                </c:pt>
                <c:pt idx="7">
                  <c:v>700</c:v>
                </c:pt>
                <c:pt idx="8">
                  <c:v>476</c:v>
                </c:pt>
                <c:pt idx="9">
                  <c:v>259</c:v>
                </c:pt>
                <c:pt idx="10">
                  <c:v>284</c:v>
                </c:pt>
                <c:pt idx="11">
                  <c:v>257</c:v>
                </c:pt>
                <c:pt idx="12">
                  <c:v>772</c:v>
                </c:pt>
                <c:pt idx="13">
                  <c:v>740</c:v>
                </c:pt>
                <c:pt idx="14">
                  <c:v>805</c:v>
                </c:pt>
                <c:pt idx="15">
                  <c:v>780</c:v>
                </c:pt>
                <c:pt idx="16">
                  <c:v>1162</c:v>
                </c:pt>
                <c:pt idx="17">
                  <c:v>730</c:v>
                </c:pt>
                <c:pt idx="18">
                  <c:v>949</c:v>
                </c:pt>
                <c:pt idx="19">
                  <c:v>469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71-4BC7-8F86-85EFE5E5C20D}"/>
            </c:ext>
          </c:extLst>
        </c:ser>
        <c:ser>
          <c:idx val="9"/>
          <c:order val="9"/>
          <c:tx>
            <c:strRef>
              <c:f>CA_Herkunft!$C$13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CA_Herkunft!$D$13:$AT$13</c15:sqref>
                  </c15:fullRef>
                </c:ext>
              </c:extLst>
              <c:f>(CA_Herkunft!$D$13,CA_Herkunft!$F$13,CA_Herkunft!$H$13,CA_Herkunft!$J$13,CA_Herkunft!$L$13,CA_Herkunft!$N$13,CA_Herkunft!$P$13,CA_Herkunft!$R$13,CA_Herkunft!$T$13,CA_Herkunft!$V$13,CA_Herkunft!$X$13,CA_Herkunft!$Z$13,CA_Herkunft!$AB$13,CA_Herkunft!$AD$13,CA_Herkunft!$AF$13,CA_Herkunft!$AH$13,CA_Herkunft!$AJ$13,CA_Herkunft!$AL$13,CA_Herkunft!$AN$13,CA_Herkunft!$AP$13,CA_Herkunft!$AR$13,CA_Herkunft!$AT$13)</c:f>
              <c:numCache>
                <c:formatCode>General</c:formatCode>
                <c:ptCount val="22"/>
                <c:pt idx="0">
                  <c:v>287</c:v>
                </c:pt>
                <c:pt idx="1">
                  <c:v>1271</c:v>
                </c:pt>
                <c:pt idx="2">
                  <c:v>720</c:v>
                </c:pt>
                <c:pt idx="3">
                  <c:v>1815</c:v>
                </c:pt>
                <c:pt idx="4">
                  <c:v>425</c:v>
                </c:pt>
                <c:pt idx="5">
                  <c:v>2011</c:v>
                </c:pt>
                <c:pt idx="6">
                  <c:v>1381</c:v>
                </c:pt>
                <c:pt idx="7">
                  <c:v>1294</c:v>
                </c:pt>
                <c:pt idx="8">
                  <c:v>762</c:v>
                </c:pt>
                <c:pt idx="9">
                  <c:v>250</c:v>
                </c:pt>
                <c:pt idx="10">
                  <c:v>658</c:v>
                </c:pt>
                <c:pt idx="11">
                  <c:v>502</c:v>
                </c:pt>
                <c:pt idx="12">
                  <c:v>1133</c:v>
                </c:pt>
                <c:pt idx="13">
                  <c:v>985</c:v>
                </c:pt>
                <c:pt idx="14">
                  <c:v>1061</c:v>
                </c:pt>
                <c:pt idx="15">
                  <c:v>1175</c:v>
                </c:pt>
                <c:pt idx="16">
                  <c:v>1181</c:v>
                </c:pt>
                <c:pt idx="17">
                  <c:v>977</c:v>
                </c:pt>
                <c:pt idx="18">
                  <c:v>916</c:v>
                </c:pt>
                <c:pt idx="19">
                  <c:v>521</c:v>
                </c:pt>
                <c:pt idx="20">
                  <c:v>213</c:v>
                </c:pt>
                <c:pt idx="2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71-4BC7-8F86-85EFE5E5C20D}"/>
            </c:ext>
          </c:extLst>
        </c:ser>
        <c:ser>
          <c:idx val="10"/>
          <c:order val="10"/>
          <c:tx>
            <c:strRef>
              <c:f>CA_Herkunft!$C$14</c:f>
              <c:strCache>
                <c:ptCount val="1"/>
                <c:pt idx="0">
                  <c:v>Frankreich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CA_Herkunft!$D$3:$AT$3</c15:sqref>
                  </c15:fullRef>
                </c:ext>
              </c:extLst>
              <c: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CA_Herkunft!$D$14:$AT$14</c15:sqref>
                  </c15:fullRef>
                </c:ext>
              </c:extLst>
              <c:f>(CA_Herkunft!$D$14,CA_Herkunft!$F$14,CA_Herkunft!$H$14,CA_Herkunft!$J$14,CA_Herkunft!$L$14,CA_Herkunft!$N$14,CA_Herkunft!$P$14,CA_Herkunft!$R$14,CA_Herkunft!$T$14,CA_Herkunft!$V$14,CA_Herkunft!$X$14,CA_Herkunft!$Z$14,CA_Herkunft!$AB$14,CA_Herkunft!$AD$14,CA_Herkunft!$AF$14,CA_Herkunft!$AH$14,CA_Herkunft!$AJ$14,CA_Herkunft!$AL$14,CA_Herkunft!$AN$14,CA_Herkunft!$AP$14,CA_Herkunft!$AR$14,CA_Herkunft!$AT$14)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191</c:v>
                </c:pt>
                <c:pt idx="2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71-4BC7-8F86-85EFE5E5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793344"/>
        <c:axId val="523793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CA_Herkunft!$C$4</c15:sqref>
                        </c15:formulaRef>
                      </c:ext>
                    </c:extLst>
                    <c:strCache>
                      <c:ptCount val="1"/>
                      <c:pt idx="0">
                        <c:v>USA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CA_Herkunft!$D$3:$AT$3</c15:sqref>
                        </c15:fullRef>
                        <c15:formulaRef>
                          <c15:sqref>(CA_Herkunft!$D$3,CA_Herkunft!$F$3,CA_Herkunft!$H$3,CA_Herkunft!$J$3,CA_Herkunft!$L$3,CA_Herkunft!$N$3,CA_Herkunft!$P$3,CA_Herkunft!$R$3,CA_Herkunft!$T$3,CA_Herkunft!$V$3,CA_Herkunft!$X$3,CA_Herkunft!$Z$3,CA_Herkunft!$AB$3,CA_Herkunft!$AD$3,CA_Herkunft!$AF$3,CA_Herkunft!$AH$3,CA_Herkunft!$AJ$3,CA_Herkunft!$AL$3,CA_Herkunft!$AN$3,CA_Herkunft!$AP$3,CA_Herkunft!$AR$3,CA_Herkunft!$AT$3)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CA_Herkunft!$D$4:$AT$4</c15:sqref>
                        </c15:fullRef>
                        <c15:formulaRef>
                          <c15:sqref>(CA_Herkunft!$D$4,CA_Herkunft!$F$4,CA_Herkunft!$H$4,CA_Herkunft!$J$4,CA_Herkunft!$L$4,CA_Herkunft!$N$4,CA_Herkunft!$P$4,CA_Herkunft!$R$4,CA_Herkunft!$T$4,CA_Herkunft!$V$4,CA_Herkunft!$X$4,CA_Herkunft!$Z$4,CA_Herkunft!$AB$4,CA_Herkunft!$AD$4,CA_Herkunft!$AF$4,CA_Herkunft!$AH$4,CA_Herkunft!$AJ$4,CA_Herkunft!$AL$4,CA_Herkunft!$AN$4,CA_Herkunft!$AP$4,CA_Herkunft!$AR$4,CA_Herkunft!$AT$4)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186999</c:v>
                      </c:pt>
                      <c:pt idx="1">
                        <c:v>571834</c:v>
                      </c:pt>
                      <c:pt idx="2">
                        <c:v>246062</c:v>
                      </c:pt>
                      <c:pt idx="3">
                        <c:v>851938</c:v>
                      </c:pt>
                      <c:pt idx="4">
                        <c:v>266518</c:v>
                      </c:pt>
                      <c:pt idx="5">
                        <c:v>912129</c:v>
                      </c:pt>
                      <c:pt idx="6">
                        <c:v>736627</c:v>
                      </c:pt>
                      <c:pt idx="7">
                        <c:v>465137</c:v>
                      </c:pt>
                      <c:pt idx="8">
                        <c:v>279128</c:v>
                      </c:pt>
                      <c:pt idx="9">
                        <c:v>142613</c:v>
                      </c:pt>
                      <c:pt idx="10">
                        <c:v>226316</c:v>
                      </c:pt>
                      <c:pt idx="11">
                        <c:v>179209</c:v>
                      </c:pt>
                      <c:pt idx="12">
                        <c:v>478700</c:v>
                      </c:pt>
                      <c:pt idx="13">
                        <c:v>480399</c:v>
                      </c:pt>
                      <c:pt idx="14">
                        <c:v>489976</c:v>
                      </c:pt>
                      <c:pt idx="15">
                        <c:v>490780</c:v>
                      </c:pt>
                      <c:pt idx="16">
                        <c:v>698315</c:v>
                      </c:pt>
                      <c:pt idx="17">
                        <c:v>493558</c:v>
                      </c:pt>
                      <c:pt idx="18">
                        <c:v>603807</c:v>
                      </c:pt>
                      <c:pt idx="19">
                        <c:v>317329</c:v>
                      </c:pt>
                      <c:pt idx="20">
                        <c:v>201755</c:v>
                      </c:pt>
                      <c:pt idx="21">
                        <c:v>131921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71-4BC7-8F86-85EFE5E5C20D}"/>
                  </c:ext>
                </c:extLst>
              </c15:ser>
            </c15:filteredBarSeries>
          </c:ext>
        </c:extLst>
      </c:barChart>
      <c:catAx>
        <c:axId val="5237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793016"/>
        <c:crosses val="autoZero"/>
        <c:auto val="1"/>
        <c:lblAlgn val="ctr"/>
        <c:lblOffset val="100"/>
        <c:noMultiLvlLbl val="0"/>
      </c:catAx>
      <c:valAx>
        <c:axId val="5237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7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Schnittmenge</a:t>
            </a:r>
            <a:r>
              <a:rPr lang="de-DE" baseline="0"/>
              <a:t> der CA-Länder: Afrika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CA_Herkunft_Vergleich!$D$3</c:f>
              <c:strCache>
                <c:ptCount val="1"/>
                <c:pt idx="0">
                  <c:v>Suleja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CA_Herkunft_Vergleich!$D$4:$D$25</c:f>
              <c:numCache>
                <c:formatCode>General</c:formatCode>
                <c:ptCount val="22"/>
                <c:pt idx="0">
                  <c:v>219770</c:v>
                </c:pt>
                <c:pt idx="1">
                  <c:v>142809</c:v>
                </c:pt>
                <c:pt idx="2">
                  <c:v>46263</c:v>
                </c:pt>
                <c:pt idx="3">
                  <c:v>204275</c:v>
                </c:pt>
                <c:pt idx="4">
                  <c:v>60064</c:v>
                </c:pt>
                <c:pt idx="5">
                  <c:v>216826</c:v>
                </c:pt>
                <c:pt idx="6">
                  <c:v>182373</c:v>
                </c:pt>
                <c:pt idx="7">
                  <c:v>119777</c:v>
                </c:pt>
                <c:pt idx="8">
                  <c:v>53764</c:v>
                </c:pt>
                <c:pt idx="9">
                  <c:v>31285</c:v>
                </c:pt>
                <c:pt idx="10">
                  <c:v>44449</c:v>
                </c:pt>
                <c:pt idx="11">
                  <c:v>41397</c:v>
                </c:pt>
                <c:pt idx="12">
                  <c:v>120165</c:v>
                </c:pt>
                <c:pt idx="13">
                  <c:v>123824</c:v>
                </c:pt>
                <c:pt idx="14">
                  <c:v>126335</c:v>
                </c:pt>
                <c:pt idx="15">
                  <c:v>118462</c:v>
                </c:pt>
                <c:pt idx="16">
                  <c:v>179676</c:v>
                </c:pt>
                <c:pt idx="17">
                  <c:v>125341</c:v>
                </c:pt>
                <c:pt idx="18">
                  <c:v>165177</c:v>
                </c:pt>
                <c:pt idx="19">
                  <c:v>92050</c:v>
                </c:pt>
                <c:pt idx="20">
                  <c:v>43886</c:v>
                </c:pt>
                <c:pt idx="21">
                  <c:v>32443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9-49F0-BE15-06BDB34D89AE}"/>
            </c:ext>
          </c:extLst>
        </c:ser>
        <c:ser>
          <c:idx val="3"/>
          <c:order val="1"/>
          <c:tx>
            <c:strRef>
              <c:f>CA_Herkunft_Vergleich!$AI$3</c:f>
              <c:strCache>
                <c:ptCount val="1"/>
                <c:pt idx="0">
                  <c:v>Suleja*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CA_Herkunft_Vergleich!$AI$4:$AI$25</c:f>
              <c:numCache>
                <c:formatCode>General</c:formatCode>
                <c:ptCount val="22"/>
                <c:pt idx="0">
                  <c:v>229832</c:v>
                </c:pt>
                <c:pt idx="1">
                  <c:v>149263</c:v>
                </c:pt>
                <c:pt idx="2">
                  <c:v>48514</c:v>
                </c:pt>
                <c:pt idx="3">
                  <c:v>214671</c:v>
                </c:pt>
                <c:pt idx="4">
                  <c:v>63281</c:v>
                </c:pt>
                <c:pt idx="5">
                  <c:v>227651</c:v>
                </c:pt>
                <c:pt idx="6">
                  <c:v>191087</c:v>
                </c:pt>
                <c:pt idx="7">
                  <c:v>125133</c:v>
                </c:pt>
                <c:pt idx="8">
                  <c:v>56091</c:v>
                </c:pt>
                <c:pt idx="9">
                  <c:v>32871</c:v>
                </c:pt>
                <c:pt idx="10">
                  <c:v>47216</c:v>
                </c:pt>
                <c:pt idx="11">
                  <c:v>43470</c:v>
                </c:pt>
                <c:pt idx="12">
                  <c:v>125473</c:v>
                </c:pt>
                <c:pt idx="13">
                  <c:v>129671</c:v>
                </c:pt>
                <c:pt idx="14">
                  <c:v>132581</c:v>
                </c:pt>
                <c:pt idx="15">
                  <c:v>123957</c:v>
                </c:pt>
                <c:pt idx="16">
                  <c:v>188071</c:v>
                </c:pt>
                <c:pt idx="17">
                  <c:v>130996</c:v>
                </c:pt>
                <c:pt idx="18">
                  <c:v>173182</c:v>
                </c:pt>
                <c:pt idx="19">
                  <c:v>96408</c:v>
                </c:pt>
                <c:pt idx="20">
                  <c:v>45153</c:v>
                </c:pt>
                <c:pt idx="21">
                  <c:v>34819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9-49F0-BE15-06BDB34D89AE}"/>
            </c:ext>
          </c:extLst>
        </c:ser>
        <c:ser>
          <c:idx val="1"/>
          <c:order val="3"/>
          <c:tx>
            <c:strRef>
              <c:f>CA_Herkunft_Vergleich!$E$3</c:f>
              <c:strCache>
                <c:ptCount val="1"/>
                <c:pt idx="0">
                  <c:v>Johannesburg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CA_Herkunft_Vergleich!$E$4:$E$25</c:f>
              <c:numCache>
                <c:formatCode>General</c:formatCode>
                <c:ptCount val="22"/>
                <c:pt idx="0">
                  <c:v>142809</c:v>
                </c:pt>
                <c:pt idx="1">
                  <c:v>674753</c:v>
                </c:pt>
                <c:pt idx="2">
                  <c:v>172065</c:v>
                </c:pt>
                <c:pt idx="3">
                  <c:v>624204</c:v>
                </c:pt>
                <c:pt idx="4">
                  <c:v>180441</c:v>
                </c:pt>
                <c:pt idx="5">
                  <c:v>668914</c:v>
                </c:pt>
                <c:pt idx="6">
                  <c:v>532717</c:v>
                </c:pt>
                <c:pt idx="7">
                  <c:v>372627</c:v>
                </c:pt>
                <c:pt idx="8">
                  <c:v>208834</c:v>
                </c:pt>
                <c:pt idx="9">
                  <c:v>93074</c:v>
                </c:pt>
                <c:pt idx="10">
                  <c:v>165955</c:v>
                </c:pt>
                <c:pt idx="11">
                  <c:v>127511</c:v>
                </c:pt>
                <c:pt idx="12">
                  <c:v>366813</c:v>
                </c:pt>
                <c:pt idx="13">
                  <c:v>372986</c:v>
                </c:pt>
                <c:pt idx="14">
                  <c:v>368578</c:v>
                </c:pt>
                <c:pt idx="15">
                  <c:v>374593</c:v>
                </c:pt>
                <c:pt idx="16">
                  <c:v>521668</c:v>
                </c:pt>
                <c:pt idx="17">
                  <c:v>382696</c:v>
                </c:pt>
                <c:pt idx="18">
                  <c:v>445626</c:v>
                </c:pt>
                <c:pt idx="19">
                  <c:v>241758</c:v>
                </c:pt>
                <c:pt idx="20">
                  <c:v>136217</c:v>
                </c:pt>
                <c:pt idx="21">
                  <c:v>85998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9-49F0-BE15-06BDB34D89AE}"/>
            </c:ext>
          </c:extLst>
        </c:ser>
        <c:ser>
          <c:idx val="4"/>
          <c:order val="4"/>
          <c:tx>
            <c:strRef>
              <c:f>CA_Herkunft_Vergleich!$AJ$3</c:f>
              <c:strCache>
                <c:ptCount val="1"/>
                <c:pt idx="0">
                  <c:v>Johannesburg*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CA_Herkunft_Vergleich!$AJ$4:$AJ$25</c:f>
              <c:numCache>
                <c:formatCode>General</c:formatCode>
                <c:ptCount val="22"/>
                <c:pt idx="0">
                  <c:v>149263</c:v>
                </c:pt>
                <c:pt idx="1">
                  <c:v>703146</c:v>
                </c:pt>
                <c:pt idx="2">
                  <c:v>178832</c:v>
                </c:pt>
                <c:pt idx="3">
                  <c:v>653015</c:v>
                </c:pt>
                <c:pt idx="4">
                  <c:v>189029</c:v>
                </c:pt>
                <c:pt idx="5">
                  <c:v>699221</c:v>
                </c:pt>
                <c:pt idx="6">
                  <c:v>556634</c:v>
                </c:pt>
                <c:pt idx="7">
                  <c:v>387785</c:v>
                </c:pt>
                <c:pt idx="8">
                  <c:v>216661</c:v>
                </c:pt>
                <c:pt idx="9">
                  <c:v>97227</c:v>
                </c:pt>
                <c:pt idx="10">
                  <c:v>174338</c:v>
                </c:pt>
                <c:pt idx="11">
                  <c:v>133386</c:v>
                </c:pt>
                <c:pt idx="12">
                  <c:v>381879</c:v>
                </c:pt>
                <c:pt idx="13">
                  <c:v>389248</c:v>
                </c:pt>
                <c:pt idx="14">
                  <c:v>385026</c:v>
                </c:pt>
                <c:pt idx="15">
                  <c:v>390409</c:v>
                </c:pt>
                <c:pt idx="16">
                  <c:v>544378</c:v>
                </c:pt>
                <c:pt idx="17">
                  <c:v>398399</c:v>
                </c:pt>
                <c:pt idx="18">
                  <c:v>465834</c:v>
                </c:pt>
                <c:pt idx="19">
                  <c:v>252967</c:v>
                </c:pt>
                <c:pt idx="20">
                  <c:v>139691</c:v>
                </c:pt>
                <c:pt idx="21">
                  <c:v>91403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9-49F0-BE15-06BDB34D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66904"/>
        <c:axId val="3826636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CA_Herkunft_Vergleich!$AH$3</c15:sqref>
                        </c15:formulaRef>
                      </c:ext>
                    </c:extLst>
                    <c:strCache>
                      <c:ptCount val="1"/>
                      <c:pt idx="0">
                        <c:v>Stadt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CA_Herkunft_Vergleich!$AH$4:$AH$25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D9-49F0-BE15-06BDB34D89AE}"/>
                  </c:ext>
                </c:extLst>
              </c15:ser>
            </c15:filteredBarSeries>
          </c:ext>
        </c:extLst>
      </c:barChart>
      <c:catAx>
        <c:axId val="3826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663624"/>
        <c:crosses val="autoZero"/>
        <c:auto val="1"/>
        <c:lblAlgn val="ctr"/>
        <c:lblOffset val="100"/>
        <c:noMultiLvlLbl val="0"/>
      </c:catAx>
      <c:valAx>
        <c:axId val="3826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6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Schnittmenge der CA-Länder: Amerika 1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CA_Herkunft_Vergleich!$F$3</c:f>
              <c:strCache>
                <c:ptCount val="1"/>
                <c:pt idx="0">
                  <c:v>Sao Paulo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CA_Herkunft_Vergleich!$F$4:$F$25</c:f>
              <c:numCache>
                <c:formatCode>General</c:formatCode>
                <c:ptCount val="22"/>
                <c:pt idx="0">
                  <c:v>46263</c:v>
                </c:pt>
                <c:pt idx="1">
                  <c:v>172065</c:v>
                </c:pt>
                <c:pt idx="2">
                  <c:v>286199</c:v>
                </c:pt>
                <c:pt idx="3">
                  <c:v>267176</c:v>
                </c:pt>
                <c:pt idx="4">
                  <c:v>133876</c:v>
                </c:pt>
                <c:pt idx="5">
                  <c:v>284232</c:v>
                </c:pt>
                <c:pt idx="6">
                  <c:v>231857</c:v>
                </c:pt>
                <c:pt idx="7">
                  <c:v>131422</c:v>
                </c:pt>
                <c:pt idx="8">
                  <c:v>145625</c:v>
                </c:pt>
                <c:pt idx="9">
                  <c:v>88695</c:v>
                </c:pt>
                <c:pt idx="10">
                  <c:v>114145</c:v>
                </c:pt>
                <c:pt idx="11">
                  <c:v>81324</c:v>
                </c:pt>
                <c:pt idx="12">
                  <c:v>151819</c:v>
                </c:pt>
                <c:pt idx="13">
                  <c:v>146131</c:v>
                </c:pt>
                <c:pt idx="14">
                  <c:v>168528</c:v>
                </c:pt>
                <c:pt idx="15">
                  <c:v>144510</c:v>
                </c:pt>
                <c:pt idx="16">
                  <c:v>218637</c:v>
                </c:pt>
                <c:pt idx="17">
                  <c:v>157527</c:v>
                </c:pt>
                <c:pt idx="18">
                  <c:v>176080</c:v>
                </c:pt>
                <c:pt idx="19">
                  <c:v>88059</c:v>
                </c:pt>
                <c:pt idx="20">
                  <c:v>67470</c:v>
                </c:pt>
                <c:pt idx="21">
                  <c:v>48479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D-41ED-9FFE-FF0F3333EEED}"/>
            </c:ext>
          </c:extLst>
        </c:ser>
        <c:ser>
          <c:idx val="6"/>
          <c:order val="1"/>
          <c:tx>
            <c:strRef>
              <c:f>CA_Herkunft_Vergleich!$AK$3</c:f>
              <c:strCache>
                <c:ptCount val="1"/>
                <c:pt idx="0">
                  <c:v>Sao Paulo*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CA_Herkunft_Vergleich!$AK$4:$AK$25</c:f>
              <c:numCache>
                <c:formatCode>General</c:formatCode>
                <c:ptCount val="22"/>
                <c:pt idx="0">
                  <c:v>48514</c:v>
                </c:pt>
                <c:pt idx="1">
                  <c:v>178832</c:v>
                </c:pt>
                <c:pt idx="2">
                  <c:v>297939</c:v>
                </c:pt>
                <c:pt idx="3">
                  <c:v>278824</c:v>
                </c:pt>
                <c:pt idx="4">
                  <c:v>139943</c:v>
                </c:pt>
                <c:pt idx="5">
                  <c:v>296430</c:v>
                </c:pt>
                <c:pt idx="6">
                  <c:v>241959</c:v>
                </c:pt>
                <c:pt idx="7">
                  <c:v>136508</c:v>
                </c:pt>
                <c:pt idx="8">
                  <c:v>151376</c:v>
                </c:pt>
                <c:pt idx="9">
                  <c:v>92740</c:v>
                </c:pt>
                <c:pt idx="10">
                  <c:v>119622</c:v>
                </c:pt>
                <c:pt idx="11">
                  <c:v>84864</c:v>
                </c:pt>
                <c:pt idx="12">
                  <c:v>158308</c:v>
                </c:pt>
                <c:pt idx="13">
                  <c:v>152183</c:v>
                </c:pt>
                <c:pt idx="14">
                  <c:v>175603</c:v>
                </c:pt>
                <c:pt idx="15">
                  <c:v>150042</c:v>
                </c:pt>
                <c:pt idx="16">
                  <c:v>227879</c:v>
                </c:pt>
                <c:pt idx="17">
                  <c:v>163871</c:v>
                </c:pt>
                <c:pt idx="18">
                  <c:v>184283</c:v>
                </c:pt>
                <c:pt idx="19">
                  <c:v>92241</c:v>
                </c:pt>
                <c:pt idx="20">
                  <c:v>69218</c:v>
                </c:pt>
                <c:pt idx="21">
                  <c:v>50759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5D-41ED-9FFE-FF0F3333EEED}"/>
            </c:ext>
          </c:extLst>
        </c:ser>
        <c:ser>
          <c:idx val="2"/>
          <c:order val="4"/>
          <c:tx>
            <c:strRef>
              <c:f>CA_Herkunft_Vergleich!$H$3</c:f>
              <c:strCache>
                <c:ptCount val="1"/>
                <c:pt idx="0">
                  <c:v>Mexiko 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CA_Herkunft_Vergleich!$H$4:$H$25</c:f>
              <c:numCache>
                <c:formatCode>General</c:formatCode>
                <c:ptCount val="22"/>
                <c:pt idx="0">
                  <c:v>60064</c:v>
                </c:pt>
                <c:pt idx="1">
                  <c:v>180441</c:v>
                </c:pt>
                <c:pt idx="2">
                  <c:v>133876</c:v>
                </c:pt>
                <c:pt idx="3">
                  <c:v>291291</c:v>
                </c:pt>
                <c:pt idx="4">
                  <c:v>313058</c:v>
                </c:pt>
                <c:pt idx="5">
                  <c:v>311072</c:v>
                </c:pt>
                <c:pt idx="6">
                  <c:v>260835</c:v>
                </c:pt>
                <c:pt idx="7">
                  <c:v>97538</c:v>
                </c:pt>
                <c:pt idx="8">
                  <c:v>121710</c:v>
                </c:pt>
                <c:pt idx="9">
                  <c:v>106216</c:v>
                </c:pt>
                <c:pt idx="10">
                  <c:v>101225</c:v>
                </c:pt>
                <c:pt idx="11">
                  <c:v>88077</c:v>
                </c:pt>
                <c:pt idx="12">
                  <c:v>158212</c:v>
                </c:pt>
                <c:pt idx="13">
                  <c:v>169628</c:v>
                </c:pt>
                <c:pt idx="14">
                  <c:v>180102</c:v>
                </c:pt>
                <c:pt idx="15">
                  <c:v>144777</c:v>
                </c:pt>
                <c:pt idx="16">
                  <c:v>245940</c:v>
                </c:pt>
                <c:pt idx="17">
                  <c:v>160525</c:v>
                </c:pt>
                <c:pt idx="18">
                  <c:v>237268</c:v>
                </c:pt>
                <c:pt idx="19">
                  <c:v>110504</c:v>
                </c:pt>
                <c:pt idx="20">
                  <c:v>67806</c:v>
                </c:pt>
                <c:pt idx="21">
                  <c:v>49838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D-41ED-9FFE-FF0F3333EEED}"/>
            </c:ext>
          </c:extLst>
        </c:ser>
        <c:ser>
          <c:idx val="8"/>
          <c:order val="5"/>
          <c:tx>
            <c:strRef>
              <c:f>CA_Herkunft_Vergleich!$AM$3</c:f>
              <c:strCache>
                <c:ptCount val="1"/>
                <c:pt idx="0">
                  <c:v>Mexiko City*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CA_Herkunft_Vergleich!$AM$4:$AM$25</c:f>
              <c:numCache>
                <c:formatCode>General</c:formatCode>
                <c:ptCount val="22"/>
                <c:pt idx="0">
                  <c:v>63281</c:v>
                </c:pt>
                <c:pt idx="1">
                  <c:v>189029</c:v>
                </c:pt>
                <c:pt idx="2">
                  <c:v>139943</c:v>
                </c:pt>
                <c:pt idx="3">
                  <c:v>305494</c:v>
                </c:pt>
                <c:pt idx="4">
                  <c:v>327779</c:v>
                </c:pt>
                <c:pt idx="5">
                  <c:v>325916</c:v>
                </c:pt>
                <c:pt idx="6">
                  <c:v>272769</c:v>
                </c:pt>
                <c:pt idx="7">
                  <c:v>102091</c:v>
                </c:pt>
                <c:pt idx="8">
                  <c:v>127283</c:v>
                </c:pt>
                <c:pt idx="9">
                  <c:v>111619</c:v>
                </c:pt>
                <c:pt idx="10">
                  <c:v>107321</c:v>
                </c:pt>
                <c:pt idx="11">
                  <c:v>92447</c:v>
                </c:pt>
                <c:pt idx="12">
                  <c:v>165978</c:v>
                </c:pt>
                <c:pt idx="13">
                  <c:v>177324</c:v>
                </c:pt>
                <c:pt idx="14">
                  <c:v>188760</c:v>
                </c:pt>
                <c:pt idx="15">
                  <c:v>151492</c:v>
                </c:pt>
                <c:pt idx="16">
                  <c:v>257798</c:v>
                </c:pt>
                <c:pt idx="17">
                  <c:v>168197</c:v>
                </c:pt>
                <c:pt idx="18">
                  <c:v>249157</c:v>
                </c:pt>
                <c:pt idx="19">
                  <c:v>116298</c:v>
                </c:pt>
                <c:pt idx="20">
                  <c:v>69863</c:v>
                </c:pt>
                <c:pt idx="21">
                  <c:v>52815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5D-41ED-9FFE-FF0F3333EEED}"/>
            </c:ext>
          </c:extLst>
        </c:ser>
        <c:ser>
          <c:idx val="5"/>
          <c:order val="10"/>
          <c:tx>
            <c:strRef>
              <c:f>CA_Herkunft_Vergleich!$K$3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CA_Herkunft_Vergleich!$K$4:$K$25</c:f>
              <c:numCache>
                <c:formatCode>General</c:formatCode>
                <c:ptCount val="22"/>
                <c:pt idx="0">
                  <c:v>119777</c:v>
                </c:pt>
                <c:pt idx="1">
                  <c:v>372627</c:v>
                </c:pt>
                <c:pt idx="2">
                  <c:v>131422</c:v>
                </c:pt>
                <c:pt idx="3">
                  <c:v>512244</c:v>
                </c:pt>
                <c:pt idx="4">
                  <c:v>97538</c:v>
                </c:pt>
                <c:pt idx="5">
                  <c:v>547085</c:v>
                </c:pt>
                <c:pt idx="6">
                  <c:v>425524</c:v>
                </c:pt>
                <c:pt idx="7">
                  <c:v>552761</c:v>
                </c:pt>
                <c:pt idx="8">
                  <c:v>169339</c:v>
                </c:pt>
                <c:pt idx="9">
                  <c:v>52455</c:v>
                </c:pt>
                <c:pt idx="10">
                  <c:v>137030</c:v>
                </c:pt>
                <c:pt idx="11">
                  <c:v>92907</c:v>
                </c:pt>
                <c:pt idx="12">
                  <c:v>322099</c:v>
                </c:pt>
                <c:pt idx="13">
                  <c:v>311135</c:v>
                </c:pt>
                <c:pt idx="14">
                  <c:v>319394</c:v>
                </c:pt>
                <c:pt idx="15">
                  <c:v>317447</c:v>
                </c:pt>
                <c:pt idx="16">
                  <c:v>432658</c:v>
                </c:pt>
                <c:pt idx="17">
                  <c:v>332727</c:v>
                </c:pt>
                <c:pt idx="18">
                  <c:v>339947</c:v>
                </c:pt>
                <c:pt idx="19">
                  <c:v>204842</c:v>
                </c:pt>
                <c:pt idx="20">
                  <c:v>105536</c:v>
                </c:pt>
                <c:pt idx="21">
                  <c:v>80041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5D-41ED-9FFE-FF0F3333EEED}"/>
            </c:ext>
          </c:extLst>
        </c:ser>
        <c:ser>
          <c:idx val="11"/>
          <c:order val="11"/>
          <c:tx>
            <c:strRef>
              <c:f>CA_Herkunft_Vergleich!$AP$3</c:f>
              <c:strCache>
                <c:ptCount val="1"/>
                <c:pt idx="0">
                  <c:v>Washington*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CA_Herkunft_Vergleich!$AP$4:$AP$25</c:f>
              <c:numCache>
                <c:formatCode>General</c:formatCode>
                <c:ptCount val="22"/>
                <c:pt idx="0">
                  <c:v>125133</c:v>
                </c:pt>
                <c:pt idx="1">
                  <c:v>387785</c:v>
                </c:pt>
                <c:pt idx="2">
                  <c:v>136508</c:v>
                </c:pt>
                <c:pt idx="3">
                  <c:v>534340</c:v>
                </c:pt>
                <c:pt idx="4">
                  <c:v>102091</c:v>
                </c:pt>
                <c:pt idx="5">
                  <c:v>570240</c:v>
                </c:pt>
                <c:pt idx="6">
                  <c:v>443792</c:v>
                </c:pt>
                <c:pt idx="7">
                  <c:v>575192</c:v>
                </c:pt>
                <c:pt idx="8">
                  <c:v>175880</c:v>
                </c:pt>
                <c:pt idx="9">
                  <c:v>54808</c:v>
                </c:pt>
                <c:pt idx="10">
                  <c:v>143177</c:v>
                </c:pt>
                <c:pt idx="11">
                  <c:v>97182</c:v>
                </c:pt>
                <c:pt idx="12">
                  <c:v>335333</c:v>
                </c:pt>
                <c:pt idx="13">
                  <c:v>323715</c:v>
                </c:pt>
                <c:pt idx="14">
                  <c:v>332596</c:v>
                </c:pt>
                <c:pt idx="15">
                  <c:v>329649</c:v>
                </c:pt>
                <c:pt idx="16">
                  <c:v>450319</c:v>
                </c:pt>
                <c:pt idx="17">
                  <c:v>345971</c:v>
                </c:pt>
                <c:pt idx="18">
                  <c:v>355497</c:v>
                </c:pt>
                <c:pt idx="19">
                  <c:v>214176</c:v>
                </c:pt>
                <c:pt idx="20">
                  <c:v>108533</c:v>
                </c:pt>
                <c:pt idx="21">
                  <c:v>85456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5D-41ED-9FFE-FF0F3333E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62792"/>
        <c:axId val="523779896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CA_Herkunft_Vergleich!$G$3</c15:sqref>
                        </c15:formulaRef>
                      </c:ext>
                    </c:extLst>
                    <c:strCache>
                      <c:ptCount val="1"/>
                      <c:pt idx="0">
                        <c:v>Montreal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CA_Herkunft_Vergleich!$G$4:$G$25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204275</c:v>
                      </c:pt>
                      <c:pt idx="1">
                        <c:v>624204</c:v>
                      </c:pt>
                      <c:pt idx="2">
                        <c:v>267176</c:v>
                      </c:pt>
                      <c:pt idx="3">
                        <c:v>1011131</c:v>
                      </c:pt>
                      <c:pt idx="4">
                        <c:v>291291</c:v>
                      </c:pt>
                      <c:pt idx="5">
                        <c:v>1003034</c:v>
                      </c:pt>
                      <c:pt idx="6">
                        <c:v>809069</c:v>
                      </c:pt>
                      <c:pt idx="7">
                        <c:v>512244</c:v>
                      </c:pt>
                      <c:pt idx="8">
                        <c:v>301173</c:v>
                      </c:pt>
                      <c:pt idx="9">
                        <c:v>157167</c:v>
                      </c:pt>
                      <c:pt idx="10">
                        <c:v>240971</c:v>
                      </c:pt>
                      <c:pt idx="11">
                        <c:v>194969</c:v>
                      </c:pt>
                      <c:pt idx="12">
                        <c:v>524135</c:v>
                      </c:pt>
                      <c:pt idx="13">
                        <c:v>526658</c:v>
                      </c:pt>
                      <c:pt idx="14">
                        <c:v>565048</c:v>
                      </c:pt>
                      <c:pt idx="15">
                        <c:v>536599</c:v>
                      </c:pt>
                      <c:pt idx="16">
                        <c:v>765686</c:v>
                      </c:pt>
                      <c:pt idx="17">
                        <c:v>538157</c:v>
                      </c:pt>
                      <c:pt idx="18">
                        <c:v>661210</c:v>
                      </c:pt>
                      <c:pt idx="19">
                        <c:v>348444</c:v>
                      </c:pt>
                      <c:pt idx="20">
                        <c:v>209251</c:v>
                      </c:pt>
                      <c:pt idx="21">
                        <c:v>140457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B5D-41ED-9FFE-FF0F3333EEED}"/>
                  </c:ext>
                </c:extLst>
              </c15:ser>
            </c15:filteredBarSeries>
            <c15:filteredBar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CA_Herkunft_Vergleich!$AL$3</c15:sqref>
                        </c15:formulaRef>
                      </c:ext>
                    </c:extLst>
                    <c:strCache>
                      <c:ptCount val="1"/>
                      <c:pt idx="0">
                        <c:v>Montreal*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CA_Herkunft_Vergleich!$AL$4:$AL$25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214671</c:v>
                      </c:pt>
                      <c:pt idx="1">
                        <c:v>653015</c:v>
                      </c:pt>
                      <c:pt idx="2">
                        <c:v>278824</c:v>
                      </c:pt>
                      <c:pt idx="3">
                        <c:v>1056777</c:v>
                      </c:pt>
                      <c:pt idx="4">
                        <c:v>305494</c:v>
                      </c:pt>
                      <c:pt idx="5">
                        <c:v>1048557</c:v>
                      </c:pt>
                      <c:pt idx="6">
                        <c:v>845015</c:v>
                      </c:pt>
                      <c:pt idx="7">
                        <c:v>534340</c:v>
                      </c:pt>
                      <c:pt idx="8">
                        <c:v>314125</c:v>
                      </c:pt>
                      <c:pt idx="9">
                        <c:v>165123</c:v>
                      </c:pt>
                      <c:pt idx="10">
                        <c:v>253916</c:v>
                      </c:pt>
                      <c:pt idx="11">
                        <c:v>205059</c:v>
                      </c:pt>
                      <c:pt idx="12">
                        <c:v>548666</c:v>
                      </c:pt>
                      <c:pt idx="13">
                        <c:v>550392</c:v>
                      </c:pt>
                      <c:pt idx="14">
                        <c:v>592014</c:v>
                      </c:pt>
                      <c:pt idx="15">
                        <c:v>560975</c:v>
                      </c:pt>
                      <c:pt idx="16">
                        <c:v>801619</c:v>
                      </c:pt>
                      <c:pt idx="17">
                        <c:v>562908</c:v>
                      </c:pt>
                      <c:pt idx="18">
                        <c:v>694707</c:v>
                      </c:pt>
                      <c:pt idx="19">
                        <c:v>366454</c:v>
                      </c:pt>
                      <c:pt idx="20">
                        <c:v>215379</c:v>
                      </c:pt>
                      <c:pt idx="21">
                        <c:v>150030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5D-41ED-9FFE-FF0F3333EEED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CA_Herkunft_Vergleich!$I$3</c15:sqref>
                        </c15:formulaRef>
                      </c:ext>
                    </c:extLst>
                    <c:strCache>
                      <c:ptCount val="1"/>
                      <c:pt idx="0">
                        <c:v>Los Angeles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CA_Herkunft_Vergleich!$I$4:$I$25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216826</c:v>
                      </c:pt>
                      <c:pt idx="1">
                        <c:v>668914</c:v>
                      </c:pt>
                      <c:pt idx="2">
                        <c:v>284232</c:v>
                      </c:pt>
                      <c:pt idx="3">
                        <c:v>1003034</c:v>
                      </c:pt>
                      <c:pt idx="4">
                        <c:v>311072</c:v>
                      </c:pt>
                      <c:pt idx="5">
                        <c:v>1078798</c:v>
                      </c:pt>
                      <c:pt idx="6">
                        <c:v>859182</c:v>
                      </c:pt>
                      <c:pt idx="7">
                        <c:v>547085</c:v>
                      </c:pt>
                      <c:pt idx="8">
                        <c:v>321641</c:v>
                      </c:pt>
                      <c:pt idx="9">
                        <c:v>166618</c:v>
                      </c:pt>
                      <c:pt idx="10">
                        <c:v>257881</c:v>
                      </c:pt>
                      <c:pt idx="11">
                        <c:v>208859</c:v>
                      </c:pt>
                      <c:pt idx="12">
                        <c:v>559111</c:v>
                      </c:pt>
                      <c:pt idx="13">
                        <c:v>562050</c:v>
                      </c:pt>
                      <c:pt idx="14">
                        <c:v>577380</c:v>
                      </c:pt>
                      <c:pt idx="15">
                        <c:v>573861</c:v>
                      </c:pt>
                      <c:pt idx="16">
                        <c:v>816199</c:v>
                      </c:pt>
                      <c:pt idx="17">
                        <c:v>578504</c:v>
                      </c:pt>
                      <c:pt idx="18">
                        <c:v>707185</c:v>
                      </c:pt>
                      <c:pt idx="19">
                        <c:v>370673</c:v>
                      </c:pt>
                      <c:pt idx="20">
                        <c:v>220556</c:v>
                      </c:pt>
                      <c:pt idx="21">
                        <c:v>144637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5D-41ED-9FFE-FF0F3333EEED}"/>
                  </c:ext>
                </c:extLst>
              </c15:ser>
            </c15:filteredBarSeries>
            <c15:filteredBarSeries>
              <c15:ser>
                <c:idx val="9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CA_Herkunft_Vergleich!$AN$3</c15:sqref>
                        </c15:formulaRef>
                      </c:ext>
                    </c:extLst>
                    <c:strCache>
                      <c:ptCount val="1"/>
                      <c:pt idx="0">
                        <c:v>Los Angeles*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CA_Herkunft_Vergleich!$AN$4:$AN$25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227651</c:v>
                      </c:pt>
                      <c:pt idx="1">
                        <c:v>699221</c:v>
                      </c:pt>
                      <c:pt idx="2">
                        <c:v>296430</c:v>
                      </c:pt>
                      <c:pt idx="3">
                        <c:v>1048557</c:v>
                      </c:pt>
                      <c:pt idx="4">
                        <c:v>325916</c:v>
                      </c:pt>
                      <c:pt idx="5">
                        <c:v>1126581</c:v>
                      </c:pt>
                      <c:pt idx="6">
                        <c:v>896760</c:v>
                      </c:pt>
                      <c:pt idx="7">
                        <c:v>570240</c:v>
                      </c:pt>
                      <c:pt idx="8">
                        <c:v>335237</c:v>
                      </c:pt>
                      <c:pt idx="9">
                        <c:v>174901</c:v>
                      </c:pt>
                      <c:pt idx="10">
                        <c:v>271377</c:v>
                      </c:pt>
                      <c:pt idx="11">
                        <c:v>219378</c:v>
                      </c:pt>
                      <c:pt idx="12">
                        <c:v>584762</c:v>
                      </c:pt>
                      <c:pt idx="13">
                        <c:v>586858</c:v>
                      </c:pt>
                      <c:pt idx="14">
                        <c:v>604596</c:v>
                      </c:pt>
                      <c:pt idx="15">
                        <c:v>599459</c:v>
                      </c:pt>
                      <c:pt idx="16">
                        <c:v>853792</c:v>
                      </c:pt>
                      <c:pt idx="17">
                        <c:v>604435</c:v>
                      </c:pt>
                      <c:pt idx="18">
                        <c:v>742172</c:v>
                      </c:pt>
                      <c:pt idx="19">
                        <c:v>389543</c:v>
                      </c:pt>
                      <c:pt idx="20">
                        <c:v>226995</c:v>
                      </c:pt>
                      <c:pt idx="21">
                        <c:v>154446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B5D-41ED-9FFE-FF0F3333EEED}"/>
                  </c:ext>
                </c:extLst>
              </c15:ser>
            </c15:filteredBarSeries>
            <c15:filteredBarSeries>
              <c15:ser>
                <c:idx val="4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CA_Herkunft_Vergleich!$J$3</c15:sqref>
                        </c15:formulaRef>
                      </c:ext>
                    </c:extLst>
                    <c:strCache>
                      <c:ptCount val="1"/>
                      <c:pt idx="0">
                        <c:v>New York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CA_Herkunft_Vergleich!$J$4:$J$25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182373</c:v>
                      </c:pt>
                      <c:pt idx="1">
                        <c:v>532717</c:v>
                      </c:pt>
                      <c:pt idx="2">
                        <c:v>231857</c:v>
                      </c:pt>
                      <c:pt idx="3">
                        <c:v>809069</c:v>
                      </c:pt>
                      <c:pt idx="4">
                        <c:v>260835</c:v>
                      </c:pt>
                      <c:pt idx="5">
                        <c:v>859182</c:v>
                      </c:pt>
                      <c:pt idx="6">
                        <c:v>866557</c:v>
                      </c:pt>
                      <c:pt idx="7">
                        <c:v>425524</c:v>
                      </c:pt>
                      <c:pt idx="8">
                        <c:v>252351</c:v>
                      </c:pt>
                      <c:pt idx="9">
                        <c:v>139947</c:v>
                      </c:pt>
                      <c:pt idx="10">
                        <c:v>181698</c:v>
                      </c:pt>
                      <c:pt idx="11">
                        <c:v>178834</c:v>
                      </c:pt>
                      <c:pt idx="12">
                        <c:v>437285</c:v>
                      </c:pt>
                      <c:pt idx="13">
                        <c:v>450461</c:v>
                      </c:pt>
                      <c:pt idx="14">
                        <c:v>477886</c:v>
                      </c:pt>
                      <c:pt idx="15">
                        <c:v>454555</c:v>
                      </c:pt>
                      <c:pt idx="16">
                        <c:v>676220</c:v>
                      </c:pt>
                      <c:pt idx="17">
                        <c:v>446013</c:v>
                      </c:pt>
                      <c:pt idx="18">
                        <c:v>582112</c:v>
                      </c:pt>
                      <c:pt idx="19">
                        <c:v>303684</c:v>
                      </c:pt>
                      <c:pt idx="20">
                        <c:v>179785</c:v>
                      </c:pt>
                      <c:pt idx="21">
                        <c:v>122821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B5D-41ED-9FFE-FF0F3333EEED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CA_Herkunft_Vergleich!$AO$3</c15:sqref>
                        </c15:formulaRef>
                      </c:ext>
                    </c:extLst>
                    <c:strCache>
                      <c:ptCount val="1"/>
                      <c:pt idx="0">
                        <c:v>New York*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CA_Herkunft_Vergleich!$AO$4:$AO$25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191087</c:v>
                      </c:pt>
                      <c:pt idx="1">
                        <c:v>556634</c:v>
                      </c:pt>
                      <c:pt idx="2">
                        <c:v>241959</c:v>
                      </c:pt>
                      <c:pt idx="3">
                        <c:v>845015</c:v>
                      </c:pt>
                      <c:pt idx="4">
                        <c:v>272769</c:v>
                      </c:pt>
                      <c:pt idx="5">
                        <c:v>896760</c:v>
                      </c:pt>
                      <c:pt idx="6">
                        <c:v>904209</c:v>
                      </c:pt>
                      <c:pt idx="7">
                        <c:v>443792</c:v>
                      </c:pt>
                      <c:pt idx="8">
                        <c:v>263047</c:v>
                      </c:pt>
                      <c:pt idx="9">
                        <c:v>146648</c:v>
                      </c:pt>
                      <c:pt idx="10">
                        <c:v>191488</c:v>
                      </c:pt>
                      <c:pt idx="11">
                        <c:v>187516</c:v>
                      </c:pt>
                      <c:pt idx="12">
                        <c:v>457127</c:v>
                      </c:pt>
                      <c:pt idx="13">
                        <c:v>469932</c:v>
                      </c:pt>
                      <c:pt idx="14">
                        <c:v>499943</c:v>
                      </c:pt>
                      <c:pt idx="15">
                        <c:v>474514</c:v>
                      </c:pt>
                      <c:pt idx="16">
                        <c:v>706753</c:v>
                      </c:pt>
                      <c:pt idx="17">
                        <c:v>466023</c:v>
                      </c:pt>
                      <c:pt idx="18">
                        <c:v>610153</c:v>
                      </c:pt>
                      <c:pt idx="19">
                        <c:v>318658</c:v>
                      </c:pt>
                      <c:pt idx="20">
                        <c:v>184975</c:v>
                      </c:pt>
                      <c:pt idx="21">
                        <c:v>131377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B5D-41ED-9FFE-FF0F3333EEED}"/>
                  </c:ext>
                </c:extLst>
              </c15:ser>
            </c15:filteredBarSeries>
          </c:ext>
        </c:extLst>
      </c:barChart>
      <c:catAx>
        <c:axId val="53906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779896"/>
        <c:crosses val="autoZero"/>
        <c:auto val="1"/>
        <c:lblAlgn val="ctr"/>
        <c:lblOffset val="100"/>
        <c:noMultiLvlLbl val="0"/>
      </c:catAx>
      <c:valAx>
        <c:axId val="5237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06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Schnittmenge der CA-Länder: Amerika 2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CA_Herkunft_Vergleich!$G$3</c:f>
              <c:strCache>
                <c:ptCount val="1"/>
                <c:pt idx="0">
                  <c:v>Montreal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CA_Herkunft_Vergleich!$G$4:$G$25</c:f>
              <c:numCache>
                <c:formatCode>General</c:formatCode>
                <c:ptCount val="22"/>
                <c:pt idx="0">
                  <c:v>204275</c:v>
                </c:pt>
                <c:pt idx="1">
                  <c:v>624204</c:v>
                </c:pt>
                <c:pt idx="2">
                  <c:v>267176</c:v>
                </c:pt>
                <c:pt idx="3">
                  <c:v>1011131</c:v>
                </c:pt>
                <c:pt idx="4">
                  <c:v>291291</c:v>
                </c:pt>
                <c:pt idx="5">
                  <c:v>1003034</c:v>
                </c:pt>
                <c:pt idx="6">
                  <c:v>809069</c:v>
                </c:pt>
                <c:pt idx="7">
                  <c:v>512244</c:v>
                </c:pt>
                <c:pt idx="8">
                  <c:v>301173</c:v>
                </c:pt>
                <c:pt idx="9">
                  <c:v>157167</c:v>
                </c:pt>
                <c:pt idx="10">
                  <c:v>240971</c:v>
                </c:pt>
                <c:pt idx="11">
                  <c:v>194969</c:v>
                </c:pt>
                <c:pt idx="12">
                  <c:v>524135</c:v>
                </c:pt>
                <c:pt idx="13">
                  <c:v>526658</c:v>
                </c:pt>
                <c:pt idx="14">
                  <c:v>565048</c:v>
                </c:pt>
                <c:pt idx="15">
                  <c:v>536599</c:v>
                </c:pt>
                <c:pt idx="16">
                  <c:v>765686</c:v>
                </c:pt>
                <c:pt idx="17">
                  <c:v>538157</c:v>
                </c:pt>
                <c:pt idx="18">
                  <c:v>661210</c:v>
                </c:pt>
                <c:pt idx="19">
                  <c:v>348444</c:v>
                </c:pt>
                <c:pt idx="20">
                  <c:v>209251</c:v>
                </c:pt>
                <c:pt idx="21">
                  <c:v>140457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F0B5-4EAE-AA7F-3E3ED62D7AD1}"/>
            </c:ext>
          </c:extLst>
        </c:ser>
        <c:ser>
          <c:idx val="7"/>
          <c:order val="3"/>
          <c:tx>
            <c:strRef>
              <c:f>CA_Herkunft_Vergleich!$AL$3</c:f>
              <c:strCache>
                <c:ptCount val="1"/>
                <c:pt idx="0">
                  <c:v>Montreal*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CA_Herkunft_Vergleich!$AL$4:$AL$25</c:f>
              <c:numCache>
                <c:formatCode>General</c:formatCode>
                <c:ptCount val="22"/>
                <c:pt idx="0">
                  <c:v>214671</c:v>
                </c:pt>
                <c:pt idx="1">
                  <c:v>653015</c:v>
                </c:pt>
                <c:pt idx="2">
                  <c:v>278824</c:v>
                </c:pt>
                <c:pt idx="3">
                  <c:v>1056777</c:v>
                </c:pt>
                <c:pt idx="4">
                  <c:v>305494</c:v>
                </c:pt>
                <c:pt idx="5">
                  <c:v>1048557</c:v>
                </c:pt>
                <c:pt idx="6">
                  <c:v>845015</c:v>
                </c:pt>
                <c:pt idx="7">
                  <c:v>534340</c:v>
                </c:pt>
                <c:pt idx="8">
                  <c:v>314125</c:v>
                </c:pt>
                <c:pt idx="9">
                  <c:v>165123</c:v>
                </c:pt>
                <c:pt idx="10">
                  <c:v>253916</c:v>
                </c:pt>
                <c:pt idx="11">
                  <c:v>205059</c:v>
                </c:pt>
                <c:pt idx="12">
                  <c:v>548666</c:v>
                </c:pt>
                <c:pt idx="13">
                  <c:v>550392</c:v>
                </c:pt>
                <c:pt idx="14">
                  <c:v>592014</c:v>
                </c:pt>
                <c:pt idx="15">
                  <c:v>560975</c:v>
                </c:pt>
                <c:pt idx="16">
                  <c:v>801619</c:v>
                </c:pt>
                <c:pt idx="17">
                  <c:v>562908</c:v>
                </c:pt>
                <c:pt idx="18">
                  <c:v>694707</c:v>
                </c:pt>
                <c:pt idx="19">
                  <c:v>366454</c:v>
                </c:pt>
                <c:pt idx="20">
                  <c:v>215379</c:v>
                </c:pt>
                <c:pt idx="21">
                  <c:v>150030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F0B5-4EAE-AA7F-3E3ED62D7AD1}"/>
            </c:ext>
          </c:extLst>
        </c:ser>
        <c:ser>
          <c:idx val="3"/>
          <c:order val="6"/>
          <c:tx>
            <c:strRef>
              <c:f>CA_Herkunft_Vergleich!$I$3</c:f>
              <c:strCache>
                <c:ptCount val="1"/>
                <c:pt idx="0">
                  <c:v>Los Angeles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CA_Herkunft_Vergleich!$I$4:$I$25</c:f>
              <c:numCache>
                <c:formatCode>General</c:formatCode>
                <c:ptCount val="22"/>
                <c:pt idx="0">
                  <c:v>216826</c:v>
                </c:pt>
                <c:pt idx="1">
                  <c:v>668914</c:v>
                </c:pt>
                <c:pt idx="2">
                  <c:v>284232</c:v>
                </c:pt>
                <c:pt idx="3">
                  <c:v>1003034</c:v>
                </c:pt>
                <c:pt idx="4">
                  <c:v>311072</c:v>
                </c:pt>
                <c:pt idx="5">
                  <c:v>1078798</c:v>
                </c:pt>
                <c:pt idx="6">
                  <c:v>859182</c:v>
                </c:pt>
                <c:pt idx="7">
                  <c:v>547085</c:v>
                </c:pt>
                <c:pt idx="8">
                  <c:v>321641</c:v>
                </c:pt>
                <c:pt idx="9">
                  <c:v>166618</c:v>
                </c:pt>
                <c:pt idx="10">
                  <c:v>257881</c:v>
                </c:pt>
                <c:pt idx="11">
                  <c:v>208859</c:v>
                </c:pt>
                <c:pt idx="12">
                  <c:v>559111</c:v>
                </c:pt>
                <c:pt idx="13">
                  <c:v>562050</c:v>
                </c:pt>
                <c:pt idx="14">
                  <c:v>577380</c:v>
                </c:pt>
                <c:pt idx="15">
                  <c:v>573861</c:v>
                </c:pt>
                <c:pt idx="16">
                  <c:v>816199</c:v>
                </c:pt>
                <c:pt idx="17">
                  <c:v>578504</c:v>
                </c:pt>
                <c:pt idx="18">
                  <c:v>707185</c:v>
                </c:pt>
                <c:pt idx="19">
                  <c:v>370673</c:v>
                </c:pt>
                <c:pt idx="20">
                  <c:v>220556</c:v>
                </c:pt>
                <c:pt idx="21">
                  <c:v>144637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F0B5-4EAE-AA7F-3E3ED62D7AD1}"/>
            </c:ext>
          </c:extLst>
        </c:ser>
        <c:ser>
          <c:idx val="9"/>
          <c:order val="7"/>
          <c:tx>
            <c:strRef>
              <c:f>CA_Herkunft_Vergleich!$AN$3</c:f>
              <c:strCache>
                <c:ptCount val="1"/>
                <c:pt idx="0">
                  <c:v>Los Angeles*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CA_Herkunft_Vergleich!$AN$4:$AN$25</c:f>
              <c:numCache>
                <c:formatCode>General</c:formatCode>
                <c:ptCount val="22"/>
                <c:pt idx="0">
                  <c:v>227651</c:v>
                </c:pt>
                <c:pt idx="1">
                  <c:v>699221</c:v>
                </c:pt>
                <c:pt idx="2">
                  <c:v>296430</c:v>
                </c:pt>
                <c:pt idx="3">
                  <c:v>1048557</c:v>
                </c:pt>
                <c:pt idx="4">
                  <c:v>325916</c:v>
                </c:pt>
                <c:pt idx="5">
                  <c:v>1126581</c:v>
                </c:pt>
                <c:pt idx="6">
                  <c:v>896760</c:v>
                </c:pt>
                <c:pt idx="7">
                  <c:v>570240</c:v>
                </c:pt>
                <c:pt idx="8">
                  <c:v>335237</c:v>
                </c:pt>
                <c:pt idx="9">
                  <c:v>174901</c:v>
                </c:pt>
                <c:pt idx="10">
                  <c:v>271377</c:v>
                </c:pt>
                <c:pt idx="11">
                  <c:v>219378</c:v>
                </c:pt>
                <c:pt idx="12">
                  <c:v>584762</c:v>
                </c:pt>
                <c:pt idx="13">
                  <c:v>586858</c:v>
                </c:pt>
                <c:pt idx="14">
                  <c:v>604596</c:v>
                </c:pt>
                <c:pt idx="15">
                  <c:v>599459</c:v>
                </c:pt>
                <c:pt idx="16">
                  <c:v>853792</c:v>
                </c:pt>
                <c:pt idx="17">
                  <c:v>604435</c:v>
                </c:pt>
                <c:pt idx="18">
                  <c:v>742172</c:v>
                </c:pt>
                <c:pt idx="19">
                  <c:v>389543</c:v>
                </c:pt>
                <c:pt idx="20">
                  <c:v>226995</c:v>
                </c:pt>
                <c:pt idx="21">
                  <c:v>154446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F0B5-4EAE-AA7F-3E3ED62D7AD1}"/>
            </c:ext>
          </c:extLst>
        </c:ser>
        <c:ser>
          <c:idx val="4"/>
          <c:order val="8"/>
          <c:tx>
            <c:strRef>
              <c:f>CA_Herkunft_Vergleich!$J$3</c:f>
              <c:strCache>
                <c:ptCount val="1"/>
                <c:pt idx="0">
                  <c:v>New York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CA_Herkunft_Vergleich!$J$4:$J$25</c:f>
              <c:numCache>
                <c:formatCode>General</c:formatCode>
                <c:ptCount val="22"/>
                <c:pt idx="0">
                  <c:v>182373</c:v>
                </c:pt>
                <c:pt idx="1">
                  <c:v>532717</c:v>
                </c:pt>
                <c:pt idx="2">
                  <c:v>231857</c:v>
                </c:pt>
                <c:pt idx="3">
                  <c:v>809069</c:v>
                </c:pt>
                <c:pt idx="4">
                  <c:v>260835</c:v>
                </c:pt>
                <c:pt idx="5">
                  <c:v>859182</c:v>
                </c:pt>
                <c:pt idx="6">
                  <c:v>866557</c:v>
                </c:pt>
                <c:pt idx="7">
                  <c:v>425524</c:v>
                </c:pt>
                <c:pt idx="8">
                  <c:v>252351</c:v>
                </c:pt>
                <c:pt idx="9">
                  <c:v>139947</c:v>
                </c:pt>
                <c:pt idx="10">
                  <c:v>181698</c:v>
                </c:pt>
                <c:pt idx="11">
                  <c:v>178834</c:v>
                </c:pt>
                <c:pt idx="12">
                  <c:v>437285</c:v>
                </c:pt>
                <c:pt idx="13">
                  <c:v>450461</c:v>
                </c:pt>
                <c:pt idx="14">
                  <c:v>477886</c:v>
                </c:pt>
                <c:pt idx="15">
                  <c:v>454555</c:v>
                </c:pt>
                <c:pt idx="16">
                  <c:v>676220</c:v>
                </c:pt>
                <c:pt idx="17">
                  <c:v>446013</c:v>
                </c:pt>
                <c:pt idx="18">
                  <c:v>582112</c:v>
                </c:pt>
                <c:pt idx="19">
                  <c:v>303684</c:v>
                </c:pt>
                <c:pt idx="20">
                  <c:v>179785</c:v>
                </c:pt>
                <c:pt idx="21">
                  <c:v>122821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F0B5-4EAE-AA7F-3E3ED62D7AD1}"/>
            </c:ext>
          </c:extLst>
        </c:ser>
        <c:ser>
          <c:idx val="10"/>
          <c:order val="9"/>
          <c:tx>
            <c:strRef>
              <c:f>CA_Herkunft_Vergleich!$AO$3</c:f>
              <c:strCache>
                <c:ptCount val="1"/>
                <c:pt idx="0">
                  <c:v>New York*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CA_Herkunft_Vergleich!$AO$4:$AO$25</c:f>
              <c:numCache>
                <c:formatCode>General</c:formatCode>
                <c:ptCount val="22"/>
                <c:pt idx="0">
                  <c:v>191087</c:v>
                </c:pt>
                <c:pt idx="1">
                  <c:v>556634</c:v>
                </c:pt>
                <c:pt idx="2">
                  <c:v>241959</c:v>
                </c:pt>
                <c:pt idx="3">
                  <c:v>845015</c:v>
                </c:pt>
                <c:pt idx="4">
                  <c:v>272769</c:v>
                </c:pt>
                <c:pt idx="5">
                  <c:v>896760</c:v>
                </c:pt>
                <c:pt idx="6">
                  <c:v>904209</c:v>
                </c:pt>
                <c:pt idx="7">
                  <c:v>443792</c:v>
                </c:pt>
                <c:pt idx="8">
                  <c:v>263047</c:v>
                </c:pt>
                <c:pt idx="9">
                  <c:v>146648</c:v>
                </c:pt>
                <c:pt idx="10">
                  <c:v>191488</c:v>
                </c:pt>
                <c:pt idx="11">
                  <c:v>187516</c:v>
                </c:pt>
                <c:pt idx="12">
                  <c:v>457127</c:v>
                </c:pt>
                <c:pt idx="13">
                  <c:v>469932</c:v>
                </c:pt>
                <c:pt idx="14">
                  <c:v>499943</c:v>
                </c:pt>
                <c:pt idx="15">
                  <c:v>474514</c:v>
                </c:pt>
                <c:pt idx="16">
                  <c:v>706753</c:v>
                </c:pt>
                <c:pt idx="17">
                  <c:v>466023</c:v>
                </c:pt>
                <c:pt idx="18">
                  <c:v>610153</c:v>
                </c:pt>
                <c:pt idx="19">
                  <c:v>318658</c:v>
                </c:pt>
                <c:pt idx="20">
                  <c:v>184975</c:v>
                </c:pt>
                <c:pt idx="21">
                  <c:v>131377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F0B5-4EAE-AA7F-3E3ED62D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062792"/>
        <c:axId val="523779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CA_Herkunft_Vergleich!$F$3</c15:sqref>
                        </c15:formulaRef>
                      </c:ext>
                    </c:extLst>
                    <c:strCache>
                      <c:ptCount val="1"/>
                      <c:pt idx="0">
                        <c:v>Sao Paulo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CA_Herkunft_Vergleich!$F$4:$F$25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46263</c:v>
                      </c:pt>
                      <c:pt idx="1">
                        <c:v>172065</c:v>
                      </c:pt>
                      <c:pt idx="2">
                        <c:v>286199</c:v>
                      </c:pt>
                      <c:pt idx="3">
                        <c:v>267176</c:v>
                      </c:pt>
                      <c:pt idx="4">
                        <c:v>133876</c:v>
                      </c:pt>
                      <c:pt idx="5">
                        <c:v>284232</c:v>
                      </c:pt>
                      <c:pt idx="6">
                        <c:v>231857</c:v>
                      </c:pt>
                      <c:pt idx="7">
                        <c:v>131422</c:v>
                      </c:pt>
                      <c:pt idx="8">
                        <c:v>145625</c:v>
                      </c:pt>
                      <c:pt idx="9">
                        <c:v>88695</c:v>
                      </c:pt>
                      <c:pt idx="10">
                        <c:v>114145</c:v>
                      </c:pt>
                      <c:pt idx="11">
                        <c:v>81324</c:v>
                      </c:pt>
                      <c:pt idx="12">
                        <c:v>151819</c:v>
                      </c:pt>
                      <c:pt idx="13">
                        <c:v>146131</c:v>
                      </c:pt>
                      <c:pt idx="14">
                        <c:v>168528</c:v>
                      </c:pt>
                      <c:pt idx="15">
                        <c:v>144510</c:v>
                      </c:pt>
                      <c:pt idx="16">
                        <c:v>218637</c:v>
                      </c:pt>
                      <c:pt idx="17">
                        <c:v>157527</c:v>
                      </c:pt>
                      <c:pt idx="18">
                        <c:v>176080</c:v>
                      </c:pt>
                      <c:pt idx="19">
                        <c:v>88059</c:v>
                      </c:pt>
                      <c:pt idx="20">
                        <c:v>67470</c:v>
                      </c:pt>
                      <c:pt idx="21">
                        <c:v>48479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B5-4EAE-AA7F-3E3ED62D7AD1}"/>
                  </c:ext>
                </c:extLst>
              </c15:ser>
            </c15:filteredBarSeries>
            <c15:filteredBarSeries>
              <c15:ser>
                <c:idx val="6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CA_Herkunft_Vergleich!$AK$3</c15:sqref>
                        </c15:formulaRef>
                      </c:ext>
                    </c:extLst>
                    <c:strCache>
                      <c:ptCount val="1"/>
                      <c:pt idx="0">
                        <c:v>Sao Paulo*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CA_Herkunft_Vergleich!$AK$4:$AK$25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48514</c:v>
                      </c:pt>
                      <c:pt idx="1">
                        <c:v>178832</c:v>
                      </c:pt>
                      <c:pt idx="2">
                        <c:v>297939</c:v>
                      </c:pt>
                      <c:pt idx="3">
                        <c:v>278824</c:v>
                      </c:pt>
                      <c:pt idx="4">
                        <c:v>139943</c:v>
                      </c:pt>
                      <c:pt idx="5">
                        <c:v>296430</c:v>
                      </c:pt>
                      <c:pt idx="6">
                        <c:v>241959</c:v>
                      </c:pt>
                      <c:pt idx="7">
                        <c:v>136508</c:v>
                      </c:pt>
                      <c:pt idx="8">
                        <c:v>151376</c:v>
                      </c:pt>
                      <c:pt idx="9">
                        <c:v>92740</c:v>
                      </c:pt>
                      <c:pt idx="10">
                        <c:v>119622</c:v>
                      </c:pt>
                      <c:pt idx="11">
                        <c:v>84864</c:v>
                      </c:pt>
                      <c:pt idx="12">
                        <c:v>158308</c:v>
                      </c:pt>
                      <c:pt idx="13">
                        <c:v>152183</c:v>
                      </c:pt>
                      <c:pt idx="14">
                        <c:v>175603</c:v>
                      </c:pt>
                      <c:pt idx="15">
                        <c:v>150042</c:v>
                      </c:pt>
                      <c:pt idx="16">
                        <c:v>227879</c:v>
                      </c:pt>
                      <c:pt idx="17">
                        <c:v>163871</c:v>
                      </c:pt>
                      <c:pt idx="18">
                        <c:v>184283</c:v>
                      </c:pt>
                      <c:pt idx="19">
                        <c:v>92241</c:v>
                      </c:pt>
                      <c:pt idx="20">
                        <c:v>69218</c:v>
                      </c:pt>
                      <c:pt idx="21">
                        <c:v>50759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0B5-4EAE-AA7F-3E3ED62D7AD1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CA_Herkunft_Vergleich!$H$3</c15:sqref>
                        </c15:formulaRef>
                      </c:ext>
                    </c:extLst>
                    <c:strCache>
                      <c:ptCount val="1"/>
                      <c:pt idx="0">
                        <c:v>Mexiko City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CA_Herkunft_Vergleich!$H$4:$H$25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60064</c:v>
                      </c:pt>
                      <c:pt idx="1">
                        <c:v>180441</c:v>
                      </c:pt>
                      <c:pt idx="2">
                        <c:v>133876</c:v>
                      </c:pt>
                      <c:pt idx="3">
                        <c:v>291291</c:v>
                      </c:pt>
                      <c:pt idx="4">
                        <c:v>313058</c:v>
                      </c:pt>
                      <c:pt idx="5">
                        <c:v>311072</c:v>
                      </c:pt>
                      <c:pt idx="6">
                        <c:v>260835</c:v>
                      </c:pt>
                      <c:pt idx="7">
                        <c:v>97538</c:v>
                      </c:pt>
                      <c:pt idx="8">
                        <c:v>121710</c:v>
                      </c:pt>
                      <c:pt idx="9">
                        <c:v>106216</c:v>
                      </c:pt>
                      <c:pt idx="10">
                        <c:v>101225</c:v>
                      </c:pt>
                      <c:pt idx="11">
                        <c:v>88077</c:v>
                      </c:pt>
                      <c:pt idx="12">
                        <c:v>158212</c:v>
                      </c:pt>
                      <c:pt idx="13">
                        <c:v>169628</c:v>
                      </c:pt>
                      <c:pt idx="14">
                        <c:v>180102</c:v>
                      </c:pt>
                      <c:pt idx="15">
                        <c:v>144777</c:v>
                      </c:pt>
                      <c:pt idx="16">
                        <c:v>245940</c:v>
                      </c:pt>
                      <c:pt idx="17">
                        <c:v>160525</c:v>
                      </c:pt>
                      <c:pt idx="18">
                        <c:v>237268</c:v>
                      </c:pt>
                      <c:pt idx="19">
                        <c:v>110504</c:v>
                      </c:pt>
                      <c:pt idx="20">
                        <c:v>67806</c:v>
                      </c:pt>
                      <c:pt idx="21">
                        <c:v>49838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0B5-4EAE-AA7F-3E3ED62D7AD1}"/>
                  </c:ext>
                </c:extLst>
              </c15:ser>
            </c15:filteredBarSeries>
            <c15:filteredBarSeries>
              <c15:ser>
                <c:idx val="8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CA_Herkunft_Vergleich!$AM$3</c15:sqref>
                        </c15:formulaRef>
                      </c:ext>
                    </c:extLst>
                    <c:strCache>
                      <c:ptCount val="1"/>
                      <c:pt idx="0">
                        <c:v>Mexiko City*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CA_Herkunft_Vergleich!$AM$4:$AM$25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63281</c:v>
                      </c:pt>
                      <c:pt idx="1">
                        <c:v>189029</c:v>
                      </c:pt>
                      <c:pt idx="2">
                        <c:v>139943</c:v>
                      </c:pt>
                      <c:pt idx="3">
                        <c:v>305494</c:v>
                      </c:pt>
                      <c:pt idx="4">
                        <c:v>327779</c:v>
                      </c:pt>
                      <c:pt idx="5">
                        <c:v>325916</c:v>
                      </c:pt>
                      <c:pt idx="6">
                        <c:v>272769</c:v>
                      </c:pt>
                      <c:pt idx="7">
                        <c:v>102091</c:v>
                      </c:pt>
                      <c:pt idx="8">
                        <c:v>127283</c:v>
                      </c:pt>
                      <c:pt idx="9">
                        <c:v>111619</c:v>
                      </c:pt>
                      <c:pt idx="10">
                        <c:v>107321</c:v>
                      </c:pt>
                      <c:pt idx="11">
                        <c:v>92447</c:v>
                      </c:pt>
                      <c:pt idx="12">
                        <c:v>165978</c:v>
                      </c:pt>
                      <c:pt idx="13">
                        <c:v>177324</c:v>
                      </c:pt>
                      <c:pt idx="14">
                        <c:v>188760</c:v>
                      </c:pt>
                      <c:pt idx="15">
                        <c:v>151492</c:v>
                      </c:pt>
                      <c:pt idx="16">
                        <c:v>257798</c:v>
                      </c:pt>
                      <c:pt idx="17">
                        <c:v>168197</c:v>
                      </c:pt>
                      <c:pt idx="18">
                        <c:v>249157</c:v>
                      </c:pt>
                      <c:pt idx="19">
                        <c:v>116298</c:v>
                      </c:pt>
                      <c:pt idx="20">
                        <c:v>69863</c:v>
                      </c:pt>
                      <c:pt idx="21">
                        <c:v>52815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0B5-4EAE-AA7F-3E3ED62D7AD1}"/>
                  </c:ext>
                </c:extLst>
              </c15:ser>
            </c15:filteredBarSeries>
            <c15:filteredBarSeries>
              <c15:ser>
                <c:idx val="5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CA_Herkunft_Vergleich!$K$3</c15:sqref>
                        </c15:formulaRef>
                      </c:ext>
                    </c:extLst>
                    <c:strCache>
                      <c:ptCount val="1"/>
                      <c:pt idx="0">
                        <c:v>Washington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CA_Herkunft_Vergleich!$K$4:$K$25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119777</c:v>
                      </c:pt>
                      <c:pt idx="1">
                        <c:v>372627</c:v>
                      </c:pt>
                      <c:pt idx="2">
                        <c:v>131422</c:v>
                      </c:pt>
                      <c:pt idx="3">
                        <c:v>512244</c:v>
                      </c:pt>
                      <c:pt idx="4">
                        <c:v>97538</c:v>
                      </c:pt>
                      <c:pt idx="5">
                        <c:v>547085</c:v>
                      </c:pt>
                      <c:pt idx="6">
                        <c:v>425524</c:v>
                      </c:pt>
                      <c:pt idx="7">
                        <c:v>552761</c:v>
                      </c:pt>
                      <c:pt idx="8">
                        <c:v>169339</c:v>
                      </c:pt>
                      <c:pt idx="9">
                        <c:v>52455</c:v>
                      </c:pt>
                      <c:pt idx="10">
                        <c:v>137030</c:v>
                      </c:pt>
                      <c:pt idx="11">
                        <c:v>92907</c:v>
                      </c:pt>
                      <c:pt idx="12">
                        <c:v>322099</c:v>
                      </c:pt>
                      <c:pt idx="13">
                        <c:v>311135</c:v>
                      </c:pt>
                      <c:pt idx="14">
                        <c:v>319394</c:v>
                      </c:pt>
                      <c:pt idx="15">
                        <c:v>317447</c:v>
                      </c:pt>
                      <c:pt idx="16">
                        <c:v>432658</c:v>
                      </c:pt>
                      <c:pt idx="17">
                        <c:v>332727</c:v>
                      </c:pt>
                      <c:pt idx="18">
                        <c:v>339947</c:v>
                      </c:pt>
                      <c:pt idx="19">
                        <c:v>204842</c:v>
                      </c:pt>
                      <c:pt idx="20">
                        <c:v>105536</c:v>
                      </c:pt>
                      <c:pt idx="21">
                        <c:v>80041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0B5-4EAE-AA7F-3E3ED62D7AD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CA_Herkunft_Vergleich!$AP$3</c15:sqref>
                        </c15:formulaRef>
                      </c:ext>
                    </c:extLst>
                    <c:strCache>
                      <c:ptCount val="1"/>
                      <c:pt idx="0">
                        <c:v>Washington*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CA_Herkunft_Vergleich!$AP$4:$AP$25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125133</c:v>
                      </c:pt>
                      <c:pt idx="1">
                        <c:v>387785</c:v>
                      </c:pt>
                      <c:pt idx="2">
                        <c:v>136508</c:v>
                      </c:pt>
                      <c:pt idx="3">
                        <c:v>534340</c:v>
                      </c:pt>
                      <c:pt idx="4">
                        <c:v>102091</c:v>
                      </c:pt>
                      <c:pt idx="5">
                        <c:v>570240</c:v>
                      </c:pt>
                      <c:pt idx="6">
                        <c:v>443792</c:v>
                      </c:pt>
                      <c:pt idx="7">
                        <c:v>575192</c:v>
                      </c:pt>
                      <c:pt idx="8">
                        <c:v>175880</c:v>
                      </c:pt>
                      <c:pt idx="9">
                        <c:v>54808</c:v>
                      </c:pt>
                      <c:pt idx="10">
                        <c:v>143177</c:v>
                      </c:pt>
                      <c:pt idx="11">
                        <c:v>97182</c:v>
                      </c:pt>
                      <c:pt idx="12">
                        <c:v>335333</c:v>
                      </c:pt>
                      <c:pt idx="13">
                        <c:v>323715</c:v>
                      </c:pt>
                      <c:pt idx="14">
                        <c:v>332596</c:v>
                      </c:pt>
                      <c:pt idx="15">
                        <c:v>329649</c:v>
                      </c:pt>
                      <c:pt idx="16">
                        <c:v>450319</c:v>
                      </c:pt>
                      <c:pt idx="17">
                        <c:v>345971</c:v>
                      </c:pt>
                      <c:pt idx="18">
                        <c:v>355497</c:v>
                      </c:pt>
                      <c:pt idx="19">
                        <c:v>214176</c:v>
                      </c:pt>
                      <c:pt idx="20">
                        <c:v>108533</c:v>
                      </c:pt>
                      <c:pt idx="21">
                        <c:v>85456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0B5-4EAE-AA7F-3E3ED62D7AD1}"/>
                  </c:ext>
                </c:extLst>
              </c15:ser>
            </c15:filteredBarSeries>
          </c:ext>
        </c:extLst>
      </c:barChart>
      <c:catAx>
        <c:axId val="53906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779896"/>
        <c:crosses val="autoZero"/>
        <c:auto val="1"/>
        <c:lblAlgn val="ctr"/>
        <c:lblOffset val="100"/>
        <c:noMultiLvlLbl val="0"/>
      </c:catAx>
      <c:valAx>
        <c:axId val="5237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06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Schnittmenge der CA-Länder: Asien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CA_Herkunft_Vergleich!$L$3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CA_Herkunft_Vergleich!$L$4:$L$25</c:f>
              <c:numCache>
                <c:formatCode>General</c:formatCode>
                <c:ptCount val="22"/>
                <c:pt idx="0">
                  <c:v>53764</c:v>
                </c:pt>
                <c:pt idx="1">
                  <c:v>208834</c:v>
                </c:pt>
                <c:pt idx="2">
                  <c:v>145625</c:v>
                </c:pt>
                <c:pt idx="3">
                  <c:v>301173</c:v>
                </c:pt>
                <c:pt idx="4">
                  <c:v>121710</c:v>
                </c:pt>
                <c:pt idx="5">
                  <c:v>321641</c:v>
                </c:pt>
                <c:pt idx="6">
                  <c:v>252351</c:v>
                </c:pt>
                <c:pt idx="7">
                  <c:v>169339</c:v>
                </c:pt>
                <c:pt idx="8">
                  <c:v>325224</c:v>
                </c:pt>
                <c:pt idx="9">
                  <c:v>73810</c:v>
                </c:pt>
                <c:pt idx="10">
                  <c:v>120027</c:v>
                </c:pt>
                <c:pt idx="11">
                  <c:v>86056</c:v>
                </c:pt>
                <c:pt idx="12">
                  <c:v>171291</c:v>
                </c:pt>
                <c:pt idx="13">
                  <c:v>170686</c:v>
                </c:pt>
                <c:pt idx="14">
                  <c:v>187404</c:v>
                </c:pt>
                <c:pt idx="15">
                  <c:v>177480</c:v>
                </c:pt>
                <c:pt idx="16">
                  <c:v>246364</c:v>
                </c:pt>
                <c:pt idx="17">
                  <c:v>179742</c:v>
                </c:pt>
                <c:pt idx="18">
                  <c:v>191336</c:v>
                </c:pt>
                <c:pt idx="19">
                  <c:v>101019</c:v>
                </c:pt>
                <c:pt idx="20">
                  <c:v>77652</c:v>
                </c:pt>
                <c:pt idx="21">
                  <c:v>56218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7-458C-AF98-F99B9850D22C}"/>
            </c:ext>
          </c:extLst>
        </c:ser>
        <c:ser>
          <c:idx val="4"/>
          <c:order val="1"/>
          <c:tx>
            <c:strRef>
              <c:f>CA_Herkunft_Vergleich!$AQ$3</c:f>
              <c:strCache>
                <c:ptCount val="1"/>
                <c:pt idx="0">
                  <c:v>Hong Kong*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CA_Herkunft_Vergleich!$AQ$4:$AQ$25</c:f>
              <c:numCache>
                <c:formatCode>General</c:formatCode>
                <c:ptCount val="22"/>
                <c:pt idx="0">
                  <c:v>56091</c:v>
                </c:pt>
                <c:pt idx="1">
                  <c:v>216661</c:v>
                </c:pt>
                <c:pt idx="2">
                  <c:v>151376</c:v>
                </c:pt>
                <c:pt idx="3">
                  <c:v>314125</c:v>
                </c:pt>
                <c:pt idx="4">
                  <c:v>127283</c:v>
                </c:pt>
                <c:pt idx="5">
                  <c:v>335237</c:v>
                </c:pt>
                <c:pt idx="6">
                  <c:v>263047</c:v>
                </c:pt>
                <c:pt idx="7">
                  <c:v>175880</c:v>
                </c:pt>
                <c:pt idx="8">
                  <c:v>337823</c:v>
                </c:pt>
                <c:pt idx="9">
                  <c:v>77012</c:v>
                </c:pt>
                <c:pt idx="10">
                  <c:v>125726</c:v>
                </c:pt>
                <c:pt idx="11">
                  <c:v>89539</c:v>
                </c:pt>
                <c:pt idx="12">
                  <c:v>177883</c:v>
                </c:pt>
                <c:pt idx="13">
                  <c:v>177696</c:v>
                </c:pt>
                <c:pt idx="14">
                  <c:v>195219</c:v>
                </c:pt>
                <c:pt idx="15">
                  <c:v>184456</c:v>
                </c:pt>
                <c:pt idx="16">
                  <c:v>256611</c:v>
                </c:pt>
                <c:pt idx="17">
                  <c:v>186582</c:v>
                </c:pt>
                <c:pt idx="18">
                  <c:v>199672</c:v>
                </c:pt>
                <c:pt idx="19">
                  <c:v>105426</c:v>
                </c:pt>
                <c:pt idx="20">
                  <c:v>79444</c:v>
                </c:pt>
                <c:pt idx="21">
                  <c:v>59039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F7-458C-AF98-F99B9850D22C}"/>
            </c:ext>
          </c:extLst>
        </c:ser>
        <c:ser>
          <c:idx val="1"/>
          <c:order val="2"/>
          <c:tx>
            <c:strRef>
              <c:f>CA_Herkunft_Vergleich!$M$3</c:f>
              <c:strCache>
                <c:ptCount val="1"/>
                <c:pt idx="0">
                  <c:v>Chennai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CA_Herkunft_Vergleich!$M$4:$M$25</c:f>
              <c:numCache>
                <c:formatCode>General</c:formatCode>
                <c:ptCount val="22"/>
                <c:pt idx="0">
                  <c:v>31285</c:v>
                </c:pt>
                <c:pt idx="1">
                  <c:v>93074</c:v>
                </c:pt>
                <c:pt idx="2">
                  <c:v>88695</c:v>
                </c:pt>
                <c:pt idx="3">
                  <c:v>157167</c:v>
                </c:pt>
                <c:pt idx="4">
                  <c:v>106216</c:v>
                </c:pt>
                <c:pt idx="5">
                  <c:v>166618</c:v>
                </c:pt>
                <c:pt idx="6">
                  <c:v>139947</c:v>
                </c:pt>
                <c:pt idx="7">
                  <c:v>52455</c:v>
                </c:pt>
                <c:pt idx="8">
                  <c:v>73810</c:v>
                </c:pt>
                <c:pt idx="9">
                  <c:v>168736</c:v>
                </c:pt>
                <c:pt idx="10">
                  <c:v>59856</c:v>
                </c:pt>
                <c:pt idx="11">
                  <c:v>55404</c:v>
                </c:pt>
                <c:pt idx="12">
                  <c:v>84422</c:v>
                </c:pt>
                <c:pt idx="13">
                  <c:v>86838</c:v>
                </c:pt>
                <c:pt idx="14">
                  <c:v>98911</c:v>
                </c:pt>
                <c:pt idx="15">
                  <c:v>77311</c:v>
                </c:pt>
                <c:pt idx="16">
                  <c:v>136040</c:v>
                </c:pt>
                <c:pt idx="17">
                  <c:v>90538</c:v>
                </c:pt>
                <c:pt idx="18">
                  <c:v>123096</c:v>
                </c:pt>
                <c:pt idx="19">
                  <c:v>59479</c:v>
                </c:pt>
                <c:pt idx="20">
                  <c:v>36471</c:v>
                </c:pt>
                <c:pt idx="21">
                  <c:v>24769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7-458C-AF98-F99B9850D22C}"/>
            </c:ext>
          </c:extLst>
        </c:ser>
        <c:ser>
          <c:idx val="5"/>
          <c:order val="3"/>
          <c:tx>
            <c:strRef>
              <c:f>CA_Herkunft_Vergleich!$AR$3</c:f>
              <c:strCache>
                <c:ptCount val="1"/>
                <c:pt idx="0">
                  <c:v>Chennai*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CA_Herkunft_Vergleich!$AR$4:$AR$25</c:f>
              <c:numCache>
                <c:formatCode>General</c:formatCode>
                <c:ptCount val="22"/>
                <c:pt idx="0">
                  <c:v>32871</c:v>
                </c:pt>
                <c:pt idx="1">
                  <c:v>97227</c:v>
                </c:pt>
                <c:pt idx="2">
                  <c:v>92740</c:v>
                </c:pt>
                <c:pt idx="3">
                  <c:v>165123</c:v>
                </c:pt>
                <c:pt idx="4">
                  <c:v>111619</c:v>
                </c:pt>
                <c:pt idx="5">
                  <c:v>174901</c:v>
                </c:pt>
                <c:pt idx="6">
                  <c:v>146648</c:v>
                </c:pt>
                <c:pt idx="7">
                  <c:v>54808</c:v>
                </c:pt>
                <c:pt idx="8">
                  <c:v>77012</c:v>
                </c:pt>
                <c:pt idx="9">
                  <c:v>176435</c:v>
                </c:pt>
                <c:pt idx="10">
                  <c:v>63265</c:v>
                </c:pt>
                <c:pt idx="11">
                  <c:v>57902</c:v>
                </c:pt>
                <c:pt idx="12">
                  <c:v>88242</c:v>
                </c:pt>
                <c:pt idx="13">
                  <c:v>90868</c:v>
                </c:pt>
                <c:pt idx="14">
                  <c:v>103560</c:v>
                </c:pt>
                <c:pt idx="15">
                  <c:v>80973</c:v>
                </c:pt>
                <c:pt idx="16">
                  <c:v>142527</c:v>
                </c:pt>
                <c:pt idx="17">
                  <c:v>94781</c:v>
                </c:pt>
                <c:pt idx="18">
                  <c:v>129105</c:v>
                </c:pt>
                <c:pt idx="19">
                  <c:v>62477</c:v>
                </c:pt>
                <c:pt idx="20">
                  <c:v>37519</c:v>
                </c:pt>
                <c:pt idx="21">
                  <c:v>26036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F7-458C-AF98-F99B9850D22C}"/>
            </c:ext>
          </c:extLst>
        </c:ser>
        <c:ser>
          <c:idx val="2"/>
          <c:order val="4"/>
          <c:tx>
            <c:strRef>
              <c:f>CA_Herkunft_Vergleich!$N$3</c:f>
              <c:strCache>
                <c:ptCount val="1"/>
                <c:pt idx="0">
                  <c:v>Seoul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CA_Herkunft_Vergleich!$N$4:$N$25</c:f>
              <c:numCache>
                <c:formatCode>General</c:formatCode>
                <c:ptCount val="22"/>
                <c:pt idx="0">
                  <c:v>44449</c:v>
                </c:pt>
                <c:pt idx="1">
                  <c:v>165955</c:v>
                </c:pt>
                <c:pt idx="2">
                  <c:v>114145</c:v>
                </c:pt>
                <c:pt idx="3">
                  <c:v>240971</c:v>
                </c:pt>
                <c:pt idx="4">
                  <c:v>101225</c:v>
                </c:pt>
                <c:pt idx="5">
                  <c:v>257881</c:v>
                </c:pt>
                <c:pt idx="6">
                  <c:v>181698</c:v>
                </c:pt>
                <c:pt idx="7">
                  <c:v>137030</c:v>
                </c:pt>
                <c:pt idx="8">
                  <c:v>120027</c:v>
                </c:pt>
                <c:pt idx="9">
                  <c:v>59856</c:v>
                </c:pt>
                <c:pt idx="10">
                  <c:v>259358</c:v>
                </c:pt>
                <c:pt idx="11">
                  <c:v>68305</c:v>
                </c:pt>
                <c:pt idx="12">
                  <c:v>142389</c:v>
                </c:pt>
                <c:pt idx="13">
                  <c:v>140338</c:v>
                </c:pt>
                <c:pt idx="14">
                  <c:v>152146</c:v>
                </c:pt>
                <c:pt idx="15">
                  <c:v>142126</c:v>
                </c:pt>
                <c:pt idx="16">
                  <c:v>191550</c:v>
                </c:pt>
                <c:pt idx="17">
                  <c:v>147905</c:v>
                </c:pt>
                <c:pt idx="18">
                  <c:v>156609</c:v>
                </c:pt>
                <c:pt idx="19">
                  <c:v>87881</c:v>
                </c:pt>
                <c:pt idx="20">
                  <c:v>60006</c:v>
                </c:pt>
                <c:pt idx="21">
                  <c:v>40392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7-458C-AF98-F99B9850D22C}"/>
            </c:ext>
          </c:extLst>
        </c:ser>
        <c:ser>
          <c:idx val="6"/>
          <c:order val="5"/>
          <c:tx>
            <c:strRef>
              <c:f>CA_Herkunft_Vergleich!$AS$3</c:f>
              <c:strCache>
                <c:ptCount val="1"/>
                <c:pt idx="0">
                  <c:v>Seoul*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CA_Herkunft_Vergleich!$AS$4:$AS$25</c:f>
              <c:numCache>
                <c:formatCode>General</c:formatCode>
                <c:ptCount val="22"/>
                <c:pt idx="0">
                  <c:v>47216</c:v>
                </c:pt>
                <c:pt idx="1">
                  <c:v>174338</c:v>
                </c:pt>
                <c:pt idx="2">
                  <c:v>119622</c:v>
                </c:pt>
                <c:pt idx="3">
                  <c:v>253916</c:v>
                </c:pt>
                <c:pt idx="4">
                  <c:v>107321</c:v>
                </c:pt>
                <c:pt idx="5">
                  <c:v>271377</c:v>
                </c:pt>
                <c:pt idx="6">
                  <c:v>191488</c:v>
                </c:pt>
                <c:pt idx="7">
                  <c:v>143177</c:v>
                </c:pt>
                <c:pt idx="8">
                  <c:v>125726</c:v>
                </c:pt>
                <c:pt idx="9">
                  <c:v>63265</c:v>
                </c:pt>
                <c:pt idx="10">
                  <c:v>272767</c:v>
                </c:pt>
                <c:pt idx="11">
                  <c:v>72184</c:v>
                </c:pt>
                <c:pt idx="12">
                  <c:v>149768</c:v>
                </c:pt>
                <c:pt idx="13">
                  <c:v>147500</c:v>
                </c:pt>
                <c:pt idx="14">
                  <c:v>160197</c:v>
                </c:pt>
                <c:pt idx="15">
                  <c:v>149271</c:v>
                </c:pt>
                <c:pt idx="16">
                  <c:v>201865</c:v>
                </c:pt>
                <c:pt idx="17">
                  <c:v>155243</c:v>
                </c:pt>
                <c:pt idx="18">
                  <c:v>165915</c:v>
                </c:pt>
                <c:pt idx="19">
                  <c:v>93131</c:v>
                </c:pt>
                <c:pt idx="20">
                  <c:v>61782</c:v>
                </c:pt>
                <c:pt idx="21">
                  <c:v>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F7-458C-AF98-F99B9850D22C}"/>
            </c:ext>
          </c:extLst>
        </c:ser>
        <c:ser>
          <c:idx val="3"/>
          <c:order val="6"/>
          <c:tx>
            <c:strRef>
              <c:f>CA_Herkunft_Vergleich!$O$3</c:f>
              <c:strCache>
                <c:ptCount val="1"/>
                <c:pt idx="0">
                  <c:v>Bangkok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CA_Herkunft_Vergleich!$O$4:$O$25</c:f>
              <c:numCache>
                <c:formatCode>General</c:formatCode>
                <c:ptCount val="22"/>
                <c:pt idx="0">
                  <c:v>41397</c:v>
                </c:pt>
                <c:pt idx="1">
                  <c:v>127511</c:v>
                </c:pt>
                <c:pt idx="2">
                  <c:v>81324</c:v>
                </c:pt>
                <c:pt idx="3">
                  <c:v>194969</c:v>
                </c:pt>
                <c:pt idx="4">
                  <c:v>88077</c:v>
                </c:pt>
                <c:pt idx="5">
                  <c:v>208859</c:v>
                </c:pt>
                <c:pt idx="6">
                  <c:v>178834</c:v>
                </c:pt>
                <c:pt idx="7">
                  <c:v>92907</c:v>
                </c:pt>
                <c:pt idx="8">
                  <c:v>86056</c:v>
                </c:pt>
                <c:pt idx="9">
                  <c:v>55404</c:v>
                </c:pt>
                <c:pt idx="10">
                  <c:v>68305</c:v>
                </c:pt>
                <c:pt idx="11">
                  <c:v>211248</c:v>
                </c:pt>
                <c:pt idx="12">
                  <c:v>111329</c:v>
                </c:pt>
                <c:pt idx="13">
                  <c:v>109023</c:v>
                </c:pt>
                <c:pt idx="14">
                  <c:v>130968</c:v>
                </c:pt>
                <c:pt idx="15">
                  <c:v>103255</c:v>
                </c:pt>
                <c:pt idx="16">
                  <c:v>166643</c:v>
                </c:pt>
                <c:pt idx="17">
                  <c:v>106924</c:v>
                </c:pt>
                <c:pt idx="18">
                  <c:v>152829</c:v>
                </c:pt>
                <c:pt idx="19">
                  <c:v>74203</c:v>
                </c:pt>
                <c:pt idx="20">
                  <c:v>42017</c:v>
                </c:pt>
                <c:pt idx="21">
                  <c:v>35206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F7-458C-AF98-F99B9850D22C}"/>
            </c:ext>
          </c:extLst>
        </c:ser>
        <c:ser>
          <c:idx val="7"/>
          <c:order val="7"/>
          <c:tx>
            <c:strRef>
              <c:f>CA_Herkunft_Vergleich!$AT$3</c:f>
              <c:strCache>
                <c:ptCount val="1"/>
                <c:pt idx="0">
                  <c:v>Bangkok*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CA_Herkunft_Vergleich!$AT$4:$AT$25</c:f>
              <c:numCache>
                <c:formatCode>General</c:formatCode>
                <c:ptCount val="22"/>
                <c:pt idx="0">
                  <c:v>43470</c:v>
                </c:pt>
                <c:pt idx="1">
                  <c:v>133386</c:v>
                </c:pt>
                <c:pt idx="2">
                  <c:v>84864</c:v>
                </c:pt>
                <c:pt idx="3">
                  <c:v>205059</c:v>
                </c:pt>
                <c:pt idx="4">
                  <c:v>92447</c:v>
                </c:pt>
                <c:pt idx="5">
                  <c:v>219378</c:v>
                </c:pt>
                <c:pt idx="6">
                  <c:v>187516</c:v>
                </c:pt>
                <c:pt idx="7">
                  <c:v>97182</c:v>
                </c:pt>
                <c:pt idx="8">
                  <c:v>89539</c:v>
                </c:pt>
                <c:pt idx="9">
                  <c:v>57902</c:v>
                </c:pt>
                <c:pt idx="10">
                  <c:v>72184</c:v>
                </c:pt>
                <c:pt idx="11">
                  <c:v>221125</c:v>
                </c:pt>
                <c:pt idx="12">
                  <c:v>116454</c:v>
                </c:pt>
                <c:pt idx="13">
                  <c:v>114246</c:v>
                </c:pt>
                <c:pt idx="14">
                  <c:v>137370</c:v>
                </c:pt>
                <c:pt idx="15">
                  <c:v>108287</c:v>
                </c:pt>
                <c:pt idx="16">
                  <c:v>174637</c:v>
                </c:pt>
                <c:pt idx="17">
                  <c:v>111989</c:v>
                </c:pt>
                <c:pt idx="18">
                  <c:v>160367</c:v>
                </c:pt>
                <c:pt idx="19">
                  <c:v>77962</c:v>
                </c:pt>
                <c:pt idx="20">
                  <c:v>43325</c:v>
                </c:pt>
                <c:pt idx="21">
                  <c:v>37107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F7-458C-AF98-F99B9850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813312"/>
        <c:axId val="541824464"/>
      </c:barChart>
      <c:catAx>
        <c:axId val="5418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824464"/>
        <c:crosses val="autoZero"/>
        <c:auto val="1"/>
        <c:lblAlgn val="ctr"/>
        <c:lblOffset val="100"/>
        <c:noMultiLvlLbl val="0"/>
      </c:catAx>
      <c:valAx>
        <c:axId val="5418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8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Schnittmenge der CA-Länder: Europa 1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CA_Herkunft_Vergleich!$P$3</c:f>
              <c:strCache>
                <c:ptCount val="1"/>
                <c:pt idx="0">
                  <c:v>Frankfurt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CA_Herkunft_Vergleich!$P$4:$P$25</c:f>
              <c:numCache>
                <c:formatCode>General</c:formatCode>
                <c:ptCount val="22"/>
                <c:pt idx="0">
                  <c:v>120165</c:v>
                </c:pt>
                <c:pt idx="1">
                  <c:v>366813</c:v>
                </c:pt>
                <c:pt idx="2">
                  <c:v>151819</c:v>
                </c:pt>
                <c:pt idx="3">
                  <c:v>524135</c:v>
                </c:pt>
                <c:pt idx="4">
                  <c:v>158212</c:v>
                </c:pt>
                <c:pt idx="5">
                  <c:v>559111</c:v>
                </c:pt>
                <c:pt idx="6">
                  <c:v>437285</c:v>
                </c:pt>
                <c:pt idx="7">
                  <c:v>322099</c:v>
                </c:pt>
                <c:pt idx="8">
                  <c:v>171291</c:v>
                </c:pt>
                <c:pt idx="9">
                  <c:v>84422</c:v>
                </c:pt>
                <c:pt idx="10">
                  <c:v>142389</c:v>
                </c:pt>
                <c:pt idx="11">
                  <c:v>111329</c:v>
                </c:pt>
                <c:pt idx="12">
                  <c:v>566417</c:v>
                </c:pt>
                <c:pt idx="13">
                  <c:v>311936</c:v>
                </c:pt>
                <c:pt idx="14">
                  <c:v>322845</c:v>
                </c:pt>
                <c:pt idx="15">
                  <c:v>312890</c:v>
                </c:pt>
                <c:pt idx="16">
                  <c:v>446525</c:v>
                </c:pt>
                <c:pt idx="17">
                  <c:v>323108</c:v>
                </c:pt>
                <c:pt idx="18">
                  <c:v>378804</c:v>
                </c:pt>
                <c:pt idx="19">
                  <c:v>203508</c:v>
                </c:pt>
                <c:pt idx="20">
                  <c:v>115317</c:v>
                </c:pt>
                <c:pt idx="21">
                  <c:v>84889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B-47D4-AC4A-3B2E3D9987B5}"/>
            </c:ext>
          </c:extLst>
        </c:ser>
        <c:ser>
          <c:idx val="10"/>
          <c:order val="1"/>
          <c:tx>
            <c:strRef>
              <c:f>CA_Herkunft_Vergleich!$AU$3</c:f>
              <c:strCache>
                <c:ptCount val="1"/>
                <c:pt idx="0">
                  <c:v>Frankfurt*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CA_Herkunft_Vergleich!$AU$4:$AU$25</c:f>
              <c:numCache>
                <c:formatCode>General</c:formatCode>
                <c:ptCount val="22"/>
                <c:pt idx="0">
                  <c:v>125473</c:v>
                </c:pt>
                <c:pt idx="1">
                  <c:v>381879</c:v>
                </c:pt>
                <c:pt idx="2">
                  <c:v>158308</c:v>
                </c:pt>
                <c:pt idx="3">
                  <c:v>548666</c:v>
                </c:pt>
                <c:pt idx="4">
                  <c:v>165978</c:v>
                </c:pt>
                <c:pt idx="5">
                  <c:v>584762</c:v>
                </c:pt>
                <c:pt idx="6">
                  <c:v>457127</c:v>
                </c:pt>
                <c:pt idx="7">
                  <c:v>335333</c:v>
                </c:pt>
                <c:pt idx="8">
                  <c:v>177883</c:v>
                </c:pt>
                <c:pt idx="9">
                  <c:v>88242</c:v>
                </c:pt>
                <c:pt idx="10">
                  <c:v>149768</c:v>
                </c:pt>
                <c:pt idx="11">
                  <c:v>116454</c:v>
                </c:pt>
                <c:pt idx="12">
                  <c:v>590252</c:v>
                </c:pt>
                <c:pt idx="13">
                  <c:v>325519</c:v>
                </c:pt>
                <c:pt idx="14">
                  <c:v>337447</c:v>
                </c:pt>
                <c:pt idx="15">
                  <c:v>326406</c:v>
                </c:pt>
                <c:pt idx="16">
                  <c:v>466194</c:v>
                </c:pt>
                <c:pt idx="17">
                  <c:v>336474</c:v>
                </c:pt>
                <c:pt idx="18">
                  <c:v>396231</c:v>
                </c:pt>
                <c:pt idx="19">
                  <c:v>212814</c:v>
                </c:pt>
                <c:pt idx="20">
                  <c:v>118355</c:v>
                </c:pt>
                <c:pt idx="21">
                  <c:v>90294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5B-47D4-AC4A-3B2E3D9987B5}"/>
            </c:ext>
          </c:extLst>
        </c:ser>
        <c:ser>
          <c:idx val="1"/>
          <c:order val="2"/>
          <c:tx>
            <c:strRef>
              <c:f>CA_Herkunft_Vergleich!$Q$3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CA_Herkunft_Vergleich!$Q$4:$Q$25</c:f>
              <c:numCache>
                <c:formatCode>General</c:formatCode>
                <c:ptCount val="22"/>
                <c:pt idx="0">
                  <c:v>123824</c:v>
                </c:pt>
                <c:pt idx="1">
                  <c:v>372986</c:v>
                </c:pt>
                <c:pt idx="2">
                  <c:v>146131</c:v>
                </c:pt>
                <c:pt idx="3">
                  <c:v>526658</c:v>
                </c:pt>
                <c:pt idx="4">
                  <c:v>169628</c:v>
                </c:pt>
                <c:pt idx="5">
                  <c:v>562050</c:v>
                </c:pt>
                <c:pt idx="6">
                  <c:v>450461</c:v>
                </c:pt>
                <c:pt idx="7">
                  <c:v>311135</c:v>
                </c:pt>
                <c:pt idx="8">
                  <c:v>170686</c:v>
                </c:pt>
                <c:pt idx="9">
                  <c:v>86838</c:v>
                </c:pt>
                <c:pt idx="10">
                  <c:v>140338</c:v>
                </c:pt>
                <c:pt idx="11">
                  <c:v>109023</c:v>
                </c:pt>
                <c:pt idx="12">
                  <c:v>311936</c:v>
                </c:pt>
                <c:pt idx="13">
                  <c:v>567427</c:v>
                </c:pt>
                <c:pt idx="14">
                  <c:v>328770</c:v>
                </c:pt>
                <c:pt idx="15">
                  <c:v>320320</c:v>
                </c:pt>
                <c:pt idx="16">
                  <c:v>453997</c:v>
                </c:pt>
                <c:pt idx="17">
                  <c:v>328128</c:v>
                </c:pt>
                <c:pt idx="18">
                  <c:v>383336</c:v>
                </c:pt>
                <c:pt idx="19">
                  <c:v>207919</c:v>
                </c:pt>
                <c:pt idx="20">
                  <c:v>109334</c:v>
                </c:pt>
                <c:pt idx="21">
                  <c:v>79208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B-47D4-AC4A-3B2E3D9987B5}"/>
            </c:ext>
          </c:extLst>
        </c:ser>
        <c:ser>
          <c:idx val="11"/>
          <c:order val="3"/>
          <c:tx>
            <c:strRef>
              <c:f>CA_Herkunft_Vergleich!$AV$3</c:f>
              <c:strCache>
                <c:ptCount val="1"/>
                <c:pt idx="0">
                  <c:v>Paris*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CA_Herkunft_Vergleich!$AV$4:$AV$25</c:f>
              <c:numCache>
                <c:formatCode>General</c:formatCode>
                <c:ptCount val="22"/>
                <c:pt idx="0">
                  <c:v>129671</c:v>
                </c:pt>
                <c:pt idx="1">
                  <c:v>389248</c:v>
                </c:pt>
                <c:pt idx="2">
                  <c:v>152183</c:v>
                </c:pt>
                <c:pt idx="3">
                  <c:v>550392</c:v>
                </c:pt>
                <c:pt idx="4">
                  <c:v>177324</c:v>
                </c:pt>
                <c:pt idx="5">
                  <c:v>586858</c:v>
                </c:pt>
                <c:pt idx="6">
                  <c:v>469932</c:v>
                </c:pt>
                <c:pt idx="7">
                  <c:v>323715</c:v>
                </c:pt>
                <c:pt idx="8">
                  <c:v>177696</c:v>
                </c:pt>
                <c:pt idx="9">
                  <c:v>90868</c:v>
                </c:pt>
                <c:pt idx="10">
                  <c:v>147500</c:v>
                </c:pt>
                <c:pt idx="11">
                  <c:v>114246</c:v>
                </c:pt>
                <c:pt idx="12">
                  <c:v>325519</c:v>
                </c:pt>
                <c:pt idx="13">
                  <c:v>591936</c:v>
                </c:pt>
                <c:pt idx="14">
                  <c:v>343497</c:v>
                </c:pt>
                <c:pt idx="15">
                  <c:v>333970</c:v>
                </c:pt>
                <c:pt idx="16">
                  <c:v>474074</c:v>
                </c:pt>
                <c:pt idx="17">
                  <c:v>342358</c:v>
                </c:pt>
                <c:pt idx="18">
                  <c:v>401679</c:v>
                </c:pt>
                <c:pt idx="19">
                  <c:v>217960</c:v>
                </c:pt>
                <c:pt idx="20">
                  <c:v>112458</c:v>
                </c:pt>
                <c:pt idx="21">
                  <c:v>84481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5B-47D4-AC4A-3B2E3D9987B5}"/>
            </c:ext>
          </c:extLst>
        </c:ser>
        <c:ser>
          <c:idx val="2"/>
          <c:order val="4"/>
          <c:tx>
            <c:strRef>
              <c:f>CA_Herkunft_Vergleich!$R$3</c:f>
              <c:strCache>
                <c:ptCount val="1"/>
                <c:pt idx="0">
                  <c:v>Warschau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CA_Herkunft_Vergleich!$R$4:$R$25</c:f>
              <c:numCache>
                <c:formatCode>General</c:formatCode>
                <c:ptCount val="22"/>
                <c:pt idx="0">
                  <c:v>126335</c:v>
                </c:pt>
                <c:pt idx="1">
                  <c:v>368578</c:v>
                </c:pt>
                <c:pt idx="2">
                  <c:v>168528</c:v>
                </c:pt>
                <c:pt idx="3">
                  <c:v>565048</c:v>
                </c:pt>
                <c:pt idx="4">
                  <c:v>180102</c:v>
                </c:pt>
                <c:pt idx="5">
                  <c:v>577380</c:v>
                </c:pt>
                <c:pt idx="6">
                  <c:v>477886</c:v>
                </c:pt>
                <c:pt idx="7">
                  <c:v>319394</c:v>
                </c:pt>
                <c:pt idx="8">
                  <c:v>187404</c:v>
                </c:pt>
                <c:pt idx="9">
                  <c:v>98911</c:v>
                </c:pt>
                <c:pt idx="10">
                  <c:v>152146</c:v>
                </c:pt>
                <c:pt idx="11">
                  <c:v>130968</c:v>
                </c:pt>
                <c:pt idx="12">
                  <c:v>322845</c:v>
                </c:pt>
                <c:pt idx="13">
                  <c:v>328770</c:v>
                </c:pt>
                <c:pt idx="14">
                  <c:v>584092</c:v>
                </c:pt>
                <c:pt idx="15">
                  <c:v>319210</c:v>
                </c:pt>
                <c:pt idx="16">
                  <c:v>471782</c:v>
                </c:pt>
                <c:pt idx="17">
                  <c:v>328691</c:v>
                </c:pt>
                <c:pt idx="18">
                  <c:v>401776</c:v>
                </c:pt>
                <c:pt idx="19">
                  <c:v>216729</c:v>
                </c:pt>
                <c:pt idx="20">
                  <c:v>117038</c:v>
                </c:pt>
                <c:pt idx="21">
                  <c:v>87813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B-47D4-AC4A-3B2E3D9987B5}"/>
            </c:ext>
          </c:extLst>
        </c:ser>
        <c:ser>
          <c:idx val="12"/>
          <c:order val="5"/>
          <c:tx>
            <c:strRef>
              <c:f>CA_Herkunft_Vergleich!$AW$3</c:f>
              <c:strCache>
                <c:ptCount val="1"/>
                <c:pt idx="0">
                  <c:v>Warschau*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CA_Herkunft_Vergleich!$AW$4:$AW$25</c:f>
              <c:numCache>
                <c:formatCode>General</c:formatCode>
                <c:ptCount val="22"/>
                <c:pt idx="0">
                  <c:v>132581</c:v>
                </c:pt>
                <c:pt idx="1">
                  <c:v>385026</c:v>
                </c:pt>
                <c:pt idx="2">
                  <c:v>175603</c:v>
                </c:pt>
                <c:pt idx="3">
                  <c:v>592014</c:v>
                </c:pt>
                <c:pt idx="4">
                  <c:v>188760</c:v>
                </c:pt>
                <c:pt idx="5">
                  <c:v>604596</c:v>
                </c:pt>
                <c:pt idx="6">
                  <c:v>499943</c:v>
                </c:pt>
                <c:pt idx="7">
                  <c:v>332596</c:v>
                </c:pt>
                <c:pt idx="8">
                  <c:v>195219</c:v>
                </c:pt>
                <c:pt idx="9">
                  <c:v>103560</c:v>
                </c:pt>
                <c:pt idx="10">
                  <c:v>160197</c:v>
                </c:pt>
                <c:pt idx="11">
                  <c:v>137370</c:v>
                </c:pt>
                <c:pt idx="12">
                  <c:v>337447</c:v>
                </c:pt>
                <c:pt idx="13">
                  <c:v>343497</c:v>
                </c:pt>
                <c:pt idx="14">
                  <c:v>610480</c:v>
                </c:pt>
                <c:pt idx="15">
                  <c:v>333004</c:v>
                </c:pt>
                <c:pt idx="16">
                  <c:v>492893</c:v>
                </c:pt>
                <c:pt idx="17">
                  <c:v>343231</c:v>
                </c:pt>
                <c:pt idx="18">
                  <c:v>421502</c:v>
                </c:pt>
                <c:pt idx="19">
                  <c:v>227454</c:v>
                </c:pt>
                <c:pt idx="20">
                  <c:v>120528</c:v>
                </c:pt>
                <c:pt idx="21">
                  <c:v>93582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5B-47D4-AC4A-3B2E3D9987B5}"/>
            </c:ext>
          </c:extLst>
        </c:ser>
        <c:ser>
          <c:idx val="3"/>
          <c:order val="6"/>
          <c:tx>
            <c:strRef>
              <c:f>CA_Herkunft_Vergleich!$S$3</c:f>
              <c:strCache>
                <c:ptCount val="1"/>
                <c:pt idx="0">
                  <c:v>Moskau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CA_Herkunft_Vergleich!$S$4:$S$25</c:f>
              <c:numCache>
                <c:formatCode>General</c:formatCode>
                <c:ptCount val="22"/>
                <c:pt idx="0">
                  <c:v>118462</c:v>
                </c:pt>
                <c:pt idx="1">
                  <c:v>374593</c:v>
                </c:pt>
                <c:pt idx="2">
                  <c:v>144510</c:v>
                </c:pt>
                <c:pt idx="3">
                  <c:v>536599</c:v>
                </c:pt>
                <c:pt idx="4">
                  <c:v>144777</c:v>
                </c:pt>
                <c:pt idx="5">
                  <c:v>573861</c:v>
                </c:pt>
                <c:pt idx="6">
                  <c:v>454555</c:v>
                </c:pt>
                <c:pt idx="7">
                  <c:v>317447</c:v>
                </c:pt>
                <c:pt idx="8">
                  <c:v>177480</c:v>
                </c:pt>
                <c:pt idx="9">
                  <c:v>77311</c:v>
                </c:pt>
                <c:pt idx="10">
                  <c:v>142126</c:v>
                </c:pt>
                <c:pt idx="11">
                  <c:v>103255</c:v>
                </c:pt>
                <c:pt idx="12">
                  <c:v>312890</c:v>
                </c:pt>
                <c:pt idx="13">
                  <c:v>320320</c:v>
                </c:pt>
                <c:pt idx="14">
                  <c:v>319210</c:v>
                </c:pt>
                <c:pt idx="15">
                  <c:v>579845</c:v>
                </c:pt>
                <c:pt idx="16">
                  <c:v>450323</c:v>
                </c:pt>
                <c:pt idx="17">
                  <c:v>326845</c:v>
                </c:pt>
                <c:pt idx="18">
                  <c:v>374593</c:v>
                </c:pt>
                <c:pt idx="19">
                  <c:v>205653</c:v>
                </c:pt>
                <c:pt idx="20">
                  <c:v>116665</c:v>
                </c:pt>
                <c:pt idx="21">
                  <c:v>76549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B-47D4-AC4A-3B2E3D9987B5}"/>
            </c:ext>
          </c:extLst>
        </c:ser>
        <c:ser>
          <c:idx val="13"/>
          <c:order val="7"/>
          <c:tx>
            <c:strRef>
              <c:f>CA_Herkunft_Vergleich!$AX$3</c:f>
              <c:strCache>
                <c:ptCount val="1"/>
                <c:pt idx="0">
                  <c:v>Moskau*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</c:strRef>
          </c:cat>
          <c:val>
            <c:numRef>
              <c:f>CA_Herkunft_Vergleich!$AX$4:$AX$25</c:f>
              <c:numCache>
                <c:formatCode>General</c:formatCode>
                <c:ptCount val="22"/>
                <c:pt idx="0">
                  <c:v>123957</c:v>
                </c:pt>
                <c:pt idx="1">
                  <c:v>390409</c:v>
                </c:pt>
                <c:pt idx="2">
                  <c:v>150042</c:v>
                </c:pt>
                <c:pt idx="3">
                  <c:v>560975</c:v>
                </c:pt>
                <c:pt idx="4">
                  <c:v>151492</c:v>
                </c:pt>
                <c:pt idx="5">
                  <c:v>599459</c:v>
                </c:pt>
                <c:pt idx="6">
                  <c:v>474514</c:v>
                </c:pt>
                <c:pt idx="7">
                  <c:v>329649</c:v>
                </c:pt>
                <c:pt idx="8">
                  <c:v>184456</c:v>
                </c:pt>
                <c:pt idx="9">
                  <c:v>80973</c:v>
                </c:pt>
                <c:pt idx="10">
                  <c:v>149271</c:v>
                </c:pt>
                <c:pt idx="11">
                  <c:v>108287</c:v>
                </c:pt>
                <c:pt idx="12">
                  <c:v>326406</c:v>
                </c:pt>
                <c:pt idx="13">
                  <c:v>333970</c:v>
                </c:pt>
                <c:pt idx="14">
                  <c:v>333004</c:v>
                </c:pt>
                <c:pt idx="15">
                  <c:v>604359</c:v>
                </c:pt>
                <c:pt idx="16">
                  <c:v>469323</c:v>
                </c:pt>
                <c:pt idx="17">
                  <c:v>340720</c:v>
                </c:pt>
                <c:pt idx="18">
                  <c:v>392124</c:v>
                </c:pt>
                <c:pt idx="19">
                  <c:v>215490</c:v>
                </c:pt>
                <c:pt idx="20">
                  <c:v>119823</c:v>
                </c:pt>
                <c:pt idx="21">
                  <c:v>81596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5B-47D4-AC4A-3B2E3D99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59360"/>
        <c:axId val="382660672"/>
        <c:extLst>
          <c:ext xmlns:c15="http://schemas.microsoft.com/office/drawing/2012/chart" uri="{02D57815-91ED-43cb-92C2-25804820EDAC}">
            <c15:filteredBarSeries>
              <c15:ser>
                <c:idx val="4"/>
                <c:order val="8"/>
                <c:tx>
                  <c:strRef>
                    <c:extLst>
                      <c:ext uri="{02D57815-91ED-43cb-92C2-25804820EDAC}">
                        <c15:formulaRef>
                          <c15:sqref>CA_Herkunft_Vergleich!$T$3</c15:sqref>
                        </c15:formulaRef>
                      </c:ext>
                    </c:extLst>
                    <c:strCache>
                      <c:ptCount val="1"/>
                      <c:pt idx="0">
                        <c:v>Stockholm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CA_Herkunft_Vergleich!$T$4:$T$25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179676</c:v>
                      </c:pt>
                      <c:pt idx="1">
                        <c:v>521668</c:v>
                      </c:pt>
                      <c:pt idx="2">
                        <c:v>218637</c:v>
                      </c:pt>
                      <c:pt idx="3">
                        <c:v>765686</c:v>
                      </c:pt>
                      <c:pt idx="4">
                        <c:v>245940</c:v>
                      </c:pt>
                      <c:pt idx="5">
                        <c:v>816199</c:v>
                      </c:pt>
                      <c:pt idx="6">
                        <c:v>676220</c:v>
                      </c:pt>
                      <c:pt idx="7">
                        <c:v>432658</c:v>
                      </c:pt>
                      <c:pt idx="8">
                        <c:v>246364</c:v>
                      </c:pt>
                      <c:pt idx="9">
                        <c:v>136040</c:v>
                      </c:pt>
                      <c:pt idx="10">
                        <c:v>191550</c:v>
                      </c:pt>
                      <c:pt idx="11">
                        <c:v>166643</c:v>
                      </c:pt>
                      <c:pt idx="12">
                        <c:v>446525</c:v>
                      </c:pt>
                      <c:pt idx="13">
                        <c:v>453997</c:v>
                      </c:pt>
                      <c:pt idx="14">
                        <c:v>471782</c:v>
                      </c:pt>
                      <c:pt idx="15">
                        <c:v>450323</c:v>
                      </c:pt>
                      <c:pt idx="16">
                        <c:v>825225</c:v>
                      </c:pt>
                      <c:pt idx="17">
                        <c:v>459823</c:v>
                      </c:pt>
                      <c:pt idx="18">
                        <c:v>577758</c:v>
                      </c:pt>
                      <c:pt idx="19">
                        <c:v>306706</c:v>
                      </c:pt>
                      <c:pt idx="20">
                        <c:v>165209</c:v>
                      </c:pt>
                      <c:pt idx="21">
                        <c:v>115893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15B-47D4-AC4A-3B2E3D9987B5}"/>
                  </c:ext>
                </c:extLst>
              </c15:ser>
            </c15:filteredBarSeries>
            <c15:filteredBarSeries>
              <c15:ser>
                <c:idx val="14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CA_Herkunft_Vergleich!$AY$3</c15:sqref>
                        </c15:formulaRef>
                      </c:ext>
                    </c:extLst>
                    <c:strCache>
                      <c:ptCount val="1"/>
                      <c:pt idx="0">
                        <c:v>Stockholm*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CA_Herkunft_Vergleich!$AY$4:$AY$25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188071</c:v>
                      </c:pt>
                      <c:pt idx="1">
                        <c:v>544378</c:v>
                      </c:pt>
                      <c:pt idx="2">
                        <c:v>227879</c:v>
                      </c:pt>
                      <c:pt idx="3">
                        <c:v>801619</c:v>
                      </c:pt>
                      <c:pt idx="4">
                        <c:v>257798</c:v>
                      </c:pt>
                      <c:pt idx="5">
                        <c:v>853792</c:v>
                      </c:pt>
                      <c:pt idx="6">
                        <c:v>706753</c:v>
                      </c:pt>
                      <c:pt idx="7">
                        <c:v>450319</c:v>
                      </c:pt>
                      <c:pt idx="8">
                        <c:v>256611</c:v>
                      </c:pt>
                      <c:pt idx="9">
                        <c:v>142527</c:v>
                      </c:pt>
                      <c:pt idx="10">
                        <c:v>201865</c:v>
                      </c:pt>
                      <c:pt idx="11">
                        <c:v>174637</c:v>
                      </c:pt>
                      <c:pt idx="12">
                        <c:v>466194</c:v>
                      </c:pt>
                      <c:pt idx="13">
                        <c:v>474074</c:v>
                      </c:pt>
                      <c:pt idx="14">
                        <c:v>492893</c:v>
                      </c:pt>
                      <c:pt idx="15">
                        <c:v>469323</c:v>
                      </c:pt>
                      <c:pt idx="16">
                        <c:v>861468</c:v>
                      </c:pt>
                      <c:pt idx="17">
                        <c:v>479655</c:v>
                      </c:pt>
                      <c:pt idx="18">
                        <c:v>605280</c:v>
                      </c:pt>
                      <c:pt idx="19">
                        <c:v>321280</c:v>
                      </c:pt>
                      <c:pt idx="20">
                        <c:v>169848</c:v>
                      </c:pt>
                      <c:pt idx="21">
                        <c:v>123783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15B-47D4-AC4A-3B2E3D9987B5}"/>
                  </c:ext>
                </c:extLst>
              </c15:ser>
            </c15:filteredBarSeries>
            <c15:filteredBarSeries>
              <c15:ser>
                <c:idx val="5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CA_Herkunft_Vergleich!$U$3</c15:sqref>
                        </c15:formulaRef>
                      </c:ext>
                    </c:extLst>
                    <c:strCache>
                      <c:ptCount val="1"/>
                      <c:pt idx="0">
                        <c:v>Zuerich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CA_Herkunft_Vergleich!$U$4:$U$25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125341</c:v>
                      </c:pt>
                      <c:pt idx="1">
                        <c:v>382696</c:v>
                      </c:pt>
                      <c:pt idx="2">
                        <c:v>157527</c:v>
                      </c:pt>
                      <c:pt idx="3">
                        <c:v>538157</c:v>
                      </c:pt>
                      <c:pt idx="4">
                        <c:v>160525</c:v>
                      </c:pt>
                      <c:pt idx="5">
                        <c:v>578504</c:v>
                      </c:pt>
                      <c:pt idx="6">
                        <c:v>446013</c:v>
                      </c:pt>
                      <c:pt idx="7">
                        <c:v>332727</c:v>
                      </c:pt>
                      <c:pt idx="8">
                        <c:v>179742</c:v>
                      </c:pt>
                      <c:pt idx="9">
                        <c:v>90538</c:v>
                      </c:pt>
                      <c:pt idx="10">
                        <c:v>147905</c:v>
                      </c:pt>
                      <c:pt idx="11">
                        <c:v>106924</c:v>
                      </c:pt>
                      <c:pt idx="12">
                        <c:v>323108</c:v>
                      </c:pt>
                      <c:pt idx="13">
                        <c:v>328128</c:v>
                      </c:pt>
                      <c:pt idx="14">
                        <c:v>328691</c:v>
                      </c:pt>
                      <c:pt idx="15">
                        <c:v>326845</c:v>
                      </c:pt>
                      <c:pt idx="16">
                        <c:v>459823</c:v>
                      </c:pt>
                      <c:pt idx="17">
                        <c:v>583056</c:v>
                      </c:pt>
                      <c:pt idx="18">
                        <c:v>395356</c:v>
                      </c:pt>
                      <c:pt idx="19">
                        <c:v>215042</c:v>
                      </c:pt>
                      <c:pt idx="20">
                        <c:v>118539</c:v>
                      </c:pt>
                      <c:pt idx="21">
                        <c:v>74940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15B-47D4-AC4A-3B2E3D9987B5}"/>
                  </c:ext>
                </c:extLst>
              </c15:ser>
            </c15:filteredBarSeries>
            <c15:filteredBarSeries>
              <c15:ser>
                <c:idx val="15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CA_Herkunft_Vergleich!$AZ$3</c15:sqref>
                        </c15:formulaRef>
                      </c:ext>
                    </c:extLst>
                    <c:strCache>
                      <c:ptCount val="1"/>
                      <c:pt idx="0">
                        <c:v>Zuerich*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CA_Herkunft_Vergleich!$AZ$4:$AZ$25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130996</c:v>
                      </c:pt>
                      <c:pt idx="1">
                        <c:v>398399</c:v>
                      </c:pt>
                      <c:pt idx="2">
                        <c:v>163871</c:v>
                      </c:pt>
                      <c:pt idx="3">
                        <c:v>562908</c:v>
                      </c:pt>
                      <c:pt idx="4">
                        <c:v>168197</c:v>
                      </c:pt>
                      <c:pt idx="5">
                        <c:v>604435</c:v>
                      </c:pt>
                      <c:pt idx="6">
                        <c:v>466023</c:v>
                      </c:pt>
                      <c:pt idx="7">
                        <c:v>345971</c:v>
                      </c:pt>
                      <c:pt idx="8">
                        <c:v>186582</c:v>
                      </c:pt>
                      <c:pt idx="9">
                        <c:v>94781</c:v>
                      </c:pt>
                      <c:pt idx="10">
                        <c:v>155243</c:v>
                      </c:pt>
                      <c:pt idx="11">
                        <c:v>111989</c:v>
                      </c:pt>
                      <c:pt idx="12">
                        <c:v>336474</c:v>
                      </c:pt>
                      <c:pt idx="13">
                        <c:v>342358</c:v>
                      </c:pt>
                      <c:pt idx="14">
                        <c:v>343231</c:v>
                      </c:pt>
                      <c:pt idx="15">
                        <c:v>340720</c:v>
                      </c:pt>
                      <c:pt idx="16">
                        <c:v>479655</c:v>
                      </c:pt>
                      <c:pt idx="17">
                        <c:v>607770</c:v>
                      </c:pt>
                      <c:pt idx="18">
                        <c:v>413228</c:v>
                      </c:pt>
                      <c:pt idx="19">
                        <c:v>224911</c:v>
                      </c:pt>
                      <c:pt idx="20">
                        <c:v>121646</c:v>
                      </c:pt>
                      <c:pt idx="21">
                        <c:v>79890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915B-47D4-AC4A-3B2E3D9987B5}"/>
                  </c:ext>
                </c:extLst>
              </c15:ser>
            </c15:filteredBarSeries>
            <c15:filteredBarSeries>
              <c15:ser>
                <c:idx val="6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CA_Herkunft_Vergleich!$V$3</c15:sqref>
                        </c15:formulaRef>
                      </c:ext>
                    </c:extLst>
                    <c:strCache>
                      <c:ptCount val="1"/>
                      <c:pt idx="0">
                        <c:v>Madrid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CA_Herkunft_Vergleich!$V$4:$V$25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165177</c:v>
                      </c:pt>
                      <c:pt idx="1">
                        <c:v>445626</c:v>
                      </c:pt>
                      <c:pt idx="2">
                        <c:v>176080</c:v>
                      </c:pt>
                      <c:pt idx="3">
                        <c:v>661210</c:v>
                      </c:pt>
                      <c:pt idx="4">
                        <c:v>237268</c:v>
                      </c:pt>
                      <c:pt idx="5">
                        <c:v>707185</c:v>
                      </c:pt>
                      <c:pt idx="6">
                        <c:v>582112</c:v>
                      </c:pt>
                      <c:pt idx="7">
                        <c:v>339947</c:v>
                      </c:pt>
                      <c:pt idx="8">
                        <c:v>191336</c:v>
                      </c:pt>
                      <c:pt idx="9">
                        <c:v>123096</c:v>
                      </c:pt>
                      <c:pt idx="10">
                        <c:v>156609</c:v>
                      </c:pt>
                      <c:pt idx="11">
                        <c:v>152829</c:v>
                      </c:pt>
                      <c:pt idx="12">
                        <c:v>378804</c:v>
                      </c:pt>
                      <c:pt idx="13">
                        <c:v>383336</c:v>
                      </c:pt>
                      <c:pt idx="14">
                        <c:v>401776</c:v>
                      </c:pt>
                      <c:pt idx="15">
                        <c:v>374593</c:v>
                      </c:pt>
                      <c:pt idx="16">
                        <c:v>577758</c:v>
                      </c:pt>
                      <c:pt idx="17">
                        <c:v>395356</c:v>
                      </c:pt>
                      <c:pt idx="18">
                        <c:v>713034</c:v>
                      </c:pt>
                      <c:pt idx="19">
                        <c:v>269958</c:v>
                      </c:pt>
                      <c:pt idx="20">
                        <c:v>147250</c:v>
                      </c:pt>
                      <c:pt idx="21">
                        <c:v>106041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15B-47D4-AC4A-3B2E3D9987B5}"/>
                  </c:ext>
                </c:extLst>
              </c15:ser>
            </c15:filteredBarSeries>
            <c15:filteredBarSeries>
              <c15:ser>
                <c:idx val="16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CA_Herkunft_Vergleich!$BA$3</c15:sqref>
                        </c15:formulaRef>
                      </c:ext>
                    </c:extLst>
                    <c:strCache>
                      <c:ptCount val="1"/>
                      <c:pt idx="0">
                        <c:v>Madrid*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CA_Herkunft_Vergleich!$BA$4:$BA$25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173182</c:v>
                      </c:pt>
                      <c:pt idx="1">
                        <c:v>465834</c:v>
                      </c:pt>
                      <c:pt idx="2">
                        <c:v>184283</c:v>
                      </c:pt>
                      <c:pt idx="3">
                        <c:v>694707</c:v>
                      </c:pt>
                      <c:pt idx="4">
                        <c:v>249157</c:v>
                      </c:pt>
                      <c:pt idx="5">
                        <c:v>742172</c:v>
                      </c:pt>
                      <c:pt idx="6">
                        <c:v>610153</c:v>
                      </c:pt>
                      <c:pt idx="7">
                        <c:v>355497</c:v>
                      </c:pt>
                      <c:pt idx="8">
                        <c:v>199672</c:v>
                      </c:pt>
                      <c:pt idx="9">
                        <c:v>129105</c:v>
                      </c:pt>
                      <c:pt idx="10">
                        <c:v>165915</c:v>
                      </c:pt>
                      <c:pt idx="11">
                        <c:v>160367</c:v>
                      </c:pt>
                      <c:pt idx="12">
                        <c:v>396231</c:v>
                      </c:pt>
                      <c:pt idx="13">
                        <c:v>401679</c:v>
                      </c:pt>
                      <c:pt idx="14">
                        <c:v>421502</c:v>
                      </c:pt>
                      <c:pt idx="15">
                        <c:v>392124</c:v>
                      </c:pt>
                      <c:pt idx="16">
                        <c:v>605280</c:v>
                      </c:pt>
                      <c:pt idx="17">
                        <c:v>413228</c:v>
                      </c:pt>
                      <c:pt idx="18">
                        <c:v>746667</c:v>
                      </c:pt>
                      <c:pt idx="19">
                        <c:v>283501</c:v>
                      </c:pt>
                      <c:pt idx="20">
                        <c:v>151518</c:v>
                      </c:pt>
                      <c:pt idx="21">
                        <c:v>113591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915B-47D4-AC4A-3B2E3D9987B5}"/>
                  </c:ext>
                </c:extLst>
              </c15:ser>
            </c15:filteredBarSeries>
            <c15:filteredBarSeries>
              <c15:ser>
                <c:idx val="7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CA_Herkunft_Vergleich!$W$3</c15:sqref>
                        </c15:formulaRef>
                      </c:ext>
                    </c:extLst>
                    <c:strCache>
                      <c:ptCount val="1"/>
                      <c:pt idx="0">
                        <c:v>Istanbul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CA_Herkunft_Vergleich!$W$4:$W$25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92050</c:v>
                      </c:pt>
                      <c:pt idx="1">
                        <c:v>241758</c:v>
                      </c:pt>
                      <c:pt idx="2">
                        <c:v>88059</c:v>
                      </c:pt>
                      <c:pt idx="3">
                        <c:v>348444</c:v>
                      </c:pt>
                      <c:pt idx="4">
                        <c:v>110504</c:v>
                      </c:pt>
                      <c:pt idx="5">
                        <c:v>370673</c:v>
                      </c:pt>
                      <c:pt idx="6">
                        <c:v>303684</c:v>
                      </c:pt>
                      <c:pt idx="7">
                        <c:v>204842</c:v>
                      </c:pt>
                      <c:pt idx="8">
                        <c:v>101019</c:v>
                      </c:pt>
                      <c:pt idx="9">
                        <c:v>59479</c:v>
                      </c:pt>
                      <c:pt idx="10">
                        <c:v>87881</c:v>
                      </c:pt>
                      <c:pt idx="11">
                        <c:v>74203</c:v>
                      </c:pt>
                      <c:pt idx="12">
                        <c:v>203508</c:v>
                      </c:pt>
                      <c:pt idx="13">
                        <c:v>207919</c:v>
                      </c:pt>
                      <c:pt idx="14">
                        <c:v>216729</c:v>
                      </c:pt>
                      <c:pt idx="15">
                        <c:v>205653</c:v>
                      </c:pt>
                      <c:pt idx="16">
                        <c:v>306706</c:v>
                      </c:pt>
                      <c:pt idx="17">
                        <c:v>215042</c:v>
                      </c:pt>
                      <c:pt idx="18">
                        <c:v>269958</c:v>
                      </c:pt>
                      <c:pt idx="19">
                        <c:v>375706</c:v>
                      </c:pt>
                      <c:pt idx="20">
                        <c:v>72413</c:v>
                      </c:pt>
                      <c:pt idx="21">
                        <c:v>50930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15B-47D4-AC4A-3B2E3D9987B5}"/>
                  </c:ext>
                </c:extLst>
              </c15:ser>
            </c15:filteredBarSeries>
            <c15:filteredBarSeries>
              <c15:ser>
                <c:idx val="17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CA_Herkunft_Vergleich!$BB$3</c15:sqref>
                        </c15:formulaRef>
                      </c:ext>
                    </c:extLst>
                    <c:strCache>
                      <c:ptCount val="1"/>
                      <c:pt idx="0">
                        <c:v>Istanbul*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CA_Herkunft_Vergleich!$BB$4:$BB$25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96408</c:v>
                      </c:pt>
                      <c:pt idx="1">
                        <c:v>252967</c:v>
                      </c:pt>
                      <c:pt idx="2">
                        <c:v>92241</c:v>
                      </c:pt>
                      <c:pt idx="3">
                        <c:v>366454</c:v>
                      </c:pt>
                      <c:pt idx="4">
                        <c:v>116298</c:v>
                      </c:pt>
                      <c:pt idx="5">
                        <c:v>389543</c:v>
                      </c:pt>
                      <c:pt idx="6">
                        <c:v>318658</c:v>
                      </c:pt>
                      <c:pt idx="7">
                        <c:v>214176</c:v>
                      </c:pt>
                      <c:pt idx="8">
                        <c:v>105426</c:v>
                      </c:pt>
                      <c:pt idx="9">
                        <c:v>62477</c:v>
                      </c:pt>
                      <c:pt idx="10">
                        <c:v>93131</c:v>
                      </c:pt>
                      <c:pt idx="11">
                        <c:v>77962</c:v>
                      </c:pt>
                      <c:pt idx="12">
                        <c:v>212814</c:v>
                      </c:pt>
                      <c:pt idx="13">
                        <c:v>217960</c:v>
                      </c:pt>
                      <c:pt idx="14">
                        <c:v>227454</c:v>
                      </c:pt>
                      <c:pt idx="15">
                        <c:v>215490</c:v>
                      </c:pt>
                      <c:pt idx="16">
                        <c:v>321280</c:v>
                      </c:pt>
                      <c:pt idx="17">
                        <c:v>224911</c:v>
                      </c:pt>
                      <c:pt idx="18">
                        <c:v>283501</c:v>
                      </c:pt>
                      <c:pt idx="19">
                        <c:v>393279</c:v>
                      </c:pt>
                      <c:pt idx="20">
                        <c:v>74500</c:v>
                      </c:pt>
                      <c:pt idx="21">
                        <c:v>54537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915B-47D4-AC4A-3B2E3D9987B5}"/>
                  </c:ext>
                </c:extLst>
              </c15:ser>
            </c15:filteredBarSeries>
            <c15:filteredBarSeries>
              <c15:ser>
                <c:idx val="8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CA_Herkunft_Vergleich!$X$3</c15:sqref>
                        </c15:formulaRef>
                      </c:ext>
                    </c:extLst>
                    <c:strCache>
                      <c:ptCount val="1"/>
                      <c:pt idx="0">
                        <c:v>London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CA_Herkunft_Vergleich!$X$4:$X$25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43886</c:v>
                      </c:pt>
                      <c:pt idx="1">
                        <c:v>136217</c:v>
                      </c:pt>
                      <c:pt idx="2">
                        <c:v>67470</c:v>
                      </c:pt>
                      <c:pt idx="3">
                        <c:v>209251</c:v>
                      </c:pt>
                      <c:pt idx="4">
                        <c:v>67806</c:v>
                      </c:pt>
                      <c:pt idx="5">
                        <c:v>220556</c:v>
                      </c:pt>
                      <c:pt idx="6">
                        <c:v>179785</c:v>
                      </c:pt>
                      <c:pt idx="7">
                        <c:v>105536</c:v>
                      </c:pt>
                      <c:pt idx="8">
                        <c:v>77652</c:v>
                      </c:pt>
                      <c:pt idx="9">
                        <c:v>36471</c:v>
                      </c:pt>
                      <c:pt idx="10">
                        <c:v>60006</c:v>
                      </c:pt>
                      <c:pt idx="11">
                        <c:v>42017</c:v>
                      </c:pt>
                      <c:pt idx="12">
                        <c:v>115317</c:v>
                      </c:pt>
                      <c:pt idx="13">
                        <c:v>109334</c:v>
                      </c:pt>
                      <c:pt idx="14">
                        <c:v>117038</c:v>
                      </c:pt>
                      <c:pt idx="15">
                        <c:v>116665</c:v>
                      </c:pt>
                      <c:pt idx="16">
                        <c:v>165209</c:v>
                      </c:pt>
                      <c:pt idx="17">
                        <c:v>118539</c:v>
                      </c:pt>
                      <c:pt idx="18">
                        <c:v>147250</c:v>
                      </c:pt>
                      <c:pt idx="19">
                        <c:v>72413</c:v>
                      </c:pt>
                      <c:pt idx="20">
                        <c:v>222612</c:v>
                      </c:pt>
                      <c:pt idx="21">
                        <c:v>31668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15B-47D4-AC4A-3B2E3D9987B5}"/>
                  </c:ext>
                </c:extLst>
              </c15:ser>
            </c15:filteredBarSeries>
            <c15:filteredBarSeries>
              <c15:ser>
                <c:idx val="18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CA_Herkunft_Vergleich!$BC$3</c15:sqref>
                        </c15:formulaRef>
                      </c:ext>
                    </c:extLst>
                    <c:strCache>
                      <c:ptCount val="1"/>
                      <c:pt idx="0">
                        <c:v>London*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CA_Herkunft_Vergleich!$BC$4:$BC$25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45153</c:v>
                      </c:pt>
                      <c:pt idx="1">
                        <c:v>139691</c:v>
                      </c:pt>
                      <c:pt idx="2">
                        <c:v>69218</c:v>
                      </c:pt>
                      <c:pt idx="3">
                        <c:v>215379</c:v>
                      </c:pt>
                      <c:pt idx="4">
                        <c:v>69863</c:v>
                      </c:pt>
                      <c:pt idx="5">
                        <c:v>226995</c:v>
                      </c:pt>
                      <c:pt idx="6">
                        <c:v>184975</c:v>
                      </c:pt>
                      <c:pt idx="7">
                        <c:v>108533</c:v>
                      </c:pt>
                      <c:pt idx="8">
                        <c:v>79444</c:v>
                      </c:pt>
                      <c:pt idx="9">
                        <c:v>37519</c:v>
                      </c:pt>
                      <c:pt idx="10">
                        <c:v>61782</c:v>
                      </c:pt>
                      <c:pt idx="11">
                        <c:v>43325</c:v>
                      </c:pt>
                      <c:pt idx="12">
                        <c:v>118355</c:v>
                      </c:pt>
                      <c:pt idx="13">
                        <c:v>112458</c:v>
                      </c:pt>
                      <c:pt idx="14">
                        <c:v>120528</c:v>
                      </c:pt>
                      <c:pt idx="15">
                        <c:v>119823</c:v>
                      </c:pt>
                      <c:pt idx="16">
                        <c:v>169848</c:v>
                      </c:pt>
                      <c:pt idx="17">
                        <c:v>121646</c:v>
                      </c:pt>
                      <c:pt idx="18">
                        <c:v>151518</c:v>
                      </c:pt>
                      <c:pt idx="19">
                        <c:v>74500</c:v>
                      </c:pt>
                      <c:pt idx="20">
                        <c:v>228445</c:v>
                      </c:pt>
                      <c:pt idx="21">
                        <c:v>33003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915B-47D4-AC4A-3B2E3D9987B5}"/>
                  </c:ext>
                </c:extLst>
              </c15:ser>
            </c15:filteredBarSeries>
            <c15:filteredBarSeries>
              <c15:ser>
                <c:idx val="9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CA_Herkunft_Vergleich!$Y$3</c15:sqref>
                        </c15:formulaRef>
                      </c:ext>
                    </c:extLst>
                    <c:strCache>
                      <c:ptCount val="1"/>
                      <c:pt idx="0">
                        <c:v>Sydney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CA_Herkunft_Vergleich!$Y$4:$Y$25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32443</c:v>
                      </c:pt>
                      <c:pt idx="1">
                        <c:v>85998</c:v>
                      </c:pt>
                      <c:pt idx="2">
                        <c:v>48479</c:v>
                      </c:pt>
                      <c:pt idx="3">
                        <c:v>140457</c:v>
                      </c:pt>
                      <c:pt idx="4">
                        <c:v>49838</c:v>
                      </c:pt>
                      <c:pt idx="5">
                        <c:v>144637</c:v>
                      </c:pt>
                      <c:pt idx="6">
                        <c:v>122821</c:v>
                      </c:pt>
                      <c:pt idx="7">
                        <c:v>80041</c:v>
                      </c:pt>
                      <c:pt idx="8">
                        <c:v>56218</c:v>
                      </c:pt>
                      <c:pt idx="9">
                        <c:v>24769</c:v>
                      </c:pt>
                      <c:pt idx="10">
                        <c:v>40392</c:v>
                      </c:pt>
                      <c:pt idx="11">
                        <c:v>35206</c:v>
                      </c:pt>
                      <c:pt idx="12">
                        <c:v>84889</c:v>
                      </c:pt>
                      <c:pt idx="13">
                        <c:v>79208</c:v>
                      </c:pt>
                      <c:pt idx="14">
                        <c:v>87813</c:v>
                      </c:pt>
                      <c:pt idx="15">
                        <c:v>76549</c:v>
                      </c:pt>
                      <c:pt idx="16">
                        <c:v>115893</c:v>
                      </c:pt>
                      <c:pt idx="17">
                        <c:v>74940</c:v>
                      </c:pt>
                      <c:pt idx="18">
                        <c:v>106041</c:v>
                      </c:pt>
                      <c:pt idx="19">
                        <c:v>50930</c:v>
                      </c:pt>
                      <c:pt idx="20">
                        <c:v>31668</c:v>
                      </c:pt>
                      <c:pt idx="21">
                        <c:v>146073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15B-47D4-AC4A-3B2E3D9987B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CA_Herkunft_Vergleich!$BD$3</c15:sqref>
                        </c15:formulaRef>
                      </c:ext>
                    </c:extLst>
                    <c:strCache>
                      <c:ptCount val="1"/>
                      <c:pt idx="0">
                        <c:v>Sydney*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CA_Herkunft_Vergleich!$BD$4:$BD$25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34819</c:v>
                      </c:pt>
                      <c:pt idx="1">
                        <c:v>91403</c:v>
                      </c:pt>
                      <c:pt idx="2">
                        <c:v>50759</c:v>
                      </c:pt>
                      <c:pt idx="3">
                        <c:v>150030</c:v>
                      </c:pt>
                      <c:pt idx="4">
                        <c:v>52815</c:v>
                      </c:pt>
                      <c:pt idx="5">
                        <c:v>154446</c:v>
                      </c:pt>
                      <c:pt idx="6">
                        <c:v>131377</c:v>
                      </c:pt>
                      <c:pt idx="7">
                        <c:v>85456</c:v>
                      </c:pt>
                      <c:pt idx="8">
                        <c:v>59039</c:v>
                      </c:pt>
                      <c:pt idx="9">
                        <c:v>26036</c:v>
                      </c:pt>
                      <c:pt idx="10">
                        <c:v>42753</c:v>
                      </c:pt>
                      <c:pt idx="11">
                        <c:v>37107</c:v>
                      </c:pt>
                      <c:pt idx="12">
                        <c:v>90294</c:v>
                      </c:pt>
                      <c:pt idx="13">
                        <c:v>84481</c:v>
                      </c:pt>
                      <c:pt idx="14">
                        <c:v>93582</c:v>
                      </c:pt>
                      <c:pt idx="15">
                        <c:v>81596</c:v>
                      </c:pt>
                      <c:pt idx="16">
                        <c:v>123783</c:v>
                      </c:pt>
                      <c:pt idx="17">
                        <c:v>79890</c:v>
                      </c:pt>
                      <c:pt idx="18">
                        <c:v>113591</c:v>
                      </c:pt>
                      <c:pt idx="19">
                        <c:v>54537</c:v>
                      </c:pt>
                      <c:pt idx="20">
                        <c:v>33003</c:v>
                      </c:pt>
                      <c:pt idx="21">
                        <c:v>155711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915B-47D4-AC4A-3B2E3D9987B5}"/>
                  </c:ext>
                </c:extLst>
              </c15:ser>
            </c15:filteredBarSeries>
          </c:ext>
        </c:extLst>
      </c:barChart>
      <c:catAx>
        <c:axId val="3826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660672"/>
        <c:crosses val="autoZero"/>
        <c:auto val="1"/>
        <c:lblAlgn val="ctr"/>
        <c:lblOffset val="100"/>
        <c:noMultiLvlLbl val="0"/>
      </c:catAx>
      <c:valAx>
        <c:axId val="3826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6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Schnittmenge der CA-Länder: Europa 2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8"/>
          <c:tx>
            <c:strRef>
              <c:f>CA_Herkunft_Vergleich!$T$3</c:f>
              <c:strCache>
                <c:ptCount val="1"/>
                <c:pt idx="0">
                  <c:v>Stockholm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CA_Herkunft_Vergleich!$T$4:$T$25</c:f>
              <c:numCache>
                <c:formatCode>General</c:formatCode>
                <c:ptCount val="22"/>
                <c:pt idx="0">
                  <c:v>179676</c:v>
                </c:pt>
                <c:pt idx="1">
                  <c:v>521668</c:v>
                </c:pt>
                <c:pt idx="2">
                  <c:v>218637</c:v>
                </c:pt>
                <c:pt idx="3">
                  <c:v>765686</c:v>
                </c:pt>
                <c:pt idx="4">
                  <c:v>245940</c:v>
                </c:pt>
                <c:pt idx="5">
                  <c:v>816199</c:v>
                </c:pt>
                <c:pt idx="6">
                  <c:v>676220</c:v>
                </c:pt>
                <c:pt idx="7">
                  <c:v>432658</c:v>
                </c:pt>
                <c:pt idx="8">
                  <c:v>246364</c:v>
                </c:pt>
                <c:pt idx="9">
                  <c:v>136040</c:v>
                </c:pt>
                <c:pt idx="10">
                  <c:v>191550</c:v>
                </c:pt>
                <c:pt idx="11">
                  <c:v>166643</c:v>
                </c:pt>
                <c:pt idx="12">
                  <c:v>446525</c:v>
                </c:pt>
                <c:pt idx="13">
                  <c:v>453997</c:v>
                </c:pt>
                <c:pt idx="14">
                  <c:v>471782</c:v>
                </c:pt>
                <c:pt idx="15">
                  <c:v>450323</c:v>
                </c:pt>
                <c:pt idx="16">
                  <c:v>825225</c:v>
                </c:pt>
                <c:pt idx="17">
                  <c:v>459823</c:v>
                </c:pt>
                <c:pt idx="18">
                  <c:v>577758</c:v>
                </c:pt>
                <c:pt idx="19">
                  <c:v>306706</c:v>
                </c:pt>
                <c:pt idx="20">
                  <c:v>165209</c:v>
                </c:pt>
                <c:pt idx="21">
                  <c:v>115893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849B-4B1B-A45A-14ED00CABAB8}"/>
            </c:ext>
          </c:extLst>
        </c:ser>
        <c:ser>
          <c:idx val="14"/>
          <c:order val="9"/>
          <c:tx>
            <c:strRef>
              <c:f>CA_Herkunft_Vergleich!$AY$3</c:f>
              <c:strCache>
                <c:ptCount val="1"/>
                <c:pt idx="0">
                  <c:v>Stockholm*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CA_Herkunft_Vergleich!$AY$4:$AY$25</c:f>
              <c:numCache>
                <c:formatCode>General</c:formatCode>
                <c:ptCount val="22"/>
                <c:pt idx="0">
                  <c:v>188071</c:v>
                </c:pt>
                <c:pt idx="1">
                  <c:v>544378</c:v>
                </c:pt>
                <c:pt idx="2">
                  <c:v>227879</c:v>
                </c:pt>
                <c:pt idx="3">
                  <c:v>801619</c:v>
                </c:pt>
                <c:pt idx="4">
                  <c:v>257798</c:v>
                </c:pt>
                <c:pt idx="5">
                  <c:v>853792</c:v>
                </c:pt>
                <c:pt idx="6">
                  <c:v>706753</c:v>
                </c:pt>
                <c:pt idx="7">
                  <c:v>450319</c:v>
                </c:pt>
                <c:pt idx="8">
                  <c:v>256611</c:v>
                </c:pt>
                <c:pt idx="9">
                  <c:v>142527</c:v>
                </c:pt>
                <c:pt idx="10">
                  <c:v>201865</c:v>
                </c:pt>
                <c:pt idx="11">
                  <c:v>174637</c:v>
                </c:pt>
                <c:pt idx="12">
                  <c:v>466194</c:v>
                </c:pt>
                <c:pt idx="13">
                  <c:v>474074</c:v>
                </c:pt>
                <c:pt idx="14">
                  <c:v>492893</c:v>
                </c:pt>
                <c:pt idx="15">
                  <c:v>469323</c:v>
                </c:pt>
                <c:pt idx="16">
                  <c:v>861468</c:v>
                </c:pt>
                <c:pt idx="17">
                  <c:v>479655</c:v>
                </c:pt>
                <c:pt idx="18">
                  <c:v>605280</c:v>
                </c:pt>
                <c:pt idx="19">
                  <c:v>321280</c:v>
                </c:pt>
                <c:pt idx="20">
                  <c:v>169848</c:v>
                </c:pt>
                <c:pt idx="21">
                  <c:v>123783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849B-4B1B-A45A-14ED00CABAB8}"/>
            </c:ext>
          </c:extLst>
        </c:ser>
        <c:ser>
          <c:idx val="5"/>
          <c:order val="10"/>
          <c:tx>
            <c:strRef>
              <c:f>CA_Herkunft_Vergleich!$U$3</c:f>
              <c:strCache>
                <c:ptCount val="1"/>
                <c:pt idx="0">
                  <c:v>Zuerich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CA_Herkunft_Vergleich!$U$4:$U$25</c:f>
              <c:numCache>
                <c:formatCode>General</c:formatCode>
                <c:ptCount val="22"/>
                <c:pt idx="0">
                  <c:v>125341</c:v>
                </c:pt>
                <c:pt idx="1">
                  <c:v>382696</c:v>
                </c:pt>
                <c:pt idx="2">
                  <c:v>157527</c:v>
                </c:pt>
                <c:pt idx="3">
                  <c:v>538157</c:v>
                </c:pt>
                <c:pt idx="4">
                  <c:v>160525</c:v>
                </c:pt>
                <c:pt idx="5">
                  <c:v>578504</c:v>
                </c:pt>
                <c:pt idx="6">
                  <c:v>446013</c:v>
                </c:pt>
                <c:pt idx="7">
                  <c:v>332727</c:v>
                </c:pt>
                <c:pt idx="8">
                  <c:v>179742</c:v>
                </c:pt>
                <c:pt idx="9">
                  <c:v>90538</c:v>
                </c:pt>
                <c:pt idx="10">
                  <c:v>147905</c:v>
                </c:pt>
                <c:pt idx="11">
                  <c:v>106924</c:v>
                </c:pt>
                <c:pt idx="12">
                  <c:v>323108</c:v>
                </c:pt>
                <c:pt idx="13">
                  <c:v>328128</c:v>
                </c:pt>
                <c:pt idx="14">
                  <c:v>328691</c:v>
                </c:pt>
                <c:pt idx="15">
                  <c:v>326845</c:v>
                </c:pt>
                <c:pt idx="16">
                  <c:v>459823</c:v>
                </c:pt>
                <c:pt idx="17">
                  <c:v>583056</c:v>
                </c:pt>
                <c:pt idx="18">
                  <c:v>395356</c:v>
                </c:pt>
                <c:pt idx="19">
                  <c:v>215042</c:v>
                </c:pt>
                <c:pt idx="20">
                  <c:v>118539</c:v>
                </c:pt>
                <c:pt idx="21">
                  <c:v>74940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849B-4B1B-A45A-14ED00CABAB8}"/>
            </c:ext>
          </c:extLst>
        </c:ser>
        <c:ser>
          <c:idx val="15"/>
          <c:order val="11"/>
          <c:tx>
            <c:strRef>
              <c:f>CA_Herkunft_Vergleich!$AZ$3</c:f>
              <c:strCache>
                <c:ptCount val="1"/>
                <c:pt idx="0">
                  <c:v>Zuerich*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CA_Herkunft_Vergleich!$AZ$4:$AZ$25</c:f>
              <c:numCache>
                <c:formatCode>General</c:formatCode>
                <c:ptCount val="22"/>
                <c:pt idx="0">
                  <c:v>130996</c:v>
                </c:pt>
                <c:pt idx="1">
                  <c:v>398399</c:v>
                </c:pt>
                <c:pt idx="2">
                  <c:v>163871</c:v>
                </c:pt>
                <c:pt idx="3">
                  <c:v>562908</c:v>
                </c:pt>
                <c:pt idx="4">
                  <c:v>168197</c:v>
                </c:pt>
                <c:pt idx="5">
                  <c:v>604435</c:v>
                </c:pt>
                <c:pt idx="6">
                  <c:v>466023</c:v>
                </c:pt>
                <c:pt idx="7">
                  <c:v>345971</c:v>
                </c:pt>
                <c:pt idx="8">
                  <c:v>186582</c:v>
                </c:pt>
                <c:pt idx="9">
                  <c:v>94781</c:v>
                </c:pt>
                <c:pt idx="10">
                  <c:v>155243</c:v>
                </c:pt>
                <c:pt idx="11">
                  <c:v>111989</c:v>
                </c:pt>
                <c:pt idx="12">
                  <c:v>336474</c:v>
                </c:pt>
                <c:pt idx="13">
                  <c:v>342358</c:v>
                </c:pt>
                <c:pt idx="14">
                  <c:v>343231</c:v>
                </c:pt>
                <c:pt idx="15">
                  <c:v>340720</c:v>
                </c:pt>
                <c:pt idx="16">
                  <c:v>479655</c:v>
                </c:pt>
                <c:pt idx="17">
                  <c:v>607770</c:v>
                </c:pt>
                <c:pt idx="18">
                  <c:v>413228</c:v>
                </c:pt>
                <c:pt idx="19">
                  <c:v>224911</c:v>
                </c:pt>
                <c:pt idx="20">
                  <c:v>121646</c:v>
                </c:pt>
                <c:pt idx="21">
                  <c:v>79890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849B-4B1B-A45A-14ED00CABAB8}"/>
            </c:ext>
          </c:extLst>
        </c:ser>
        <c:ser>
          <c:idx val="6"/>
          <c:order val="12"/>
          <c:tx>
            <c:strRef>
              <c:f>CA_Herkunft_Vergleich!$V$3</c:f>
              <c:strCache>
                <c:ptCount val="1"/>
                <c:pt idx="0">
                  <c:v>Madrid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CA_Herkunft_Vergleich!$V$4:$V$25</c:f>
              <c:numCache>
                <c:formatCode>General</c:formatCode>
                <c:ptCount val="22"/>
                <c:pt idx="0">
                  <c:v>165177</c:v>
                </c:pt>
                <c:pt idx="1">
                  <c:v>445626</c:v>
                </c:pt>
                <c:pt idx="2">
                  <c:v>176080</c:v>
                </c:pt>
                <c:pt idx="3">
                  <c:v>661210</c:v>
                </c:pt>
                <c:pt idx="4">
                  <c:v>237268</c:v>
                </c:pt>
                <c:pt idx="5">
                  <c:v>707185</c:v>
                </c:pt>
                <c:pt idx="6">
                  <c:v>582112</c:v>
                </c:pt>
                <c:pt idx="7">
                  <c:v>339947</c:v>
                </c:pt>
                <c:pt idx="8">
                  <c:v>191336</c:v>
                </c:pt>
                <c:pt idx="9">
                  <c:v>123096</c:v>
                </c:pt>
                <c:pt idx="10">
                  <c:v>156609</c:v>
                </c:pt>
                <c:pt idx="11">
                  <c:v>152829</c:v>
                </c:pt>
                <c:pt idx="12">
                  <c:v>378804</c:v>
                </c:pt>
                <c:pt idx="13">
                  <c:v>383336</c:v>
                </c:pt>
                <c:pt idx="14">
                  <c:v>401776</c:v>
                </c:pt>
                <c:pt idx="15">
                  <c:v>374593</c:v>
                </c:pt>
                <c:pt idx="16">
                  <c:v>577758</c:v>
                </c:pt>
                <c:pt idx="17">
                  <c:v>395356</c:v>
                </c:pt>
                <c:pt idx="18">
                  <c:v>713034</c:v>
                </c:pt>
                <c:pt idx="19">
                  <c:v>269958</c:v>
                </c:pt>
                <c:pt idx="20">
                  <c:v>147250</c:v>
                </c:pt>
                <c:pt idx="21">
                  <c:v>106041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849B-4B1B-A45A-14ED00CABAB8}"/>
            </c:ext>
          </c:extLst>
        </c:ser>
        <c:ser>
          <c:idx val="16"/>
          <c:order val="13"/>
          <c:tx>
            <c:strRef>
              <c:f>CA_Herkunft_Vergleich!$BA$3</c:f>
              <c:strCache>
                <c:ptCount val="1"/>
                <c:pt idx="0">
                  <c:v>Madrid*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CA_Herkunft_Vergleich!$BA$4:$BA$25</c:f>
              <c:numCache>
                <c:formatCode>General</c:formatCode>
                <c:ptCount val="22"/>
                <c:pt idx="0">
                  <c:v>173182</c:v>
                </c:pt>
                <c:pt idx="1">
                  <c:v>465834</c:v>
                </c:pt>
                <c:pt idx="2">
                  <c:v>184283</c:v>
                </c:pt>
                <c:pt idx="3">
                  <c:v>694707</c:v>
                </c:pt>
                <c:pt idx="4">
                  <c:v>249157</c:v>
                </c:pt>
                <c:pt idx="5">
                  <c:v>742172</c:v>
                </c:pt>
                <c:pt idx="6">
                  <c:v>610153</c:v>
                </c:pt>
                <c:pt idx="7">
                  <c:v>355497</c:v>
                </c:pt>
                <c:pt idx="8">
                  <c:v>199672</c:v>
                </c:pt>
                <c:pt idx="9">
                  <c:v>129105</c:v>
                </c:pt>
                <c:pt idx="10">
                  <c:v>165915</c:v>
                </c:pt>
                <c:pt idx="11">
                  <c:v>160367</c:v>
                </c:pt>
                <c:pt idx="12">
                  <c:v>396231</c:v>
                </c:pt>
                <c:pt idx="13">
                  <c:v>401679</c:v>
                </c:pt>
                <c:pt idx="14">
                  <c:v>421502</c:v>
                </c:pt>
                <c:pt idx="15">
                  <c:v>392124</c:v>
                </c:pt>
                <c:pt idx="16">
                  <c:v>605280</c:v>
                </c:pt>
                <c:pt idx="17">
                  <c:v>413228</c:v>
                </c:pt>
                <c:pt idx="18">
                  <c:v>746667</c:v>
                </c:pt>
                <c:pt idx="19">
                  <c:v>283501</c:v>
                </c:pt>
                <c:pt idx="20">
                  <c:v>151518</c:v>
                </c:pt>
                <c:pt idx="21">
                  <c:v>113591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849B-4B1B-A45A-14ED00CA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59360"/>
        <c:axId val="382660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CA_Herkunft_Vergleich!$P$3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CA_Herkunft_Vergleich!$P$4:$P$25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120165</c:v>
                      </c:pt>
                      <c:pt idx="1">
                        <c:v>366813</c:v>
                      </c:pt>
                      <c:pt idx="2">
                        <c:v>151819</c:v>
                      </c:pt>
                      <c:pt idx="3">
                        <c:v>524135</c:v>
                      </c:pt>
                      <c:pt idx="4">
                        <c:v>158212</c:v>
                      </c:pt>
                      <c:pt idx="5">
                        <c:v>559111</c:v>
                      </c:pt>
                      <c:pt idx="6">
                        <c:v>437285</c:v>
                      </c:pt>
                      <c:pt idx="7">
                        <c:v>322099</c:v>
                      </c:pt>
                      <c:pt idx="8">
                        <c:v>171291</c:v>
                      </c:pt>
                      <c:pt idx="9">
                        <c:v>84422</c:v>
                      </c:pt>
                      <c:pt idx="10">
                        <c:v>142389</c:v>
                      </c:pt>
                      <c:pt idx="11">
                        <c:v>111329</c:v>
                      </c:pt>
                      <c:pt idx="12">
                        <c:v>566417</c:v>
                      </c:pt>
                      <c:pt idx="13">
                        <c:v>311936</c:v>
                      </c:pt>
                      <c:pt idx="14">
                        <c:v>322845</c:v>
                      </c:pt>
                      <c:pt idx="15">
                        <c:v>312890</c:v>
                      </c:pt>
                      <c:pt idx="16">
                        <c:v>446525</c:v>
                      </c:pt>
                      <c:pt idx="17">
                        <c:v>323108</c:v>
                      </c:pt>
                      <c:pt idx="18">
                        <c:v>378804</c:v>
                      </c:pt>
                      <c:pt idx="19">
                        <c:v>203508</c:v>
                      </c:pt>
                      <c:pt idx="20">
                        <c:v>115317</c:v>
                      </c:pt>
                      <c:pt idx="21">
                        <c:v>84889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9B-4B1B-A45A-14ED00CABAB8}"/>
                  </c:ext>
                </c:extLst>
              </c15:ser>
            </c15:filteredBarSeries>
            <c15:filteredBarSeries>
              <c15:ser>
                <c:idx val="1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CA_Herkunft_Vergleich!$AU$3</c15:sqref>
                        </c15:formulaRef>
                      </c:ext>
                    </c:extLst>
                    <c:strCache>
                      <c:ptCount val="1"/>
                      <c:pt idx="0">
                        <c:v>Frankfurt*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CA_Herkunft_Vergleich!$AU$4:$AU$25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125473</c:v>
                      </c:pt>
                      <c:pt idx="1">
                        <c:v>381879</c:v>
                      </c:pt>
                      <c:pt idx="2">
                        <c:v>158308</c:v>
                      </c:pt>
                      <c:pt idx="3">
                        <c:v>548666</c:v>
                      </c:pt>
                      <c:pt idx="4">
                        <c:v>165978</c:v>
                      </c:pt>
                      <c:pt idx="5">
                        <c:v>584762</c:v>
                      </c:pt>
                      <c:pt idx="6">
                        <c:v>457127</c:v>
                      </c:pt>
                      <c:pt idx="7">
                        <c:v>335333</c:v>
                      </c:pt>
                      <c:pt idx="8">
                        <c:v>177883</c:v>
                      </c:pt>
                      <c:pt idx="9">
                        <c:v>88242</c:v>
                      </c:pt>
                      <c:pt idx="10">
                        <c:v>149768</c:v>
                      </c:pt>
                      <c:pt idx="11">
                        <c:v>116454</c:v>
                      </c:pt>
                      <c:pt idx="12">
                        <c:v>590252</c:v>
                      </c:pt>
                      <c:pt idx="13">
                        <c:v>325519</c:v>
                      </c:pt>
                      <c:pt idx="14">
                        <c:v>337447</c:v>
                      </c:pt>
                      <c:pt idx="15">
                        <c:v>326406</c:v>
                      </c:pt>
                      <c:pt idx="16">
                        <c:v>466194</c:v>
                      </c:pt>
                      <c:pt idx="17">
                        <c:v>336474</c:v>
                      </c:pt>
                      <c:pt idx="18">
                        <c:v>396231</c:v>
                      </c:pt>
                      <c:pt idx="19">
                        <c:v>212814</c:v>
                      </c:pt>
                      <c:pt idx="20">
                        <c:v>118355</c:v>
                      </c:pt>
                      <c:pt idx="21">
                        <c:v>90294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9B-4B1B-A45A-14ED00CABAB8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CA_Herkunft_Vergleich!$Q$3</c15:sqref>
                        </c15:formulaRef>
                      </c:ext>
                    </c:extLst>
                    <c:strCache>
                      <c:ptCount val="1"/>
                      <c:pt idx="0">
                        <c:v>Paris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CA_Herkunft_Vergleich!$Q$4:$Q$25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123824</c:v>
                      </c:pt>
                      <c:pt idx="1">
                        <c:v>372986</c:v>
                      </c:pt>
                      <c:pt idx="2">
                        <c:v>146131</c:v>
                      </c:pt>
                      <c:pt idx="3">
                        <c:v>526658</c:v>
                      </c:pt>
                      <c:pt idx="4">
                        <c:v>169628</c:v>
                      </c:pt>
                      <c:pt idx="5">
                        <c:v>562050</c:v>
                      </c:pt>
                      <c:pt idx="6">
                        <c:v>450461</c:v>
                      </c:pt>
                      <c:pt idx="7">
                        <c:v>311135</c:v>
                      </c:pt>
                      <c:pt idx="8">
                        <c:v>170686</c:v>
                      </c:pt>
                      <c:pt idx="9">
                        <c:v>86838</c:v>
                      </c:pt>
                      <c:pt idx="10">
                        <c:v>140338</c:v>
                      </c:pt>
                      <c:pt idx="11">
                        <c:v>109023</c:v>
                      </c:pt>
                      <c:pt idx="12">
                        <c:v>311936</c:v>
                      </c:pt>
                      <c:pt idx="13">
                        <c:v>567427</c:v>
                      </c:pt>
                      <c:pt idx="14">
                        <c:v>328770</c:v>
                      </c:pt>
                      <c:pt idx="15">
                        <c:v>320320</c:v>
                      </c:pt>
                      <c:pt idx="16">
                        <c:v>453997</c:v>
                      </c:pt>
                      <c:pt idx="17">
                        <c:v>328128</c:v>
                      </c:pt>
                      <c:pt idx="18">
                        <c:v>383336</c:v>
                      </c:pt>
                      <c:pt idx="19">
                        <c:v>207919</c:v>
                      </c:pt>
                      <c:pt idx="20">
                        <c:v>109334</c:v>
                      </c:pt>
                      <c:pt idx="21">
                        <c:v>79208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49B-4B1B-A45A-14ED00CABAB8}"/>
                  </c:ext>
                </c:extLst>
              </c15:ser>
            </c15:filteredBarSeries>
            <c15:filteredBarSeries>
              <c15:ser>
                <c:idx val="11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CA_Herkunft_Vergleich!$AV$3</c15:sqref>
                        </c15:formulaRef>
                      </c:ext>
                    </c:extLst>
                    <c:strCache>
                      <c:ptCount val="1"/>
                      <c:pt idx="0">
                        <c:v>Paris*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CA_Herkunft_Vergleich!$AV$4:$AV$25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129671</c:v>
                      </c:pt>
                      <c:pt idx="1">
                        <c:v>389248</c:v>
                      </c:pt>
                      <c:pt idx="2">
                        <c:v>152183</c:v>
                      </c:pt>
                      <c:pt idx="3">
                        <c:v>550392</c:v>
                      </c:pt>
                      <c:pt idx="4">
                        <c:v>177324</c:v>
                      </c:pt>
                      <c:pt idx="5">
                        <c:v>586858</c:v>
                      </c:pt>
                      <c:pt idx="6">
                        <c:v>469932</c:v>
                      </c:pt>
                      <c:pt idx="7">
                        <c:v>323715</c:v>
                      </c:pt>
                      <c:pt idx="8">
                        <c:v>177696</c:v>
                      </c:pt>
                      <c:pt idx="9">
                        <c:v>90868</c:v>
                      </c:pt>
                      <c:pt idx="10">
                        <c:v>147500</c:v>
                      </c:pt>
                      <c:pt idx="11">
                        <c:v>114246</c:v>
                      </c:pt>
                      <c:pt idx="12">
                        <c:v>325519</c:v>
                      </c:pt>
                      <c:pt idx="13">
                        <c:v>591936</c:v>
                      </c:pt>
                      <c:pt idx="14">
                        <c:v>343497</c:v>
                      </c:pt>
                      <c:pt idx="15">
                        <c:v>333970</c:v>
                      </c:pt>
                      <c:pt idx="16">
                        <c:v>474074</c:v>
                      </c:pt>
                      <c:pt idx="17">
                        <c:v>342358</c:v>
                      </c:pt>
                      <c:pt idx="18">
                        <c:v>401679</c:v>
                      </c:pt>
                      <c:pt idx="19">
                        <c:v>217960</c:v>
                      </c:pt>
                      <c:pt idx="20">
                        <c:v>112458</c:v>
                      </c:pt>
                      <c:pt idx="21">
                        <c:v>84481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49B-4B1B-A45A-14ED00CABAB8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CA_Herkunft_Vergleich!$R$3</c15:sqref>
                        </c15:formulaRef>
                      </c:ext>
                    </c:extLst>
                    <c:strCache>
                      <c:ptCount val="1"/>
                      <c:pt idx="0">
                        <c:v>Warschau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CA_Herkunft_Vergleich!$R$4:$R$25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126335</c:v>
                      </c:pt>
                      <c:pt idx="1">
                        <c:v>368578</c:v>
                      </c:pt>
                      <c:pt idx="2">
                        <c:v>168528</c:v>
                      </c:pt>
                      <c:pt idx="3">
                        <c:v>565048</c:v>
                      </c:pt>
                      <c:pt idx="4">
                        <c:v>180102</c:v>
                      </c:pt>
                      <c:pt idx="5">
                        <c:v>577380</c:v>
                      </c:pt>
                      <c:pt idx="6">
                        <c:v>477886</c:v>
                      </c:pt>
                      <c:pt idx="7">
                        <c:v>319394</c:v>
                      </c:pt>
                      <c:pt idx="8">
                        <c:v>187404</c:v>
                      </c:pt>
                      <c:pt idx="9">
                        <c:v>98911</c:v>
                      </c:pt>
                      <c:pt idx="10">
                        <c:v>152146</c:v>
                      </c:pt>
                      <c:pt idx="11">
                        <c:v>130968</c:v>
                      </c:pt>
                      <c:pt idx="12">
                        <c:v>322845</c:v>
                      </c:pt>
                      <c:pt idx="13">
                        <c:v>328770</c:v>
                      </c:pt>
                      <c:pt idx="14">
                        <c:v>584092</c:v>
                      </c:pt>
                      <c:pt idx="15">
                        <c:v>319210</c:v>
                      </c:pt>
                      <c:pt idx="16">
                        <c:v>471782</c:v>
                      </c:pt>
                      <c:pt idx="17">
                        <c:v>328691</c:v>
                      </c:pt>
                      <c:pt idx="18">
                        <c:v>401776</c:v>
                      </c:pt>
                      <c:pt idx="19">
                        <c:v>216729</c:v>
                      </c:pt>
                      <c:pt idx="20">
                        <c:v>117038</c:v>
                      </c:pt>
                      <c:pt idx="21">
                        <c:v>87813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49B-4B1B-A45A-14ED00CABAB8}"/>
                  </c:ext>
                </c:extLst>
              </c15:ser>
            </c15:filteredBarSeries>
            <c15:filteredBarSeries>
              <c15:ser>
                <c:idx val="12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CA_Herkunft_Vergleich!$AW$3</c15:sqref>
                        </c15:formulaRef>
                      </c:ext>
                    </c:extLst>
                    <c:strCache>
                      <c:ptCount val="1"/>
                      <c:pt idx="0">
                        <c:v>Warschau*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CA_Herkunft_Vergleich!$AW$4:$AW$25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132581</c:v>
                      </c:pt>
                      <c:pt idx="1">
                        <c:v>385026</c:v>
                      </c:pt>
                      <c:pt idx="2">
                        <c:v>175603</c:v>
                      </c:pt>
                      <c:pt idx="3">
                        <c:v>592014</c:v>
                      </c:pt>
                      <c:pt idx="4">
                        <c:v>188760</c:v>
                      </c:pt>
                      <c:pt idx="5">
                        <c:v>604596</c:v>
                      </c:pt>
                      <c:pt idx="6">
                        <c:v>499943</c:v>
                      </c:pt>
                      <c:pt idx="7">
                        <c:v>332596</c:v>
                      </c:pt>
                      <c:pt idx="8">
                        <c:v>195219</c:v>
                      </c:pt>
                      <c:pt idx="9">
                        <c:v>103560</c:v>
                      </c:pt>
                      <c:pt idx="10">
                        <c:v>160197</c:v>
                      </c:pt>
                      <c:pt idx="11">
                        <c:v>137370</c:v>
                      </c:pt>
                      <c:pt idx="12">
                        <c:v>337447</c:v>
                      </c:pt>
                      <c:pt idx="13">
                        <c:v>343497</c:v>
                      </c:pt>
                      <c:pt idx="14">
                        <c:v>610480</c:v>
                      </c:pt>
                      <c:pt idx="15">
                        <c:v>333004</c:v>
                      </c:pt>
                      <c:pt idx="16">
                        <c:v>492893</c:v>
                      </c:pt>
                      <c:pt idx="17">
                        <c:v>343231</c:v>
                      </c:pt>
                      <c:pt idx="18">
                        <c:v>421502</c:v>
                      </c:pt>
                      <c:pt idx="19">
                        <c:v>227454</c:v>
                      </c:pt>
                      <c:pt idx="20">
                        <c:v>120528</c:v>
                      </c:pt>
                      <c:pt idx="21">
                        <c:v>93582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49B-4B1B-A45A-14ED00CABAB8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CA_Herkunft_Vergleich!$S$3</c15:sqref>
                        </c15:formulaRef>
                      </c:ext>
                    </c:extLst>
                    <c:strCache>
                      <c:ptCount val="1"/>
                      <c:pt idx="0">
                        <c:v>Moskau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CA_Herkunft_Vergleich!$S$4:$S$25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118462</c:v>
                      </c:pt>
                      <c:pt idx="1">
                        <c:v>374593</c:v>
                      </c:pt>
                      <c:pt idx="2">
                        <c:v>144510</c:v>
                      </c:pt>
                      <c:pt idx="3">
                        <c:v>536599</c:v>
                      </c:pt>
                      <c:pt idx="4">
                        <c:v>144777</c:v>
                      </c:pt>
                      <c:pt idx="5">
                        <c:v>573861</c:v>
                      </c:pt>
                      <c:pt idx="6">
                        <c:v>454555</c:v>
                      </c:pt>
                      <c:pt idx="7">
                        <c:v>317447</c:v>
                      </c:pt>
                      <c:pt idx="8">
                        <c:v>177480</c:v>
                      </c:pt>
                      <c:pt idx="9">
                        <c:v>77311</c:v>
                      </c:pt>
                      <c:pt idx="10">
                        <c:v>142126</c:v>
                      </c:pt>
                      <c:pt idx="11">
                        <c:v>103255</c:v>
                      </c:pt>
                      <c:pt idx="12">
                        <c:v>312890</c:v>
                      </c:pt>
                      <c:pt idx="13">
                        <c:v>320320</c:v>
                      </c:pt>
                      <c:pt idx="14">
                        <c:v>319210</c:v>
                      </c:pt>
                      <c:pt idx="15">
                        <c:v>579845</c:v>
                      </c:pt>
                      <c:pt idx="16">
                        <c:v>450323</c:v>
                      </c:pt>
                      <c:pt idx="17">
                        <c:v>326845</c:v>
                      </c:pt>
                      <c:pt idx="18">
                        <c:v>374593</c:v>
                      </c:pt>
                      <c:pt idx="19">
                        <c:v>205653</c:v>
                      </c:pt>
                      <c:pt idx="20">
                        <c:v>116665</c:v>
                      </c:pt>
                      <c:pt idx="21">
                        <c:v>76549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49B-4B1B-A45A-14ED00CABAB8}"/>
                  </c:ext>
                </c:extLst>
              </c15:ser>
            </c15:filteredBarSeries>
            <c15:filteredBarSeries>
              <c15:ser>
                <c:idx val="13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CA_Herkunft_Vergleich!$AX$3</c15:sqref>
                        </c15:formulaRef>
                      </c:ext>
                    </c:extLst>
                    <c:strCache>
                      <c:ptCount val="1"/>
                      <c:pt idx="0">
                        <c:v>Moskau*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CA_Herkunft_Vergleich!$AX$4:$AX$25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123957</c:v>
                      </c:pt>
                      <c:pt idx="1">
                        <c:v>390409</c:v>
                      </c:pt>
                      <c:pt idx="2">
                        <c:v>150042</c:v>
                      </c:pt>
                      <c:pt idx="3">
                        <c:v>560975</c:v>
                      </c:pt>
                      <c:pt idx="4">
                        <c:v>151492</c:v>
                      </c:pt>
                      <c:pt idx="5">
                        <c:v>599459</c:v>
                      </c:pt>
                      <c:pt idx="6">
                        <c:v>474514</c:v>
                      </c:pt>
                      <c:pt idx="7">
                        <c:v>329649</c:v>
                      </c:pt>
                      <c:pt idx="8">
                        <c:v>184456</c:v>
                      </c:pt>
                      <c:pt idx="9">
                        <c:v>80973</c:v>
                      </c:pt>
                      <c:pt idx="10">
                        <c:v>149271</c:v>
                      </c:pt>
                      <c:pt idx="11">
                        <c:v>108287</c:v>
                      </c:pt>
                      <c:pt idx="12">
                        <c:v>326406</c:v>
                      </c:pt>
                      <c:pt idx="13">
                        <c:v>333970</c:v>
                      </c:pt>
                      <c:pt idx="14">
                        <c:v>333004</c:v>
                      </c:pt>
                      <c:pt idx="15">
                        <c:v>604359</c:v>
                      </c:pt>
                      <c:pt idx="16">
                        <c:v>469323</c:v>
                      </c:pt>
                      <c:pt idx="17">
                        <c:v>340720</c:v>
                      </c:pt>
                      <c:pt idx="18">
                        <c:v>392124</c:v>
                      </c:pt>
                      <c:pt idx="19">
                        <c:v>215490</c:v>
                      </c:pt>
                      <c:pt idx="20">
                        <c:v>119823</c:v>
                      </c:pt>
                      <c:pt idx="21">
                        <c:v>81596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49B-4B1B-A45A-14ED00CABAB8}"/>
                  </c:ext>
                </c:extLst>
              </c15:ser>
            </c15:filteredBarSeries>
            <c15:filteredBarSeries>
              <c15:ser>
                <c:idx val="7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CA_Herkunft_Vergleich!$W$3</c15:sqref>
                        </c15:formulaRef>
                      </c:ext>
                    </c:extLst>
                    <c:strCache>
                      <c:ptCount val="1"/>
                      <c:pt idx="0">
                        <c:v>Istanbul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CA_Herkunft_Vergleich!$W$4:$W$25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92050</c:v>
                      </c:pt>
                      <c:pt idx="1">
                        <c:v>241758</c:v>
                      </c:pt>
                      <c:pt idx="2">
                        <c:v>88059</c:v>
                      </c:pt>
                      <c:pt idx="3">
                        <c:v>348444</c:v>
                      </c:pt>
                      <c:pt idx="4">
                        <c:v>110504</c:v>
                      </c:pt>
                      <c:pt idx="5">
                        <c:v>370673</c:v>
                      </c:pt>
                      <c:pt idx="6">
                        <c:v>303684</c:v>
                      </c:pt>
                      <c:pt idx="7">
                        <c:v>204842</c:v>
                      </c:pt>
                      <c:pt idx="8">
                        <c:v>101019</c:v>
                      </c:pt>
                      <c:pt idx="9">
                        <c:v>59479</c:v>
                      </c:pt>
                      <c:pt idx="10">
                        <c:v>87881</c:v>
                      </c:pt>
                      <c:pt idx="11">
                        <c:v>74203</c:v>
                      </c:pt>
                      <c:pt idx="12">
                        <c:v>203508</c:v>
                      </c:pt>
                      <c:pt idx="13">
                        <c:v>207919</c:v>
                      </c:pt>
                      <c:pt idx="14">
                        <c:v>216729</c:v>
                      </c:pt>
                      <c:pt idx="15">
                        <c:v>205653</c:v>
                      </c:pt>
                      <c:pt idx="16">
                        <c:v>306706</c:v>
                      </c:pt>
                      <c:pt idx="17">
                        <c:v>215042</c:v>
                      </c:pt>
                      <c:pt idx="18">
                        <c:v>269958</c:v>
                      </c:pt>
                      <c:pt idx="19">
                        <c:v>375706</c:v>
                      </c:pt>
                      <c:pt idx="20">
                        <c:v>72413</c:v>
                      </c:pt>
                      <c:pt idx="21">
                        <c:v>50930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849B-4B1B-A45A-14ED00CABAB8}"/>
                  </c:ext>
                </c:extLst>
              </c15:ser>
            </c15:filteredBarSeries>
            <c15:filteredBarSeries>
              <c15:ser>
                <c:idx val="17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CA_Herkunft_Vergleich!$BB$3</c15:sqref>
                        </c15:formulaRef>
                      </c:ext>
                    </c:extLst>
                    <c:strCache>
                      <c:ptCount val="1"/>
                      <c:pt idx="0">
                        <c:v>Istanbul*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CA_Herkunft_Vergleich!$BB$4:$BB$25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96408</c:v>
                      </c:pt>
                      <c:pt idx="1">
                        <c:v>252967</c:v>
                      </c:pt>
                      <c:pt idx="2">
                        <c:v>92241</c:v>
                      </c:pt>
                      <c:pt idx="3">
                        <c:v>366454</c:v>
                      </c:pt>
                      <c:pt idx="4">
                        <c:v>116298</c:v>
                      </c:pt>
                      <c:pt idx="5">
                        <c:v>389543</c:v>
                      </c:pt>
                      <c:pt idx="6">
                        <c:v>318658</c:v>
                      </c:pt>
                      <c:pt idx="7">
                        <c:v>214176</c:v>
                      </c:pt>
                      <c:pt idx="8">
                        <c:v>105426</c:v>
                      </c:pt>
                      <c:pt idx="9">
                        <c:v>62477</c:v>
                      </c:pt>
                      <c:pt idx="10">
                        <c:v>93131</c:v>
                      </c:pt>
                      <c:pt idx="11">
                        <c:v>77962</c:v>
                      </c:pt>
                      <c:pt idx="12">
                        <c:v>212814</c:v>
                      </c:pt>
                      <c:pt idx="13">
                        <c:v>217960</c:v>
                      </c:pt>
                      <c:pt idx="14">
                        <c:v>227454</c:v>
                      </c:pt>
                      <c:pt idx="15">
                        <c:v>215490</c:v>
                      </c:pt>
                      <c:pt idx="16">
                        <c:v>321280</c:v>
                      </c:pt>
                      <c:pt idx="17">
                        <c:v>224911</c:v>
                      </c:pt>
                      <c:pt idx="18">
                        <c:v>283501</c:v>
                      </c:pt>
                      <c:pt idx="19">
                        <c:v>393279</c:v>
                      </c:pt>
                      <c:pt idx="20">
                        <c:v>74500</c:v>
                      </c:pt>
                      <c:pt idx="21">
                        <c:v>54537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849B-4B1B-A45A-14ED00CABAB8}"/>
                  </c:ext>
                </c:extLst>
              </c15:ser>
            </c15:filteredBarSeries>
            <c15:filteredBarSeries>
              <c15:ser>
                <c:idx val="8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CA_Herkunft_Vergleich!$X$3</c15:sqref>
                        </c15:formulaRef>
                      </c:ext>
                    </c:extLst>
                    <c:strCache>
                      <c:ptCount val="1"/>
                      <c:pt idx="0">
                        <c:v>London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CA_Herkunft_Vergleich!$X$4:$X$25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43886</c:v>
                      </c:pt>
                      <c:pt idx="1">
                        <c:v>136217</c:v>
                      </c:pt>
                      <c:pt idx="2">
                        <c:v>67470</c:v>
                      </c:pt>
                      <c:pt idx="3">
                        <c:v>209251</c:v>
                      </c:pt>
                      <c:pt idx="4">
                        <c:v>67806</c:v>
                      </c:pt>
                      <c:pt idx="5">
                        <c:v>220556</c:v>
                      </c:pt>
                      <c:pt idx="6">
                        <c:v>179785</c:v>
                      </c:pt>
                      <c:pt idx="7">
                        <c:v>105536</c:v>
                      </c:pt>
                      <c:pt idx="8">
                        <c:v>77652</c:v>
                      </c:pt>
                      <c:pt idx="9">
                        <c:v>36471</c:v>
                      </c:pt>
                      <c:pt idx="10">
                        <c:v>60006</c:v>
                      </c:pt>
                      <c:pt idx="11">
                        <c:v>42017</c:v>
                      </c:pt>
                      <c:pt idx="12">
                        <c:v>115317</c:v>
                      </c:pt>
                      <c:pt idx="13">
                        <c:v>109334</c:v>
                      </c:pt>
                      <c:pt idx="14">
                        <c:v>117038</c:v>
                      </c:pt>
                      <c:pt idx="15">
                        <c:v>116665</c:v>
                      </c:pt>
                      <c:pt idx="16">
                        <c:v>165209</c:v>
                      </c:pt>
                      <c:pt idx="17">
                        <c:v>118539</c:v>
                      </c:pt>
                      <c:pt idx="18">
                        <c:v>147250</c:v>
                      </c:pt>
                      <c:pt idx="19">
                        <c:v>72413</c:v>
                      </c:pt>
                      <c:pt idx="20">
                        <c:v>222612</c:v>
                      </c:pt>
                      <c:pt idx="21">
                        <c:v>31668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849B-4B1B-A45A-14ED00CABAB8}"/>
                  </c:ext>
                </c:extLst>
              </c15:ser>
            </c15:filteredBarSeries>
            <c15:filteredBar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CA_Herkunft_Vergleich!$BC$3</c15:sqref>
                        </c15:formulaRef>
                      </c:ext>
                    </c:extLst>
                    <c:strCache>
                      <c:ptCount val="1"/>
                      <c:pt idx="0">
                        <c:v>London*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CA_Herkunft_Vergleich!$BC$4:$BC$25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45153</c:v>
                      </c:pt>
                      <c:pt idx="1">
                        <c:v>139691</c:v>
                      </c:pt>
                      <c:pt idx="2">
                        <c:v>69218</c:v>
                      </c:pt>
                      <c:pt idx="3">
                        <c:v>215379</c:v>
                      </c:pt>
                      <c:pt idx="4">
                        <c:v>69863</c:v>
                      </c:pt>
                      <c:pt idx="5">
                        <c:v>226995</c:v>
                      </c:pt>
                      <c:pt idx="6">
                        <c:v>184975</c:v>
                      </c:pt>
                      <c:pt idx="7">
                        <c:v>108533</c:v>
                      </c:pt>
                      <c:pt idx="8">
                        <c:v>79444</c:v>
                      </c:pt>
                      <c:pt idx="9">
                        <c:v>37519</c:v>
                      </c:pt>
                      <c:pt idx="10">
                        <c:v>61782</c:v>
                      </c:pt>
                      <c:pt idx="11">
                        <c:v>43325</c:v>
                      </c:pt>
                      <c:pt idx="12">
                        <c:v>118355</c:v>
                      </c:pt>
                      <c:pt idx="13">
                        <c:v>112458</c:v>
                      </c:pt>
                      <c:pt idx="14">
                        <c:v>120528</c:v>
                      </c:pt>
                      <c:pt idx="15">
                        <c:v>119823</c:v>
                      </c:pt>
                      <c:pt idx="16">
                        <c:v>169848</c:v>
                      </c:pt>
                      <c:pt idx="17">
                        <c:v>121646</c:v>
                      </c:pt>
                      <c:pt idx="18">
                        <c:v>151518</c:v>
                      </c:pt>
                      <c:pt idx="19">
                        <c:v>74500</c:v>
                      </c:pt>
                      <c:pt idx="20">
                        <c:v>228445</c:v>
                      </c:pt>
                      <c:pt idx="21">
                        <c:v>33003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49B-4B1B-A45A-14ED00CABAB8}"/>
                  </c:ext>
                </c:extLst>
              </c15:ser>
            </c15:filteredBarSeries>
            <c15:filteredBarSeries>
              <c15:ser>
                <c:idx val="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CA_Herkunft_Vergleich!$Y$3</c15:sqref>
                        </c15:formulaRef>
                      </c:ext>
                    </c:extLst>
                    <c:strCache>
                      <c:ptCount val="1"/>
                      <c:pt idx="0">
                        <c:v>Sydney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CA_Herkunft_Vergleich!$Y$4:$Y$25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32443</c:v>
                      </c:pt>
                      <c:pt idx="1">
                        <c:v>85998</c:v>
                      </c:pt>
                      <c:pt idx="2">
                        <c:v>48479</c:v>
                      </c:pt>
                      <c:pt idx="3">
                        <c:v>140457</c:v>
                      </c:pt>
                      <c:pt idx="4">
                        <c:v>49838</c:v>
                      </c:pt>
                      <c:pt idx="5">
                        <c:v>144637</c:v>
                      </c:pt>
                      <c:pt idx="6">
                        <c:v>122821</c:v>
                      </c:pt>
                      <c:pt idx="7">
                        <c:v>80041</c:v>
                      </c:pt>
                      <c:pt idx="8">
                        <c:v>56218</c:v>
                      </c:pt>
                      <c:pt idx="9">
                        <c:v>24769</c:v>
                      </c:pt>
                      <c:pt idx="10">
                        <c:v>40392</c:v>
                      </c:pt>
                      <c:pt idx="11">
                        <c:v>35206</c:v>
                      </c:pt>
                      <c:pt idx="12">
                        <c:v>84889</c:v>
                      </c:pt>
                      <c:pt idx="13">
                        <c:v>79208</c:v>
                      </c:pt>
                      <c:pt idx="14">
                        <c:v>87813</c:v>
                      </c:pt>
                      <c:pt idx="15">
                        <c:v>76549</c:v>
                      </c:pt>
                      <c:pt idx="16">
                        <c:v>115893</c:v>
                      </c:pt>
                      <c:pt idx="17">
                        <c:v>74940</c:v>
                      </c:pt>
                      <c:pt idx="18">
                        <c:v>106041</c:v>
                      </c:pt>
                      <c:pt idx="19">
                        <c:v>50930</c:v>
                      </c:pt>
                      <c:pt idx="20">
                        <c:v>31668</c:v>
                      </c:pt>
                      <c:pt idx="21">
                        <c:v>146073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849B-4B1B-A45A-14ED00CABAB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CA_Herkunft_Vergleich!$BD$3</c15:sqref>
                        </c15:formulaRef>
                      </c:ext>
                    </c:extLst>
                    <c:strCache>
                      <c:ptCount val="1"/>
                      <c:pt idx="0">
                        <c:v>Sydney*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CA_Herkunft_Vergleich!$BD$4:$BD$25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34819</c:v>
                      </c:pt>
                      <c:pt idx="1">
                        <c:v>91403</c:v>
                      </c:pt>
                      <c:pt idx="2">
                        <c:v>50759</c:v>
                      </c:pt>
                      <c:pt idx="3">
                        <c:v>150030</c:v>
                      </c:pt>
                      <c:pt idx="4">
                        <c:v>52815</c:v>
                      </c:pt>
                      <c:pt idx="5">
                        <c:v>154446</c:v>
                      </c:pt>
                      <c:pt idx="6">
                        <c:v>131377</c:v>
                      </c:pt>
                      <c:pt idx="7">
                        <c:v>85456</c:v>
                      </c:pt>
                      <c:pt idx="8">
                        <c:v>59039</c:v>
                      </c:pt>
                      <c:pt idx="9">
                        <c:v>26036</c:v>
                      </c:pt>
                      <c:pt idx="10">
                        <c:v>42753</c:v>
                      </c:pt>
                      <c:pt idx="11">
                        <c:v>37107</c:v>
                      </c:pt>
                      <c:pt idx="12">
                        <c:v>90294</c:v>
                      </c:pt>
                      <c:pt idx="13">
                        <c:v>84481</c:v>
                      </c:pt>
                      <c:pt idx="14">
                        <c:v>93582</c:v>
                      </c:pt>
                      <c:pt idx="15">
                        <c:v>81596</c:v>
                      </c:pt>
                      <c:pt idx="16">
                        <c:v>123783</c:v>
                      </c:pt>
                      <c:pt idx="17">
                        <c:v>79890</c:v>
                      </c:pt>
                      <c:pt idx="18">
                        <c:v>113591</c:v>
                      </c:pt>
                      <c:pt idx="19">
                        <c:v>54537</c:v>
                      </c:pt>
                      <c:pt idx="20">
                        <c:v>33003</c:v>
                      </c:pt>
                      <c:pt idx="21">
                        <c:v>155711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849B-4B1B-A45A-14ED00CABAB8}"/>
                  </c:ext>
                </c:extLst>
              </c15:ser>
            </c15:filteredBarSeries>
          </c:ext>
        </c:extLst>
      </c:barChart>
      <c:catAx>
        <c:axId val="3826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660672"/>
        <c:crosses val="autoZero"/>
        <c:auto val="1"/>
        <c:lblAlgn val="ctr"/>
        <c:lblOffset val="100"/>
        <c:noMultiLvlLbl val="0"/>
      </c:catAx>
      <c:valAx>
        <c:axId val="3826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6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Schnittmenge der CA-Länder: Europa 3 &amp; Australien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14"/>
          <c:tx>
            <c:strRef>
              <c:f>CA_Herkunft_Vergleich!$W$3</c:f>
              <c:strCache>
                <c:ptCount val="1"/>
                <c:pt idx="0">
                  <c:v>Istanbul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CA_Herkunft_Vergleich!$W$4:$W$25</c:f>
              <c:numCache>
                <c:formatCode>General</c:formatCode>
                <c:ptCount val="22"/>
                <c:pt idx="0">
                  <c:v>92050</c:v>
                </c:pt>
                <c:pt idx="1">
                  <c:v>241758</c:v>
                </c:pt>
                <c:pt idx="2">
                  <c:v>88059</c:v>
                </c:pt>
                <c:pt idx="3">
                  <c:v>348444</c:v>
                </c:pt>
                <c:pt idx="4">
                  <c:v>110504</c:v>
                </c:pt>
                <c:pt idx="5">
                  <c:v>370673</c:v>
                </c:pt>
                <c:pt idx="6">
                  <c:v>303684</c:v>
                </c:pt>
                <c:pt idx="7">
                  <c:v>204842</c:v>
                </c:pt>
                <c:pt idx="8">
                  <c:v>101019</c:v>
                </c:pt>
                <c:pt idx="9">
                  <c:v>59479</c:v>
                </c:pt>
                <c:pt idx="10">
                  <c:v>87881</c:v>
                </c:pt>
                <c:pt idx="11">
                  <c:v>74203</c:v>
                </c:pt>
                <c:pt idx="12">
                  <c:v>203508</c:v>
                </c:pt>
                <c:pt idx="13">
                  <c:v>207919</c:v>
                </c:pt>
                <c:pt idx="14">
                  <c:v>216729</c:v>
                </c:pt>
                <c:pt idx="15">
                  <c:v>205653</c:v>
                </c:pt>
                <c:pt idx="16">
                  <c:v>306706</c:v>
                </c:pt>
                <c:pt idx="17">
                  <c:v>215042</c:v>
                </c:pt>
                <c:pt idx="18">
                  <c:v>269958</c:v>
                </c:pt>
                <c:pt idx="19">
                  <c:v>375706</c:v>
                </c:pt>
                <c:pt idx="20">
                  <c:v>72413</c:v>
                </c:pt>
                <c:pt idx="21">
                  <c:v>50930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B1E7-495E-90B4-4BE53D00CD9F}"/>
            </c:ext>
          </c:extLst>
        </c:ser>
        <c:ser>
          <c:idx val="17"/>
          <c:order val="15"/>
          <c:tx>
            <c:strRef>
              <c:f>CA_Herkunft_Vergleich!$BB$3</c:f>
              <c:strCache>
                <c:ptCount val="1"/>
                <c:pt idx="0">
                  <c:v>Istanbul*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CA_Herkunft_Vergleich!$BB$4:$BB$25</c:f>
              <c:numCache>
                <c:formatCode>General</c:formatCode>
                <c:ptCount val="22"/>
                <c:pt idx="0">
                  <c:v>96408</c:v>
                </c:pt>
                <c:pt idx="1">
                  <c:v>252967</c:v>
                </c:pt>
                <c:pt idx="2">
                  <c:v>92241</c:v>
                </c:pt>
                <c:pt idx="3">
                  <c:v>366454</c:v>
                </c:pt>
                <c:pt idx="4">
                  <c:v>116298</c:v>
                </c:pt>
                <c:pt idx="5">
                  <c:v>389543</c:v>
                </c:pt>
                <c:pt idx="6">
                  <c:v>318658</c:v>
                </c:pt>
                <c:pt idx="7">
                  <c:v>214176</c:v>
                </c:pt>
                <c:pt idx="8">
                  <c:v>105426</c:v>
                </c:pt>
                <c:pt idx="9">
                  <c:v>62477</c:v>
                </c:pt>
                <c:pt idx="10">
                  <c:v>93131</c:v>
                </c:pt>
                <c:pt idx="11">
                  <c:v>77962</c:v>
                </c:pt>
                <c:pt idx="12">
                  <c:v>212814</c:v>
                </c:pt>
                <c:pt idx="13">
                  <c:v>217960</c:v>
                </c:pt>
                <c:pt idx="14">
                  <c:v>227454</c:v>
                </c:pt>
                <c:pt idx="15">
                  <c:v>215490</c:v>
                </c:pt>
                <c:pt idx="16">
                  <c:v>321280</c:v>
                </c:pt>
                <c:pt idx="17">
                  <c:v>224911</c:v>
                </c:pt>
                <c:pt idx="18">
                  <c:v>283501</c:v>
                </c:pt>
                <c:pt idx="19">
                  <c:v>393279</c:v>
                </c:pt>
                <c:pt idx="20">
                  <c:v>74500</c:v>
                </c:pt>
                <c:pt idx="21">
                  <c:v>54537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F-B1E7-495E-90B4-4BE53D00CD9F}"/>
            </c:ext>
          </c:extLst>
        </c:ser>
        <c:ser>
          <c:idx val="8"/>
          <c:order val="16"/>
          <c:tx>
            <c:strRef>
              <c:f>CA_Herkunft_Vergleich!$X$3</c:f>
              <c:strCache>
                <c:ptCount val="1"/>
                <c:pt idx="0">
                  <c:v>London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CA_Herkunft_Vergleich!$X$4:$X$25</c:f>
              <c:numCache>
                <c:formatCode>General</c:formatCode>
                <c:ptCount val="22"/>
                <c:pt idx="0">
                  <c:v>43886</c:v>
                </c:pt>
                <c:pt idx="1">
                  <c:v>136217</c:v>
                </c:pt>
                <c:pt idx="2">
                  <c:v>67470</c:v>
                </c:pt>
                <c:pt idx="3">
                  <c:v>209251</c:v>
                </c:pt>
                <c:pt idx="4">
                  <c:v>67806</c:v>
                </c:pt>
                <c:pt idx="5">
                  <c:v>220556</c:v>
                </c:pt>
                <c:pt idx="6">
                  <c:v>179785</c:v>
                </c:pt>
                <c:pt idx="7">
                  <c:v>105536</c:v>
                </c:pt>
                <c:pt idx="8">
                  <c:v>77652</c:v>
                </c:pt>
                <c:pt idx="9">
                  <c:v>36471</c:v>
                </c:pt>
                <c:pt idx="10">
                  <c:v>60006</c:v>
                </c:pt>
                <c:pt idx="11">
                  <c:v>42017</c:v>
                </c:pt>
                <c:pt idx="12">
                  <c:v>115317</c:v>
                </c:pt>
                <c:pt idx="13">
                  <c:v>109334</c:v>
                </c:pt>
                <c:pt idx="14">
                  <c:v>117038</c:v>
                </c:pt>
                <c:pt idx="15">
                  <c:v>116665</c:v>
                </c:pt>
                <c:pt idx="16">
                  <c:v>165209</c:v>
                </c:pt>
                <c:pt idx="17">
                  <c:v>118539</c:v>
                </c:pt>
                <c:pt idx="18">
                  <c:v>147250</c:v>
                </c:pt>
                <c:pt idx="19">
                  <c:v>72413</c:v>
                </c:pt>
                <c:pt idx="20">
                  <c:v>222612</c:v>
                </c:pt>
                <c:pt idx="21">
                  <c:v>31668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0-B1E7-495E-90B4-4BE53D00CD9F}"/>
            </c:ext>
          </c:extLst>
        </c:ser>
        <c:ser>
          <c:idx val="18"/>
          <c:order val="17"/>
          <c:tx>
            <c:strRef>
              <c:f>CA_Herkunft_Vergleich!$BC$3</c:f>
              <c:strCache>
                <c:ptCount val="1"/>
                <c:pt idx="0">
                  <c:v>London*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CA_Herkunft_Vergleich!$BC$4:$BC$25</c:f>
              <c:numCache>
                <c:formatCode>General</c:formatCode>
                <c:ptCount val="22"/>
                <c:pt idx="0">
                  <c:v>45153</c:v>
                </c:pt>
                <c:pt idx="1">
                  <c:v>139691</c:v>
                </c:pt>
                <c:pt idx="2">
                  <c:v>69218</c:v>
                </c:pt>
                <c:pt idx="3">
                  <c:v>215379</c:v>
                </c:pt>
                <c:pt idx="4">
                  <c:v>69863</c:v>
                </c:pt>
                <c:pt idx="5">
                  <c:v>226995</c:v>
                </c:pt>
                <c:pt idx="6">
                  <c:v>184975</c:v>
                </c:pt>
                <c:pt idx="7">
                  <c:v>108533</c:v>
                </c:pt>
                <c:pt idx="8">
                  <c:v>79444</c:v>
                </c:pt>
                <c:pt idx="9">
                  <c:v>37519</c:v>
                </c:pt>
                <c:pt idx="10">
                  <c:v>61782</c:v>
                </c:pt>
                <c:pt idx="11">
                  <c:v>43325</c:v>
                </c:pt>
                <c:pt idx="12">
                  <c:v>118355</c:v>
                </c:pt>
                <c:pt idx="13">
                  <c:v>112458</c:v>
                </c:pt>
                <c:pt idx="14">
                  <c:v>120528</c:v>
                </c:pt>
                <c:pt idx="15">
                  <c:v>119823</c:v>
                </c:pt>
                <c:pt idx="16">
                  <c:v>169848</c:v>
                </c:pt>
                <c:pt idx="17">
                  <c:v>121646</c:v>
                </c:pt>
                <c:pt idx="18">
                  <c:v>151518</c:v>
                </c:pt>
                <c:pt idx="19">
                  <c:v>74500</c:v>
                </c:pt>
                <c:pt idx="20">
                  <c:v>228445</c:v>
                </c:pt>
                <c:pt idx="21">
                  <c:v>33003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1-B1E7-495E-90B4-4BE53D00CD9F}"/>
            </c:ext>
          </c:extLst>
        </c:ser>
        <c:ser>
          <c:idx val="9"/>
          <c:order val="18"/>
          <c:tx>
            <c:strRef>
              <c:f>CA_Herkunft_Vergleich!$Y$3</c:f>
              <c:strCache>
                <c:ptCount val="1"/>
                <c:pt idx="0">
                  <c:v>Sydney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CA_Herkunft_Vergleich!$Y$4:$Y$25</c:f>
              <c:numCache>
                <c:formatCode>General</c:formatCode>
                <c:ptCount val="22"/>
                <c:pt idx="0">
                  <c:v>32443</c:v>
                </c:pt>
                <c:pt idx="1">
                  <c:v>85998</c:v>
                </c:pt>
                <c:pt idx="2">
                  <c:v>48479</c:v>
                </c:pt>
                <c:pt idx="3">
                  <c:v>140457</c:v>
                </c:pt>
                <c:pt idx="4">
                  <c:v>49838</c:v>
                </c:pt>
                <c:pt idx="5">
                  <c:v>144637</c:v>
                </c:pt>
                <c:pt idx="6">
                  <c:v>122821</c:v>
                </c:pt>
                <c:pt idx="7">
                  <c:v>80041</c:v>
                </c:pt>
                <c:pt idx="8">
                  <c:v>56218</c:v>
                </c:pt>
                <c:pt idx="9">
                  <c:v>24769</c:v>
                </c:pt>
                <c:pt idx="10">
                  <c:v>40392</c:v>
                </c:pt>
                <c:pt idx="11">
                  <c:v>35206</c:v>
                </c:pt>
                <c:pt idx="12">
                  <c:v>84889</c:v>
                </c:pt>
                <c:pt idx="13">
                  <c:v>79208</c:v>
                </c:pt>
                <c:pt idx="14">
                  <c:v>87813</c:v>
                </c:pt>
                <c:pt idx="15">
                  <c:v>76549</c:v>
                </c:pt>
                <c:pt idx="16">
                  <c:v>115893</c:v>
                </c:pt>
                <c:pt idx="17">
                  <c:v>74940</c:v>
                </c:pt>
                <c:pt idx="18">
                  <c:v>106041</c:v>
                </c:pt>
                <c:pt idx="19">
                  <c:v>50930</c:v>
                </c:pt>
                <c:pt idx="20">
                  <c:v>31668</c:v>
                </c:pt>
                <c:pt idx="21">
                  <c:v>146073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2-B1E7-495E-90B4-4BE53D00CD9F}"/>
            </c:ext>
          </c:extLst>
        </c:ser>
        <c:ser>
          <c:idx val="19"/>
          <c:order val="19"/>
          <c:tx>
            <c:strRef>
              <c:f>CA_Herkunft_Vergleich!$BD$3</c:f>
              <c:strCache>
                <c:ptCount val="1"/>
                <c:pt idx="0">
                  <c:v>Sydney*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CA_Herkunft_Vergleich!$C$4:$C$25</c:f>
              <c:strCache>
                <c:ptCount val="22"/>
                <c:pt idx="0">
                  <c:v>Suleja</c:v>
                </c:pt>
                <c:pt idx="1">
                  <c:v>Johannesburg</c:v>
                </c:pt>
                <c:pt idx="2">
                  <c:v>Sao Paulo</c:v>
                </c:pt>
                <c:pt idx="3">
                  <c:v>Montreal</c:v>
                </c:pt>
                <c:pt idx="4">
                  <c:v>Mexiko City</c:v>
                </c:pt>
                <c:pt idx="5">
                  <c:v>Los Angeles</c:v>
                </c:pt>
                <c:pt idx="6">
                  <c:v>New York</c:v>
                </c:pt>
                <c:pt idx="7">
                  <c:v>Washington</c:v>
                </c:pt>
                <c:pt idx="8">
                  <c:v>Hong Kong</c:v>
                </c:pt>
                <c:pt idx="9">
                  <c:v>Chennai</c:v>
                </c:pt>
                <c:pt idx="10">
                  <c:v>Seoul</c:v>
                </c:pt>
                <c:pt idx="11">
                  <c:v>Bangkok</c:v>
                </c:pt>
                <c:pt idx="12">
                  <c:v>Frankfurt</c:v>
                </c:pt>
                <c:pt idx="13">
                  <c:v>Paris</c:v>
                </c:pt>
                <c:pt idx="14">
                  <c:v>Warschau</c:v>
                </c:pt>
                <c:pt idx="15">
                  <c:v>Moskau</c:v>
                </c:pt>
                <c:pt idx="16">
                  <c:v>Stockholm</c:v>
                </c:pt>
                <c:pt idx="17">
                  <c:v>Zuerich</c:v>
                </c:pt>
                <c:pt idx="18">
                  <c:v>Madrid</c:v>
                </c:pt>
                <c:pt idx="19">
                  <c:v>Istanbul</c:v>
                </c:pt>
                <c:pt idx="20">
                  <c:v>London</c:v>
                </c:pt>
                <c:pt idx="21">
                  <c:v>Sydney</c:v>
                </c:pt>
              </c:strCache>
              <c:extLst xmlns:c15="http://schemas.microsoft.com/office/drawing/2012/chart"/>
            </c:strRef>
          </c:cat>
          <c:val>
            <c:numRef>
              <c:f>CA_Herkunft_Vergleich!$BD$4:$BD$25</c:f>
              <c:numCache>
                <c:formatCode>General</c:formatCode>
                <c:ptCount val="22"/>
                <c:pt idx="0">
                  <c:v>34819</c:v>
                </c:pt>
                <c:pt idx="1">
                  <c:v>91403</c:v>
                </c:pt>
                <c:pt idx="2">
                  <c:v>50759</c:v>
                </c:pt>
                <c:pt idx="3">
                  <c:v>150030</c:v>
                </c:pt>
                <c:pt idx="4">
                  <c:v>52815</c:v>
                </c:pt>
                <c:pt idx="5">
                  <c:v>154446</c:v>
                </c:pt>
                <c:pt idx="6">
                  <c:v>131377</c:v>
                </c:pt>
                <c:pt idx="7">
                  <c:v>85456</c:v>
                </c:pt>
                <c:pt idx="8">
                  <c:v>59039</c:v>
                </c:pt>
                <c:pt idx="9">
                  <c:v>26036</c:v>
                </c:pt>
                <c:pt idx="10">
                  <c:v>42753</c:v>
                </c:pt>
                <c:pt idx="11">
                  <c:v>37107</c:v>
                </c:pt>
                <c:pt idx="12">
                  <c:v>90294</c:v>
                </c:pt>
                <c:pt idx="13">
                  <c:v>84481</c:v>
                </c:pt>
                <c:pt idx="14">
                  <c:v>93582</c:v>
                </c:pt>
                <c:pt idx="15">
                  <c:v>81596</c:v>
                </c:pt>
                <c:pt idx="16">
                  <c:v>123783</c:v>
                </c:pt>
                <c:pt idx="17">
                  <c:v>79890</c:v>
                </c:pt>
                <c:pt idx="18">
                  <c:v>113591</c:v>
                </c:pt>
                <c:pt idx="19">
                  <c:v>54537</c:v>
                </c:pt>
                <c:pt idx="20">
                  <c:v>33003</c:v>
                </c:pt>
                <c:pt idx="21">
                  <c:v>155711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3-B1E7-495E-90B4-4BE53D00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59360"/>
        <c:axId val="382660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CA_Herkunft_Vergleich!$P$3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CA_Herkunft_Vergleich!$P$4:$P$25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120165</c:v>
                      </c:pt>
                      <c:pt idx="1">
                        <c:v>366813</c:v>
                      </c:pt>
                      <c:pt idx="2">
                        <c:v>151819</c:v>
                      </c:pt>
                      <c:pt idx="3">
                        <c:v>524135</c:v>
                      </c:pt>
                      <c:pt idx="4">
                        <c:v>158212</c:v>
                      </c:pt>
                      <c:pt idx="5">
                        <c:v>559111</c:v>
                      </c:pt>
                      <c:pt idx="6">
                        <c:v>437285</c:v>
                      </c:pt>
                      <c:pt idx="7">
                        <c:v>322099</c:v>
                      </c:pt>
                      <c:pt idx="8">
                        <c:v>171291</c:v>
                      </c:pt>
                      <c:pt idx="9">
                        <c:v>84422</c:v>
                      </c:pt>
                      <c:pt idx="10">
                        <c:v>142389</c:v>
                      </c:pt>
                      <c:pt idx="11">
                        <c:v>111329</c:v>
                      </c:pt>
                      <c:pt idx="12">
                        <c:v>566417</c:v>
                      </c:pt>
                      <c:pt idx="13">
                        <c:v>311936</c:v>
                      </c:pt>
                      <c:pt idx="14">
                        <c:v>322845</c:v>
                      </c:pt>
                      <c:pt idx="15">
                        <c:v>312890</c:v>
                      </c:pt>
                      <c:pt idx="16">
                        <c:v>446525</c:v>
                      </c:pt>
                      <c:pt idx="17">
                        <c:v>323108</c:v>
                      </c:pt>
                      <c:pt idx="18">
                        <c:v>378804</c:v>
                      </c:pt>
                      <c:pt idx="19">
                        <c:v>203508</c:v>
                      </c:pt>
                      <c:pt idx="20">
                        <c:v>115317</c:v>
                      </c:pt>
                      <c:pt idx="21">
                        <c:v>84889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1E7-495E-90B4-4BE53D00CD9F}"/>
                  </c:ext>
                </c:extLst>
              </c15:ser>
            </c15:filteredBarSeries>
            <c15:filteredBarSeries>
              <c15:ser>
                <c:idx val="1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CA_Herkunft_Vergleich!$AU$3</c15:sqref>
                        </c15:formulaRef>
                      </c:ext>
                    </c:extLst>
                    <c:strCache>
                      <c:ptCount val="1"/>
                      <c:pt idx="0">
                        <c:v>Frankfurt*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CA_Herkunft_Vergleich!$AU$4:$AU$25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125473</c:v>
                      </c:pt>
                      <c:pt idx="1">
                        <c:v>381879</c:v>
                      </c:pt>
                      <c:pt idx="2">
                        <c:v>158308</c:v>
                      </c:pt>
                      <c:pt idx="3">
                        <c:v>548666</c:v>
                      </c:pt>
                      <c:pt idx="4">
                        <c:v>165978</c:v>
                      </c:pt>
                      <c:pt idx="5">
                        <c:v>584762</c:v>
                      </c:pt>
                      <c:pt idx="6">
                        <c:v>457127</c:v>
                      </c:pt>
                      <c:pt idx="7">
                        <c:v>335333</c:v>
                      </c:pt>
                      <c:pt idx="8">
                        <c:v>177883</c:v>
                      </c:pt>
                      <c:pt idx="9">
                        <c:v>88242</c:v>
                      </c:pt>
                      <c:pt idx="10">
                        <c:v>149768</c:v>
                      </c:pt>
                      <c:pt idx="11">
                        <c:v>116454</c:v>
                      </c:pt>
                      <c:pt idx="12">
                        <c:v>590252</c:v>
                      </c:pt>
                      <c:pt idx="13">
                        <c:v>325519</c:v>
                      </c:pt>
                      <c:pt idx="14">
                        <c:v>337447</c:v>
                      </c:pt>
                      <c:pt idx="15">
                        <c:v>326406</c:v>
                      </c:pt>
                      <c:pt idx="16">
                        <c:v>466194</c:v>
                      </c:pt>
                      <c:pt idx="17">
                        <c:v>336474</c:v>
                      </c:pt>
                      <c:pt idx="18">
                        <c:v>396231</c:v>
                      </c:pt>
                      <c:pt idx="19">
                        <c:v>212814</c:v>
                      </c:pt>
                      <c:pt idx="20">
                        <c:v>118355</c:v>
                      </c:pt>
                      <c:pt idx="21">
                        <c:v>90294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1E7-495E-90B4-4BE53D00CD9F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CA_Herkunft_Vergleich!$Q$3</c15:sqref>
                        </c15:formulaRef>
                      </c:ext>
                    </c:extLst>
                    <c:strCache>
                      <c:ptCount val="1"/>
                      <c:pt idx="0">
                        <c:v>Paris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CA_Herkunft_Vergleich!$Q$4:$Q$25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123824</c:v>
                      </c:pt>
                      <c:pt idx="1">
                        <c:v>372986</c:v>
                      </c:pt>
                      <c:pt idx="2">
                        <c:v>146131</c:v>
                      </c:pt>
                      <c:pt idx="3">
                        <c:v>526658</c:v>
                      </c:pt>
                      <c:pt idx="4">
                        <c:v>169628</c:v>
                      </c:pt>
                      <c:pt idx="5">
                        <c:v>562050</c:v>
                      </c:pt>
                      <c:pt idx="6">
                        <c:v>450461</c:v>
                      </c:pt>
                      <c:pt idx="7">
                        <c:v>311135</c:v>
                      </c:pt>
                      <c:pt idx="8">
                        <c:v>170686</c:v>
                      </c:pt>
                      <c:pt idx="9">
                        <c:v>86838</c:v>
                      </c:pt>
                      <c:pt idx="10">
                        <c:v>140338</c:v>
                      </c:pt>
                      <c:pt idx="11">
                        <c:v>109023</c:v>
                      </c:pt>
                      <c:pt idx="12">
                        <c:v>311936</c:v>
                      </c:pt>
                      <c:pt idx="13">
                        <c:v>567427</c:v>
                      </c:pt>
                      <c:pt idx="14">
                        <c:v>328770</c:v>
                      </c:pt>
                      <c:pt idx="15">
                        <c:v>320320</c:v>
                      </c:pt>
                      <c:pt idx="16">
                        <c:v>453997</c:v>
                      </c:pt>
                      <c:pt idx="17">
                        <c:v>328128</c:v>
                      </c:pt>
                      <c:pt idx="18">
                        <c:v>383336</c:v>
                      </c:pt>
                      <c:pt idx="19">
                        <c:v>207919</c:v>
                      </c:pt>
                      <c:pt idx="20">
                        <c:v>109334</c:v>
                      </c:pt>
                      <c:pt idx="21">
                        <c:v>79208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1E7-495E-90B4-4BE53D00CD9F}"/>
                  </c:ext>
                </c:extLst>
              </c15:ser>
            </c15:filteredBarSeries>
            <c15:filteredBarSeries>
              <c15:ser>
                <c:idx val="1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CA_Herkunft_Vergleich!$AV$3</c15:sqref>
                        </c15:formulaRef>
                      </c:ext>
                    </c:extLst>
                    <c:strCache>
                      <c:ptCount val="1"/>
                      <c:pt idx="0">
                        <c:v>Paris*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CA_Herkunft_Vergleich!$AV$4:$AV$25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129671</c:v>
                      </c:pt>
                      <c:pt idx="1">
                        <c:v>389248</c:v>
                      </c:pt>
                      <c:pt idx="2">
                        <c:v>152183</c:v>
                      </c:pt>
                      <c:pt idx="3">
                        <c:v>550392</c:v>
                      </c:pt>
                      <c:pt idx="4">
                        <c:v>177324</c:v>
                      </c:pt>
                      <c:pt idx="5">
                        <c:v>586858</c:v>
                      </c:pt>
                      <c:pt idx="6">
                        <c:v>469932</c:v>
                      </c:pt>
                      <c:pt idx="7">
                        <c:v>323715</c:v>
                      </c:pt>
                      <c:pt idx="8">
                        <c:v>177696</c:v>
                      </c:pt>
                      <c:pt idx="9">
                        <c:v>90868</c:v>
                      </c:pt>
                      <c:pt idx="10">
                        <c:v>147500</c:v>
                      </c:pt>
                      <c:pt idx="11">
                        <c:v>114246</c:v>
                      </c:pt>
                      <c:pt idx="12">
                        <c:v>325519</c:v>
                      </c:pt>
                      <c:pt idx="13">
                        <c:v>591936</c:v>
                      </c:pt>
                      <c:pt idx="14">
                        <c:v>343497</c:v>
                      </c:pt>
                      <c:pt idx="15">
                        <c:v>333970</c:v>
                      </c:pt>
                      <c:pt idx="16">
                        <c:v>474074</c:v>
                      </c:pt>
                      <c:pt idx="17">
                        <c:v>342358</c:v>
                      </c:pt>
                      <c:pt idx="18">
                        <c:v>401679</c:v>
                      </c:pt>
                      <c:pt idx="19">
                        <c:v>217960</c:v>
                      </c:pt>
                      <c:pt idx="20">
                        <c:v>112458</c:v>
                      </c:pt>
                      <c:pt idx="21">
                        <c:v>84481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1E7-495E-90B4-4BE53D00CD9F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CA_Herkunft_Vergleich!$R$3</c15:sqref>
                        </c15:formulaRef>
                      </c:ext>
                    </c:extLst>
                    <c:strCache>
                      <c:ptCount val="1"/>
                      <c:pt idx="0">
                        <c:v>Warschau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CA_Herkunft_Vergleich!$R$4:$R$25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126335</c:v>
                      </c:pt>
                      <c:pt idx="1">
                        <c:v>368578</c:v>
                      </c:pt>
                      <c:pt idx="2">
                        <c:v>168528</c:v>
                      </c:pt>
                      <c:pt idx="3">
                        <c:v>565048</c:v>
                      </c:pt>
                      <c:pt idx="4">
                        <c:v>180102</c:v>
                      </c:pt>
                      <c:pt idx="5">
                        <c:v>577380</c:v>
                      </c:pt>
                      <c:pt idx="6">
                        <c:v>477886</c:v>
                      </c:pt>
                      <c:pt idx="7">
                        <c:v>319394</c:v>
                      </c:pt>
                      <c:pt idx="8">
                        <c:v>187404</c:v>
                      </c:pt>
                      <c:pt idx="9">
                        <c:v>98911</c:v>
                      </c:pt>
                      <c:pt idx="10">
                        <c:v>152146</c:v>
                      </c:pt>
                      <c:pt idx="11">
                        <c:v>130968</c:v>
                      </c:pt>
                      <c:pt idx="12">
                        <c:v>322845</c:v>
                      </c:pt>
                      <c:pt idx="13">
                        <c:v>328770</c:v>
                      </c:pt>
                      <c:pt idx="14">
                        <c:v>584092</c:v>
                      </c:pt>
                      <c:pt idx="15">
                        <c:v>319210</c:v>
                      </c:pt>
                      <c:pt idx="16">
                        <c:v>471782</c:v>
                      </c:pt>
                      <c:pt idx="17">
                        <c:v>328691</c:v>
                      </c:pt>
                      <c:pt idx="18">
                        <c:v>401776</c:v>
                      </c:pt>
                      <c:pt idx="19">
                        <c:v>216729</c:v>
                      </c:pt>
                      <c:pt idx="20">
                        <c:v>117038</c:v>
                      </c:pt>
                      <c:pt idx="21">
                        <c:v>87813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1E7-495E-90B4-4BE53D00CD9F}"/>
                  </c:ext>
                </c:extLst>
              </c15:ser>
            </c15:filteredBarSeries>
            <c15:filteredBarSeries>
              <c15:ser>
                <c:idx val="1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CA_Herkunft_Vergleich!$AW$3</c15:sqref>
                        </c15:formulaRef>
                      </c:ext>
                    </c:extLst>
                    <c:strCache>
                      <c:ptCount val="1"/>
                      <c:pt idx="0">
                        <c:v>Warschau*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CA_Herkunft_Vergleich!$AW$4:$AW$25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132581</c:v>
                      </c:pt>
                      <c:pt idx="1">
                        <c:v>385026</c:v>
                      </c:pt>
                      <c:pt idx="2">
                        <c:v>175603</c:v>
                      </c:pt>
                      <c:pt idx="3">
                        <c:v>592014</c:v>
                      </c:pt>
                      <c:pt idx="4">
                        <c:v>188760</c:v>
                      </c:pt>
                      <c:pt idx="5">
                        <c:v>604596</c:v>
                      </c:pt>
                      <c:pt idx="6">
                        <c:v>499943</c:v>
                      </c:pt>
                      <c:pt idx="7">
                        <c:v>332596</c:v>
                      </c:pt>
                      <c:pt idx="8">
                        <c:v>195219</c:v>
                      </c:pt>
                      <c:pt idx="9">
                        <c:v>103560</c:v>
                      </c:pt>
                      <c:pt idx="10">
                        <c:v>160197</c:v>
                      </c:pt>
                      <c:pt idx="11">
                        <c:v>137370</c:v>
                      </c:pt>
                      <c:pt idx="12">
                        <c:v>337447</c:v>
                      </c:pt>
                      <c:pt idx="13">
                        <c:v>343497</c:v>
                      </c:pt>
                      <c:pt idx="14">
                        <c:v>610480</c:v>
                      </c:pt>
                      <c:pt idx="15">
                        <c:v>333004</c:v>
                      </c:pt>
                      <c:pt idx="16">
                        <c:v>492893</c:v>
                      </c:pt>
                      <c:pt idx="17">
                        <c:v>343231</c:v>
                      </c:pt>
                      <c:pt idx="18">
                        <c:v>421502</c:v>
                      </c:pt>
                      <c:pt idx="19">
                        <c:v>227454</c:v>
                      </c:pt>
                      <c:pt idx="20">
                        <c:v>120528</c:v>
                      </c:pt>
                      <c:pt idx="21">
                        <c:v>93582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B1E7-495E-90B4-4BE53D00CD9F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CA_Herkunft_Vergleich!$S$3</c15:sqref>
                        </c15:formulaRef>
                      </c:ext>
                    </c:extLst>
                    <c:strCache>
                      <c:ptCount val="1"/>
                      <c:pt idx="0">
                        <c:v>Moskau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CA_Herkunft_Vergleich!$S$4:$S$25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118462</c:v>
                      </c:pt>
                      <c:pt idx="1">
                        <c:v>374593</c:v>
                      </c:pt>
                      <c:pt idx="2">
                        <c:v>144510</c:v>
                      </c:pt>
                      <c:pt idx="3">
                        <c:v>536599</c:v>
                      </c:pt>
                      <c:pt idx="4">
                        <c:v>144777</c:v>
                      </c:pt>
                      <c:pt idx="5">
                        <c:v>573861</c:v>
                      </c:pt>
                      <c:pt idx="6">
                        <c:v>454555</c:v>
                      </c:pt>
                      <c:pt idx="7">
                        <c:v>317447</c:v>
                      </c:pt>
                      <c:pt idx="8">
                        <c:v>177480</c:v>
                      </c:pt>
                      <c:pt idx="9">
                        <c:v>77311</c:v>
                      </c:pt>
                      <c:pt idx="10">
                        <c:v>142126</c:v>
                      </c:pt>
                      <c:pt idx="11">
                        <c:v>103255</c:v>
                      </c:pt>
                      <c:pt idx="12">
                        <c:v>312890</c:v>
                      </c:pt>
                      <c:pt idx="13">
                        <c:v>320320</c:v>
                      </c:pt>
                      <c:pt idx="14">
                        <c:v>319210</c:v>
                      </c:pt>
                      <c:pt idx="15">
                        <c:v>579845</c:v>
                      </c:pt>
                      <c:pt idx="16">
                        <c:v>450323</c:v>
                      </c:pt>
                      <c:pt idx="17">
                        <c:v>326845</c:v>
                      </c:pt>
                      <c:pt idx="18">
                        <c:v>374593</c:v>
                      </c:pt>
                      <c:pt idx="19">
                        <c:v>205653</c:v>
                      </c:pt>
                      <c:pt idx="20">
                        <c:v>116665</c:v>
                      </c:pt>
                      <c:pt idx="21">
                        <c:v>76549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1E7-495E-90B4-4BE53D00CD9F}"/>
                  </c:ext>
                </c:extLst>
              </c15:ser>
            </c15:filteredBarSeries>
            <c15:filteredBa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CA_Herkunft_Vergleich!$AX$3</c15:sqref>
                        </c15:formulaRef>
                      </c:ext>
                    </c:extLst>
                    <c:strCache>
                      <c:ptCount val="1"/>
                      <c:pt idx="0">
                        <c:v>Moskau*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CA_Herkunft_Vergleich!$AX$4:$AX$25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123957</c:v>
                      </c:pt>
                      <c:pt idx="1">
                        <c:v>390409</c:v>
                      </c:pt>
                      <c:pt idx="2">
                        <c:v>150042</c:v>
                      </c:pt>
                      <c:pt idx="3">
                        <c:v>560975</c:v>
                      </c:pt>
                      <c:pt idx="4">
                        <c:v>151492</c:v>
                      </c:pt>
                      <c:pt idx="5">
                        <c:v>599459</c:v>
                      </c:pt>
                      <c:pt idx="6">
                        <c:v>474514</c:v>
                      </c:pt>
                      <c:pt idx="7">
                        <c:v>329649</c:v>
                      </c:pt>
                      <c:pt idx="8">
                        <c:v>184456</c:v>
                      </c:pt>
                      <c:pt idx="9">
                        <c:v>80973</c:v>
                      </c:pt>
                      <c:pt idx="10">
                        <c:v>149271</c:v>
                      </c:pt>
                      <c:pt idx="11">
                        <c:v>108287</c:v>
                      </c:pt>
                      <c:pt idx="12">
                        <c:v>326406</c:v>
                      </c:pt>
                      <c:pt idx="13">
                        <c:v>333970</c:v>
                      </c:pt>
                      <c:pt idx="14">
                        <c:v>333004</c:v>
                      </c:pt>
                      <c:pt idx="15">
                        <c:v>604359</c:v>
                      </c:pt>
                      <c:pt idx="16">
                        <c:v>469323</c:v>
                      </c:pt>
                      <c:pt idx="17">
                        <c:v>340720</c:v>
                      </c:pt>
                      <c:pt idx="18">
                        <c:v>392124</c:v>
                      </c:pt>
                      <c:pt idx="19">
                        <c:v>215490</c:v>
                      </c:pt>
                      <c:pt idx="20">
                        <c:v>119823</c:v>
                      </c:pt>
                      <c:pt idx="21">
                        <c:v>81596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1E7-495E-90B4-4BE53D00CD9F}"/>
                  </c:ext>
                </c:extLst>
              </c15:ser>
            </c15:filteredBarSeries>
            <c15:filteredBarSeries>
              <c15:ser>
                <c:idx val="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CA_Herkunft_Vergleich!$T$3</c15:sqref>
                        </c15:formulaRef>
                      </c:ext>
                    </c:extLst>
                    <c:strCache>
                      <c:ptCount val="1"/>
                      <c:pt idx="0">
                        <c:v>Stockholm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CA_Herkunft_Vergleich!$T$4:$T$25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179676</c:v>
                      </c:pt>
                      <c:pt idx="1">
                        <c:v>521668</c:v>
                      </c:pt>
                      <c:pt idx="2">
                        <c:v>218637</c:v>
                      </c:pt>
                      <c:pt idx="3">
                        <c:v>765686</c:v>
                      </c:pt>
                      <c:pt idx="4">
                        <c:v>245940</c:v>
                      </c:pt>
                      <c:pt idx="5">
                        <c:v>816199</c:v>
                      </c:pt>
                      <c:pt idx="6">
                        <c:v>676220</c:v>
                      </c:pt>
                      <c:pt idx="7">
                        <c:v>432658</c:v>
                      </c:pt>
                      <c:pt idx="8">
                        <c:v>246364</c:v>
                      </c:pt>
                      <c:pt idx="9">
                        <c:v>136040</c:v>
                      </c:pt>
                      <c:pt idx="10">
                        <c:v>191550</c:v>
                      </c:pt>
                      <c:pt idx="11">
                        <c:v>166643</c:v>
                      </c:pt>
                      <c:pt idx="12">
                        <c:v>446525</c:v>
                      </c:pt>
                      <c:pt idx="13">
                        <c:v>453997</c:v>
                      </c:pt>
                      <c:pt idx="14">
                        <c:v>471782</c:v>
                      </c:pt>
                      <c:pt idx="15">
                        <c:v>450323</c:v>
                      </c:pt>
                      <c:pt idx="16">
                        <c:v>825225</c:v>
                      </c:pt>
                      <c:pt idx="17">
                        <c:v>459823</c:v>
                      </c:pt>
                      <c:pt idx="18">
                        <c:v>577758</c:v>
                      </c:pt>
                      <c:pt idx="19">
                        <c:v>306706</c:v>
                      </c:pt>
                      <c:pt idx="20">
                        <c:v>165209</c:v>
                      </c:pt>
                      <c:pt idx="21">
                        <c:v>115893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E7-495E-90B4-4BE53D00CD9F}"/>
                  </c:ext>
                </c:extLst>
              </c15:ser>
            </c15:filteredBarSeries>
            <c15:filteredBarSeries>
              <c15:ser>
                <c:idx val="14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CA_Herkunft_Vergleich!$AY$3</c15:sqref>
                        </c15:formulaRef>
                      </c:ext>
                    </c:extLst>
                    <c:strCache>
                      <c:ptCount val="1"/>
                      <c:pt idx="0">
                        <c:v>Stockholm*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CA_Herkunft_Vergleich!$AY$4:$AY$25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188071</c:v>
                      </c:pt>
                      <c:pt idx="1">
                        <c:v>544378</c:v>
                      </c:pt>
                      <c:pt idx="2">
                        <c:v>227879</c:v>
                      </c:pt>
                      <c:pt idx="3">
                        <c:v>801619</c:v>
                      </c:pt>
                      <c:pt idx="4">
                        <c:v>257798</c:v>
                      </c:pt>
                      <c:pt idx="5">
                        <c:v>853792</c:v>
                      </c:pt>
                      <c:pt idx="6">
                        <c:v>706753</c:v>
                      </c:pt>
                      <c:pt idx="7">
                        <c:v>450319</c:v>
                      </c:pt>
                      <c:pt idx="8">
                        <c:v>256611</c:v>
                      </c:pt>
                      <c:pt idx="9">
                        <c:v>142527</c:v>
                      </c:pt>
                      <c:pt idx="10">
                        <c:v>201865</c:v>
                      </c:pt>
                      <c:pt idx="11">
                        <c:v>174637</c:v>
                      </c:pt>
                      <c:pt idx="12">
                        <c:v>466194</c:v>
                      </c:pt>
                      <c:pt idx="13">
                        <c:v>474074</c:v>
                      </c:pt>
                      <c:pt idx="14">
                        <c:v>492893</c:v>
                      </c:pt>
                      <c:pt idx="15">
                        <c:v>469323</c:v>
                      </c:pt>
                      <c:pt idx="16">
                        <c:v>861468</c:v>
                      </c:pt>
                      <c:pt idx="17">
                        <c:v>479655</c:v>
                      </c:pt>
                      <c:pt idx="18">
                        <c:v>605280</c:v>
                      </c:pt>
                      <c:pt idx="19">
                        <c:v>321280</c:v>
                      </c:pt>
                      <c:pt idx="20">
                        <c:v>169848</c:v>
                      </c:pt>
                      <c:pt idx="21">
                        <c:v>123783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E7-495E-90B4-4BE53D00CD9F}"/>
                  </c:ext>
                </c:extLst>
              </c15:ser>
            </c15:filteredBarSeries>
            <c15:filteredBarSeries>
              <c15:ser>
                <c:idx val="5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CA_Herkunft_Vergleich!$U$3</c15:sqref>
                        </c15:formulaRef>
                      </c:ext>
                    </c:extLst>
                    <c:strCache>
                      <c:ptCount val="1"/>
                      <c:pt idx="0">
                        <c:v>Zuerich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CA_Herkunft_Vergleich!$U$4:$U$25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125341</c:v>
                      </c:pt>
                      <c:pt idx="1">
                        <c:v>382696</c:v>
                      </c:pt>
                      <c:pt idx="2">
                        <c:v>157527</c:v>
                      </c:pt>
                      <c:pt idx="3">
                        <c:v>538157</c:v>
                      </c:pt>
                      <c:pt idx="4">
                        <c:v>160525</c:v>
                      </c:pt>
                      <c:pt idx="5">
                        <c:v>578504</c:v>
                      </c:pt>
                      <c:pt idx="6">
                        <c:v>446013</c:v>
                      </c:pt>
                      <c:pt idx="7">
                        <c:v>332727</c:v>
                      </c:pt>
                      <c:pt idx="8">
                        <c:v>179742</c:v>
                      </c:pt>
                      <c:pt idx="9">
                        <c:v>90538</c:v>
                      </c:pt>
                      <c:pt idx="10">
                        <c:v>147905</c:v>
                      </c:pt>
                      <c:pt idx="11">
                        <c:v>106924</c:v>
                      </c:pt>
                      <c:pt idx="12">
                        <c:v>323108</c:v>
                      </c:pt>
                      <c:pt idx="13">
                        <c:v>328128</c:v>
                      </c:pt>
                      <c:pt idx="14">
                        <c:v>328691</c:v>
                      </c:pt>
                      <c:pt idx="15">
                        <c:v>326845</c:v>
                      </c:pt>
                      <c:pt idx="16">
                        <c:v>459823</c:v>
                      </c:pt>
                      <c:pt idx="17">
                        <c:v>583056</c:v>
                      </c:pt>
                      <c:pt idx="18">
                        <c:v>395356</c:v>
                      </c:pt>
                      <c:pt idx="19">
                        <c:v>215042</c:v>
                      </c:pt>
                      <c:pt idx="20">
                        <c:v>118539</c:v>
                      </c:pt>
                      <c:pt idx="21">
                        <c:v>74940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1E7-495E-90B4-4BE53D00CD9F}"/>
                  </c:ext>
                </c:extLst>
              </c15:ser>
            </c15:filteredBarSeries>
            <c15:filteredBarSeries>
              <c15:ser>
                <c:idx val="15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CA_Herkunft_Vergleich!$AZ$3</c15:sqref>
                        </c15:formulaRef>
                      </c:ext>
                    </c:extLst>
                    <c:strCache>
                      <c:ptCount val="1"/>
                      <c:pt idx="0">
                        <c:v>Zuerich*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CA_Herkunft_Vergleich!$AZ$4:$AZ$25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130996</c:v>
                      </c:pt>
                      <c:pt idx="1">
                        <c:v>398399</c:v>
                      </c:pt>
                      <c:pt idx="2">
                        <c:v>163871</c:v>
                      </c:pt>
                      <c:pt idx="3">
                        <c:v>562908</c:v>
                      </c:pt>
                      <c:pt idx="4">
                        <c:v>168197</c:v>
                      </c:pt>
                      <c:pt idx="5">
                        <c:v>604435</c:v>
                      </c:pt>
                      <c:pt idx="6">
                        <c:v>466023</c:v>
                      </c:pt>
                      <c:pt idx="7">
                        <c:v>345971</c:v>
                      </c:pt>
                      <c:pt idx="8">
                        <c:v>186582</c:v>
                      </c:pt>
                      <c:pt idx="9">
                        <c:v>94781</c:v>
                      </c:pt>
                      <c:pt idx="10">
                        <c:v>155243</c:v>
                      </c:pt>
                      <c:pt idx="11">
                        <c:v>111989</c:v>
                      </c:pt>
                      <c:pt idx="12">
                        <c:v>336474</c:v>
                      </c:pt>
                      <c:pt idx="13">
                        <c:v>342358</c:v>
                      </c:pt>
                      <c:pt idx="14">
                        <c:v>343231</c:v>
                      </c:pt>
                      <c:pt idx="15">
                        <c:v>340720</c:v>
                      </c:pt>
                      <c:pt idx="16">
                        <c:v>479655</c:v>
                      </c:pt>
                      <c:pt idx="17">
                        <c:v>607770</c:v>
                      </c:pt>
                      <c:pt idx="18">
                        <c:v>413228</c:v>
                      </c:pt>
                      <c:pt idx="19">
                        <c:v>224911</c:v>
                      </c:pt>
                      <c:pt idx="20">
                        <c:v>121646</c:v>
                      </c:pt>
                      <c:pt idx="21">
                        <c:v>79890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1E7-495E-90B4-4BE53D00CD9F}"/>
                  </c:ext>
                </c:extLst>
              </c15:ser>
            </c15:filteredBarSeries>
            <c15:filteredBarSeries>
              <c15:ser>
                <c:idx val="6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CA_Herkunft_Vergleich!$V$3</c15:sqref>
                        </c15:formulaRef>
                      </c:ext>
                    </c:extLst>
                    <c:strCache>
                      <c:ptCount val="1"/>
                      <c:pt idx="0">
                        <c:v>Madrid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CA_Herkunft_Vergleich!$V$4:$V$25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165177</c:v>
                      </c:pt>
                      <c:pt idx="1">
                        <c:v>445626</c:v>
                      </c:pt>
                      <c:pt idx="2">
                        <c:v>176080</c:v>
                      </c:pt>
                      <c:pt idx="3">
                        <c:v>661210</c:v>
                      </c:pt>
                      <c:pt idx="4">
                        <c:v>237268</c:v>
                      </c:pt>
                      <c:pt idx="5">
                        <c:v>707185</c:v>
                      </c:pt>
                      <c:pt idx="6">
                        <c:v>582112</c:v>
                      </c:pt>
                      <c:pt idx="7">
                        <c:v>339947</c:v>
                      </c:pt>
                      <c:pt idx="8">
                        <c:v>191336</c:v>
                      </c:pt>
                      <c:pt idx="9">
                        <c:v>123096</c:v>
                      </c:pt>
                      <c:pt idx="10">
                        <c:v>156609</c:v>
                      </c:pt>
                      <c:pt idx="11">
                        <c:v>152829</c:v>
                      </c:pt>
                      <c:pt idx="12">
                        <c:v>378804</c:v>
                      </c:pt>
                      <c:pt idx="13">
                        <c:v>383336</c:v>
                      </c:pt>
                      <c:pt idx="14">
                        <c:v>401776</c:v>
                      </c:pt>
                      <c:pt idx="15">
                        <c:v>374593</c:v>
                      </c:pt>
                      <c:pt idx="16">
                        <c:v>577758</c:v>
                      </c:pt>
                      <c:pt idx="17">
                        <c:v>395356</c:v>
                      </c:pt>
                      <c:pt idx="18">
                        <c:v>713034</c:v>
                      </c:pt>
                      <c:pt idx="19">
                        <c:v>269958</c:v>
                      </c:pt>
                      <c:pt idx="20">
                        <c:v>147250</c:v>
                      </c:pt>
                      <c:pt idx="21">
                        <c:v>106041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1E7-495E-90B4-4BE53D00CD9F}"/>
                  </c:ext>
                </c:extLst>
              </c15:ser>
            </c15:filteredBarSeries>
            <c15:filteredBarSeries>
              <c15:ser>
                <c:idx val="16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CA_Herkunft_Vergleich!$BA$3</c15:sqref>
                        </c15:formulaRef>
                      </c:ext>
                    </c:extLst>
                    <c:strCache>
                      <c:ptCount val="1"/>
                      <c:pt idx="0">
                        <c:v>Madrid*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CA_Herkunft_Vergleich!$C$4:$C$25</c15:sqref>
                        </c15:formulaRef>
                      </c:ext>
                    </c:extLst>
                    <c:strCache>
                      <c:ptCount val="22"/>
                      <c:pt idx="0">
                        <c:v>Suleja</c:v>
                      </c:pt>
                      <c:pt idx="1">
                        <c:v>Johannesburg</c:v>
                      </c:pt>
                      <c:pt idx="2">
                        <c:v>Sao Paulo</c:v>
                      </c:pt>
                      <c:pt idx="3">
                        <c:v>Montreal</c:v>
                      </c:pt>
                      <c:pt idx="4">
                        <c:v>Mexiko City</c:v>
                      </c:pt>
                      <c:pt idx="5">
                        <c:v>Los Angeles</c:v>
                      </c:pt>
                      <c:pt idx="6">
                        <c:v>New York</c:v>
                      </c:pt>
                      <c:pt idx="7">
                        <c:v>Washington</c:v>
                      </c:pt>
                      <c:pt idx="8">
                        <c:v>Hong Kong</c:v>
                      </c:pt>
                      <c:pt idx="9">
                        <c:v>Chennai</c:v>
                      </c:pt>
                      <c:pt idx="10">
                        <c:v>Seoul</c:v>
                      </c:pt>
                      <c:pt idx="11">
                        <c:v>Bangkok</c:v>
                      </c:pt>
                      <c:pt idx="12">
                        <c:v>Frankfurt</c:v>
                      </c:pt>
                      <c:pt idx="13">
                        <c:v>Paris</c:v>
                      </c:pt>
                      <c:pt idx="14">
                        <c:v>Warschau</c:v>
                      </c:pt>
                      <c:pt idx="15">
                        <c:v>Moskau</c:v>
                      </c:pt>
                      <c:pt idx="16">
                        <c:v>Stockholm</c:v>
                      </c:pt>
                      <c:pt idx="17">
                        <c:v>Zuerich</c:v>
                      </c:pt>
                      <c:pt idx="18">
                        <c:v>Madrid</c:v>
                      </c:pt>
                      <c:pt idx="19">
                        <c:v>Istanbul</c:v>
                      </c:pt>
                      <c:pt idx="20">
                        <c:v>London</c:v>
                      </c:pt>
                      <c:pt idx="21">
                        <c:v>Sydney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CA_Herkunft_Vergleich!$BA$4:$BA$25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173182</c:v>
                      </c:pt>
                      <c:pt idx="1">
                        <c:v>465834</c:v>
                      </c:pt>
                      <c:pt idx="2">
                        <c:v>184283</c:v>
                      </c:pt>
                      <c:pt idx="3">
                        <c:v>694707</c:v>
                      </c:pt>
                      <c:pt idx="4">
                        <c:v>249157</c:v>
                      </c:pt>
                      <c:pt idx="5">
                        <c:v>742172</c:v>
                      </c:pt>
                      <c:pt idx="6">
                        <c:v>610153</c:v>
                      </c:pt>
                      <c:pt idx="7">
                        <c:v>355497</c:v>
                      </c:pt>
                      <c:pt idx="8">
                        <c:v>199672</c:v>
                      </c:pt>
                      <c:pt idx="9">
                        <c:v>129105</c:v>
                      </c:pt>
                      <c:pt idx="10">
                        <c:v>165915</c:v>
                      </c:pt>
                      <c:pt idx="11">
                        <c:v>160367</c:v>
                      </c:pt>
                      <c:pt idx="12">
                        <c:v>396231</c:v>
                      </c:pt>
                      <c:pt idx="13">
                        <c:v>401679</c:v>
                      </c:pt>
                      <c:pt idx="14">
                        <c:v>421502</c:v>
                      </c:pt>
                      <c:pt idx="15">
                        <c:v>392124</c:v>
                      </c:pt>
                      <c:pt idx="16">
                        <c:v>605280</c:v>
                      </c:pt>
                      <c:pt idx="17">
                        <c:v>413228</c:v>
                      </c:pt>
                      <c:pt idx="18">
                        <c:v>746667</c:v>
                      </c:pt>
                      <c:pt idx="19">
                        <c:v>283501</c:v>
                      </c:pt>
                      <c:pt idx="20">
                        <c:v>151518</c:v>
                      </c:pt>
                      <c:pt idx="21">
                        <c:v>113591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1E7-495E-90B4-4BE53D00CD9F}"/>
                  </c:ext>
                </c:extLst>
              </c15:ser>
            </c15:filteredBarSeries>
          </c:ext>
        </c:extLst>
      </c:barChart>
      <c:catAx>
        <c:axId val="3826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660672"/>
        <c:crosses val="autoZero"/>
        <c:auto val="1"/>
        <c:lblAlgn val="ctr"/>
        <c:lblOffset val="100"/>
        <c:noMultiLvlLbl val="0"/>
      </c:catAx>
      <c:valAx>
        <c:axId val="3826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6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OpenVPN Tcp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Verbindungsarten!$J$2:$J$46</c:f>
              <c:numCache>
                <c:formatCode>General</c:formatCode>
                <c:ptCount val="45"/>
                <c:pt idx="2">
                  <c:v>703270</c:v>
                </c:pt>
                <c:pt idx="4">
                  <c:v>298001</c:v>
                </c:pt>
                <c:pt idx="6">
                  <c:v>278379</c:v>
                </c:pt>
                <c:pt idx="9">
                  <c:v>327838</c:v>
                </c:pt>
                <c:pt idx="11">
                  <c:v>380043</c:v>
                </c:pt>
                <c:pt idx="13">
                  <c:v>904353</c:v>
                </c:pt>
                <c:pt idx="15">
                  <c:v>507770</c:v>
                </c:pt>
                <c:pt idx="17">
                  <c:v>337879</c:v>
                </c:pt>
                <c:pt idx="19">
                  <c:v>176486</c:v>
                </c:pt>
                <c:pt idx="21">
                  <c:v>267123</c:v>
                </c:pt>
                <c:pt idx="23">
                  <c:v>139548</c:v>
                </c:pt>
                <c:pt idx="25">
                  <c:v>590349</c:v>
                </c:pt>
                <c:pt idx="27">
                  <c:v>592037</c:v>
                </c:pt>
                <c:pt idx="29">
                  <c:v>610595</c:v>
                </c:pt>
                <c:pt idx="31">
                  <c:v>604473</c:v>
                </c:pt>
                <c:pt idx="33">
                  <c:v>617014</c:v>
                </c:pt>
                <c:pt idx="35">
                  <c:v>607884</c:v>
                </c:pt>
                <c:pt idx="37">
                  <c:v>746800</c:v>
                </c:pt>
                <c:pt idx="41">
                  <c:v>180892</c:v>
                </c:pt>
                <c:pt idx="42">
                  <c:v>228476</c:v>
                </c:pt>
                <c:pt idx="43">
                  <c:v>155734</c:v>
                </c:pt>
              </c:numCache>
            </c:numRef>
          </c:xVal>
          <c:yVal>
            <c:numRef>
              <c:f>Verbindungsarten!$H$2:$H$46</c:f>
              <c:numCache>
                <c:formatCode>h:mm</c:formatCode>
                <c:ptCount val="45"/>
                <c:pt idx="0">
                  <c:v>2.7777777777777779E-3</c:v>
                </c:pt>
                <c:pt idx="1">
                  <c:v>1.1111111111111112E-2</c:v>
                </c:pt>
                <c:pt idx="2">
                  <c:v>0.12847222222222224</c:v>
                </c:pt>
                <c:pt idx="3">
                  <c:v>5.9027777777777783E-2</c:v>
                </c:pt>
                <c:pt idx="4">
                  <c:v>7.3611111111111113E-2</c:v>
                </c:pt>
                <c:pt idx="5">
                  <c:v>9.0277777777777787E-3</c:v>
                </c:pt>
                <c:pt idx="6">
                  <c:v>0.14097222222222222</c:v>
                </c:pt>
                <c:pt idx="7">
                  <c:v>6.0416666666666667E-2</c:v>
                </c:pt>
                <c:pt idx="8">
                  <c:v>6.2499999999999995E-3</c:v>
                </c:pt>
                <c:pt idx="9">
                  <c:v>5.5555555555555552E-2</c:v>
                </c:pt>
                <c:pt idx="10">
                  <c:v>3.5416666666666666E-2</c:v>
                </c:pt>
                <c:pt idx="11">
                  <c:v>0.10555555555555556</c:v>
                </c:pt>
                <c:pt idx="12">
                  <c:v>5.486111111111111E-2</c:v>
                </c:pt>
                <c:pt idx="13">
                  <c:v>0.12361111111111112</c:v>
                </c:pt>
                <c:pt idx="14">
                  <c:v>3.0555555555555555E-2</c:v>
                </c:pt>
                <c:pt idx="15">
                  <c:v>0.11527777777777777</c:v>
                </c:pt>
                <c:pt idx="16">
                  <c:v>4.6527777777777779E-2</c:v>
                </c:pt>
                <c:pt idx="17">
                  <c:v>6.7361111111111108E-2</c:v>
                </c:pt>
                <c:pt idx="18">
                  <c:v>3.7499999999999999E-2</c:v>
                </c:pt>
                <c:pt idx="19">
                  <c:v>3.3333333333333333E-2</c:v>
                </c:pt>
                <c:pt idx="20">
                  <c:v>9.0277777777777787E-3</c:v>
                </c:pt>
                <c:pt idx="21">
                  <c:v>6.1805555555555558E-2</c:v>
                </c:pt>
                <c:pt idx="22">
                  <c:v>3.888888888888889E-2</c:v>
                </c:pt>
                <c:pt idx="23">
                  <c:v>8.0555555555555561E-2</c:v>
                </c:pt>
                <c:pt idx="24">
                  <c:v>4.7916666666666663E-2</c:v>
                </c:pt>
                <c:pt idx="25">
                  <c:v>0.12986111111111112</c:v>
                </c:pt>
                <c:pt idx="26">
                  <c:v>3.4722222222222224E-2</c:v>
                </c:pt>
                <c:pt idx="27">
                  <c:v>0.12083333333333333</c:v>
                </c:pt>
                <c:pt idx="28">
                  <c:v>3.3333333333333333E-2</c:v>
                </c:pt>
                <c:pt idx="29">
                  <c:v>0.11388888888888889</c:v>
                </c:pt>
                <c:pt idx="30">
                  <c:v>3.3333333333333333E-2</c:v>
                </c:pt>
                <c:pt idx="31">
                  <c:v>0.12708333333333333</c:v>
                </c:pt>
                <c:pt idx="32">
                  <c:v>3.8194444444444441E-2</c:v>
                </c:pt>
                <c:pt idx="33">
                  <c:v>0.11597222222222221</c:v>
                </c:pt>
                <c:pt idx="34">
                  <c:v>0.10625</c:v>
                </c:pt>
                <c:pt idx="35">
                  <c:v>0.12013888888888889</c:v>
                </c:pt>
                <c:pt idx="36">
                  <c:v>3.9583333333333331E-2</c:v>
                </c:pt>
                <c:pt idx="37">
                  <c:v>7.9166666666666663E-2</c:v>
                </c:pt>
                <c:pt idx="38">
                  <c:v>4.027777777777778E-2</c:v>
                </c:pt>
                <c:pt idx="39">
                  <c:v>2.0833333333333333E-3</c:v>
                </c:pt>
                <c:pt idx="40">
                  <c:v>1.8055555555555557E-2</c:v>
                </c:pt>
                <c:pt idx="41">
                  <c:v>6.7361111111111108E-2</c:v>
                </c:pt>
                <c:pt idx="42">
                  <c:v>0.19583333333333333</c:v>
                </c:pt>
                <c:pt idx="43">
                  <c:v>0.10069444444444443</c:v>
                </c:pt>
                <c:pt idx="44">
                  <c:v>9.0277777777777787E-3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E-4D01-A040-DEC4DF725DC5}"/>
            </c:ext>
          </c:extLst>
        </c:ser>
        <c:ser>
          <c:idx val="1"/>
          <c:order val="1"/>
          <c:tx>
            <c:v>OpenVPN Udp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Verbindungsarten!$K$2:$K$46</c:f>
              <c:numCache>
                <c:formatCode>General</c:formatCode>
                <c:ptCount val="45"/>
                <c:pt idx="3">
                  <c:v>338524</c:v>
                </c:pt>
                <c:pt idx="5">
                  <c:v>80102</c:v>
                </c:pt>
                <c:pt idx="7">
                  <c:v>1056977</c:v>
                </c:pt>
                <c:pt idx="10">
                  <c:v>175734</c:v>
                </c:pt>
                <c:pt idx="12">
                  <c:v>1126784</c:v>
                </c:pt>
                <c:pt idx="14">
                  <c:v>109918</c:v>
                </c:pt>
                <c:pt idx="16">
                  <c:v>575289</c:v>
                </c:pt>
                <c:pt idx="18">
                  <c:v>218419</c:v>
                </c:pt>
                <c:pt idx="20">
                  <c:v>32383</c:v>
                </c:pt>
                <c:pt idx="22">
                  <c:v>272813</c:v>
                </c:pt>
                <c:pt idx="24">
                  <c:v>221164</c:v>
                </c:pt>
                <c:pt idx="26">
                  <c:v>86842</c:v>
                </c:pt>
                <c:pt idx="28">
                  <c:v>88459</c:v>
                </c:pt>
                <c:pt idx="30">
                  <c:v>89919</c:v>
                </c:pt>
                <c:pt idx="32">
                  <c:v>102624</c:v>
                </c:pt>
                <c:pt idx="34">
                  <c:v>861616</c:v>
                </c:pt>
                <c:pt idx="36">
                  <c:v>165737</c:v>
                </c:pt>
                <c:pt idx="38">
                  <c:v>156024</c:v>
                </c:pt>
                <c:pt idx="44">
                  <c:v>68576</c:v>
                </c:pt>
              </c:numCache>
            </c:numRef>
          </c:xVal>
          <c:yVal>
            <c:numRef>
              <c:f>Verbindungsarten!$H$2:$H$46</c:f>
              <c:numCache>
                <c:formatCode>h:mm</c:formatCode>
                <c:ptCount val="45"/>
                <c:pt idx="0">
                  <c:v>2.7777777777777779E-3</c:v>
                </c:pt>
                <c:pt idx="1">
                  <c:v>1.1111111111111112E-2</c:v>
                </c:pt>
                <c:pt idx="2">
                  <c:v>0.12847222222222224</c:v>
                </c:pt>
                <c:pt idx="3">
                  <c:v>5.9027777777777783E-2</c:v>
                </c:pt>
                <c:pt idx="4">
                  <c:v>7.3611111111111113E-2</c:v>
                </c:pt>
                <c:pt idx="5">
                  <c:v>9.0277777777777787E-3</c:v>
                </c:pt>
                <c:pt idx="6">
                  <c:v>0.14097222222222222</c:v>
                </c:pt>
                <c:pt idx="7">
                  <c:v>6.0416666666666667E-2</c:v>
                </c:pt>
                <c:pt idx="8">
                  <c:v>6.2499999999999995E-3</c:v>
                </c:pt>
                <c:pt idx="9">
                  <c:v>5.5555555555555552E-2</c:v>
                </c:pt>
                <c:pt idx="10">
                  <c:v>3.5416666666666666E-2</c:v>
                </c:pt>
                <c:pt idx="11">
                  <c:v>0.10555555555555556</c:v>
                </c:pt>
                <c:pt idx="12">
                  <c:v>5.486111111111111E-2</c:v>
                </c:pt>
                <c:pt idx="13">
                  <c:v>0.12361111111111112</c:v>
                </c:pt>
                <c:pt idx="14">
                  <c:v>3.0555555555555555E-2</c:v>
                </c:pt>
                <c:pt idx="15">
                  <c:v>0.11527777777777777</c:v>
                </c:pt>
                <c:pt idx="16">
                  <c:v>4.6527777777777779E-2</c:v>
                </c:pt>
                <c:pt idx="17">
                  <c:v>6.7361111111111108E-2</c:v>
                </c:pt>
                <c:pt idx="18">
                  <c:v>3.7499999999999999E-2</c:v>
                </c:pt>
                <c:pt idx="19">
                  <c:v>3.3333333333333333E-2</c:v>
                </c:pt>
                <c:pt idx="20">
                  <c:v>9.0277777777777787E-3</c:v>
                </c:pt>
                <c:pt idx="21">
                  <c:v>6.1805555555555558E-2</c:v>
                </c:pt>
                <c:pt idx="22">
                  <c:v>3.888888888888889E-2</c:v>
                </c:pt>
                <c:pt idx="23">
                  <c:v>8.0555555555555561E-2</c:v>
                </c:pt>
                <c:pt idx="24">
                  <c:v>4.7916666666666663E-2</c:v>
                </c:pt>
                <c:pt idx="25">
                  <c:v>0.12986111111111112</c:v>
                </c:pt>
                <c:pt idx="26">
                  <c:v>3.4722222222222224E-2</c:v>
                </c:pt>
                <c:pt idx="27">
                  <c:v>0.12083333333333333</c:v>
                </c:pt>
                <c:pt idx="28">
                  <c:v>3.3333333333333333E-2</c:v>
                </c:pt>
                <c:pt idx="29">
                  <c:v>0.11388888888888889</c:v>
                </c:pt>
                <c:pt idx="30">
                  <c:v>3.3333333333333333E-2</c:v>
                </c:pt>
                <c:pt idx="31">
                  <c:v>0.12708333333333333</c:v>
                </c:pt>
                <c:pt idx="32">
                  <c:v>3.8194444444444441E-2</c:v>
                </c:pt>
                <c:pt idx="33">
                  <c:v>0.11597222222222221</c:v>
                </c:pt>
                <c:pt idx="34">
                  <c:v>0.10625</c:v>
                </c:pt>
                <c:pt idx="35">
                  <c:v>0.12013888888888889</c:v>
                </c:pt>
                <c:pt idx="36">
                  <c:v>3.9583333333333331E-2</c:v>
                </c:pt>
                <c:pt idx="37">
                  <c:v>7.9166666666666663E-2</c:v>
                </c:pt>
                <c:pt idx="38">
                  <c:v>4.027777777777778E-2</c:v>
                </c:pt>
                <c:pt idx="39">
                  <c:v>2.0833333333333333E-3</c:v>
                </c:pt>
                <c:pt idx="40">
                  <c:v>1.8055555555555557E-2</c:v>
                </c:pt>
                <c:pt idx="41">
                  <c:v>6.7361111111111108E-2</c:v>
                </c:pt>
                <c:pt idx="42">
                  <c:v>0.19583333333333333</c:v>
                </c:pt>
                <c:pt idx="43">
                  <c:v>0.10069444444444443</c:v>
                </c:pt>
                <c:pt idx="44">
                  <c:v>9.0277777777777787E-3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C7CE-4D01-A040-DEC4DF725DC5}"/>
            </c:ext>
          </c:extLst>
        </c:ser>
        <c:ser>
          <c:idx val="2"/>
          <c:order val="2"/>
          <c:tx>
            <c:v>PureVPN Tcp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Verbindungsarten!$L$2:$L$46</c:f>
              <c:numCache>
                <c:formatCode>General</c:formatCode>
                <c:ptCount val="45"/>
                <c:pt idx="0">
                  <c:v>19942</c:v>
                </c:pt>
                <c:pt idx="39">
                  <c:v>0</c:v>
                </c:pt>
              </c:numCache>
            </c:numRef>
          </c:xVal>
          <c:yVal>
            <c:numRef>
              <c:f>Verbindungsarten!$H$2:$H$46</c:f>
              <c:numCache>
                <c:formatCode>h:mm</c:formatCode>
                <c:ptCount val="45"/>
                <c:pt idx="0">
                  <c:v>2.7777777777777779E-3</c:v>
                </c:pt>
                <c:pt idx="1">
                  <c:v>1.1111111111111112E-2</c:v>
                </c:pt>
                <c:pt idx="2">
                  <c:v>0.12847222222222224</c:v>
                </c:pt>
                <c:pt idx="3">
                  <c:v>5.9027777777777783E-2</c:v>
                </c:pt>
                <c:pt idx="4">
                  <c:v>7.3611111111111113E-2</c:v>
                </c:pt>
                <c:pt idx="5">
                  <c:v>9.0277777777777787E-3</c:v>
                </c:pt>
                <c:pt idx="6">
                  <c:v>0.14097222222222222</c:v>
                </c:pt>
                <c:pt idx="7">
                  <c:v>6.0416666666666667E-2</c:v>
                </c:pt>
                <c:pt idx="8">
                  <c:v>6.2499999999999995E-3</c:v>
                </c:pt>
                <c:pt idx="9">
                  <c:v>5.5555555555555552E-2</c:v>
                </c:pt>
                <c:pt idx="10">
                  <c:v>3.5416666666666666E-2</c:v>
                </c:pt>
                <c:pt idx="11">
                  <c:v>0.10555555555555556</c:v>
                </c:pt>
                <c:pt idx="12">
                  <c:v>5.486111111111111E-2</c:v>
                </c:pt>
                <c:pt idx="13">
                  <c:v>0.12361111111111112</c:v>
                </c:pt>
                <c:pt idx="14">
                  <c:v>3.0555555555555555E-2</c:v>
                </c:pt>
                <c:pt idx="15">
                  <c:v>0.11527777777777777</c:v>
                </c:pt>
                <c:pt idx="16">
                  <c:v>4.6527777777777779E-2</c:v>
                </c:pt>
                <c:pt idx="17">
                  <c:v>6.7361111111111108E-2</c:v>
                </c:pt>
                <c:pt idx="18">
                  <c:v>3.7499999999999999E-2</c:v>
                </c:pt>
                <c:pt idx="19">
                  <c:v>3.3333333333333333E-2</c:v>
                </c:pt>
                <c:pt idx="20">
                  <c:v>9.0277777777777787E-3</c:v>
                </c:pt>
                <c:pt idx="21">
                  <c:v>6.1805555555555558E-2</c:v>
                </c:pt>
                <c:pt idx="22">
                  <c:v>3.888888888888889E-2</c:v>
                </c:pt>
                <c:pt idx="23">
                  <c:v>8.0555555555555561E-2</c:v>
                </c:pt>
                <c:pt idx="24">
                  <c:v>4.7916666666666663E-2</c:v>
                </c:pt>
                <c:pt idx="25">
                  <c:v>0.12986111111111112</c:v>
                </c:pt>
                <c:pt idx="26">
                  <c:v>3.4722222222222224E-2</c:v>
                </c:pt>
                <c:pt idx="27">
                  <c:v>0.12083333333333333</c:v>
                </c:pt>
                <c:pt idx="28">
                  <c:v>3.3333333333333333E-2</c:v>
                </c:pt>
                <c:pt idx="29">
                  <c:v>0.11388888888888889</c:v>
                </c:pt>
                <c:pt idx="30">
                  <c:v>3.3333333333333333E-2</c:v>
                </c:pt>
                <c:pt idx="31">
                  <c:v>0.12708333333333333</c:v>
                </c:pt>
                <c:pt idx="32">
                  <c:v>3.8194444444444441E-2</c:v>
                </c:pt>
                <c:pt idx="33">
                  <c:v>0.11597222222222221</c:v>
                </c:pt>
                <c:pt idx="34">
                  <c:v>0.10625</c:v>
                </c:pt>
                <c:pt idx="35">
                  <c:v>0.12013888888888889</c:v>
                </c:pt>
                <c:pt idx="36">
                  <c:v>3.9583333333333331E-2</c:v>
                </c:pt>
                <c:pt idx="37">
                  <c:v>7.9166666666666663E-2</c:v>
                </c:pt>
                <c:pt idx="38">
                  <c:v>4.027777777777778E-2</c:v>
                </c:pt>
                <c:pt idx="39">
                  <c:v>2.0833333333333333E-3</c:v>
                </c:pt>
                <c:pt idx="40">
                  <c:v>1.8055555555555557E-2</c:v>
                </c:pt>
                <c:pt idx="41">
                  <c:v>6.7361111111111108E-2</c:v>
                </c:pt>
                <c:pt idx="42">
                  <c:v>0.19583333333333333</c:v>
                </c:pt>
                <c:pt idx="43">
                  <c:v>0.10069444444444443</c:v>
                </c:pt>
                <c:pt idx="44">
                  <c:v>9.0277777777777787E-3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C7CE-4D01-A040-DEC4DF725DC5}"/>
            </c:ext>
          </c:extLst>
        </c:ser>
        <c:ser>
          <c:idx val="3"/>
          <c:order val="3"/>
          <c:tx>
            <c:v>PureVPN Udp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Verbindungsarten!$M$2:$M$46</c:f>
              <c:numCache>
                <c:formatCode>General</c:formatCode>
                <c:ptCount val="45"/>
                <c:pt idx="1">
                  <c:v>229874</c:v>
                </c:pt>
                <c:pt idx="40">
                  <c:v>393368</c:v>
                </c:pt>
              </c:numCache>
            </c:numRef>
          </c:xVal>
          <c:yVal>
            <c:numRef>
              <c:f>Verbindungsarten!$H$2:$H$46</c:f>
              <c:numCache>
                <c:formatCode>h:mm</c:formatCode>
                <c:ptCount val="45"/>
                <c:pt idx="0">
                  <c:v>2.7777777777777779E-3</c:v>
                </c:pt>
                <c:pt idx="1">
                  <c:v>1.1111111111111112E-2</c:v>
                </c:pt>
                <c:pt idx="2">
                  <c:v>0.12847222222222224</c:v>
                </c:pt>
                <c:pt idx="3">
                  <c:v>5.9027777777777783E-2</c:v>
                </c:pt>
                <c:pt idx="4">
                  <c:v>7.3611111111111113E-2</c:v>
                </c:pt>
                <c:pt idx="5">
                  <c:v>9.0277777777777787E-3</c:v>
                </c:pt>
                <c:pt idx="6">
                  <c:v>0.14097222222222222</c:v>
                </c:pt>
                <c:pt idx="7">
                  <c:v>6.0416666666666667E-2</c:v>
                </c:pt>
                <c:pt idx="8">
                  <c:v>6.2499999999999995E-3</c:v>
                </c:pt>
                <c:pt idx="9">
                  <c:v>5.5555555555555552E-2</c:v>
                </c:pt>
                <c:pt idx="10">
                  <c:v>3.5416666666666666E-2</c:v>
                </c:pt>
                <c:pt idx="11">
                  <c:v>0.10555555555555556</c:v>
                </c:pt>
                <c:pt idx="12">
                  <c:v>5.486111111111111E-2</c:v>
                </c:pt>
                <c:pt idx="13">
                  <c:v>0.12361111111111112</c:v>
                </c:pt>
                <c:pt idx="14">
                  <c:v>3.0555555555555555E-2</c:v>
                </c:pt>
                <c:pt idx="15">
                  <c:v>0.11527777777777777</c:v>
                </c:pt>
                <c:pt idx="16">
                  <c:v>4.6527777777777779E-2</c:v>
                </c:pt>
                <c:pt idx="17">
                  <c:v>6.7361111111111108E-2</c:v>
                </c:pt>
                <c:pt idx="18">
                  <c:v>3.7499999999999999E-2</c:v>
                </c:pt>
                <c:pt idx="19">
                  <c:v>3.3333333333333333E-2</c:v>
                </c:pt>
                <c:pt idx="20">
                  <c:v>9.0277777777777787E-3</c:v>
                </c:pt>
                <c:pt idx="21">
                  <c:v>6.1805555555555558E-2</c:v>
                </c:pt>
                <c:pt idx="22">
                  <c:v>3.888888888888889E-2</c:v>
                </c:pt>
                <c:pt idx="23">
                  <c:v>8.0555555555555561E-2</c:v>
                </c:pt>
                <c:pt idx="24">
                  <c:v>4.7916666666666663E-2</c:v>
                </c:pt>
                <c:pt idx="25">
                  <c:v>0.12986111111111112</c:v>
                </c:pt>
                <c:pt idx="26">
                  <c:v>3.4722222222222224E-2</c:v>
                </c:pt>
                <c:pt idx="27">
                  <c:v>0.12083333333333333</c:v>
                </c:pt>
                <c:pt idx="28">
                  <c:v>3.3333333333333333E-2</c:v>
                </c:pt>
                <c:pt idx="29">
                  <c:v>0.11388888888888889</c:v>
                </c:pt>
                <c:pt idx="30">
                  <c:v>3.3333333333333333E-2</c:v>
                </c:pt>
                <c:pt idx="31">
                  <c:v>0.12708333333333333</c:v>
                </c:pt>
                <c:pt idx="32">
                  <c:v>3.8194444444444441E-2</c:v>
                </c:pt>
                <c:pt idx="33">
                  <c:v>0.11597222222222221</c:v>
                </c:pt>
                <c:pt idx="34">
                  <c:v>0.10625</c:v>
                </c:pt>
                <c:pt idx="35">
                  <c:v>0.12013888888888889</c:v>
                </c:pt>
                <c:pt idx="36">
                  <c:v>3.9583333333333331E-2</c:v>
                </c:pt>
                <c:pt idx="37">
                  <c:v>7.9166666666666663E-2</c:v>
                </c:pt>
                <c:pt idx="38">
                  <c:v>4.027777777777778E-2</c:v>
                </c:pt>
                <c:pt idx="39">
                  <c:v>2.0833333333333333E-3</c:v>
                </c:pt>
                <c:pt idx="40">
                  <c:v>1.8055555555555557E-2</c:v>
                </c:pt>
                <c:pt idx="41">
                  <c:v>6.7361111111111108E-2</c:v>
                </c:pt>
                <c:pt idx="42">
                  <c:v>0.19583333333333333</c:v>
                </c:pt>
                <c:pt idx="43">
                  <c:v>0.10069444444444443</c:v>
                </c:pt>
                <c:pt idx="44">
                  <c:v>9.0277777777777787E-3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C7CE-4D01-A040-DEC4DF72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58784"/>
        <c:axId val="412359112"/>
      </c:scatterChart>
      <c:valAx>
        <c:axId val="4123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Erfolgreiche</a:t>
                </a:r>
                <a:r>
                  <a:rPr lang="de-DE" baseline="0"/>
                  <a:t> TLS-Handshakes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359112"/>
        <c:crosses val="autoZero"/>
        <c:crossBetween val="midCat"/>
      </c:valAx>
      <c:valAx>
        <c:axId val="4123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</a:t>
                </a:r>
                <a:r>
                  <a:rPr lang="de-DE" baseline="0"/>
                  <a:t> des Scans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3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</a:t>
            </a:r>
            <a:r>
              <a:rPr lang="de-DE" baseline="0"/>
              <a:t>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io-timeout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Status!$E$2:$E$23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Status!$D$2:$D$23</c:f>
              <c:numCache>
                <c:formatCode>General</c:formatCode>
                <c:ptCount val="22"/>
                <c:pt idx="0">
                  <c:v>5057</c:v>
                </c:pt>
                <c:pt idx="1">
                  <c:v>16636</c:v>
                </c:pt>
                <c:pt idx="2">
                  <c:v>35702</c:v>
                </c:pt>
                <c:pt idx="3">
                  <c:v>202056</c:v>
                </c:pt>
                <c:pt idx="4">
                  <c:v>11007</c:v>
                </c:pt>
                <c:pt idx="5">
                  <c:v>24929</c:v>
                </c:pt>
                <c:pt idx="6">
                  <c:v>129339</c:v>
                </c:pt>
                <c:pt idx="7">
                  <c:v>61734</c:v>
                </c:pt>
                <c:pt idx="8">
                  <c:v>32299</c:v>
                </c:pt>
                <c:pt idx="9">
                  <c:v>25326</c:v>
                </c:pt>
                <c:pt idx="10">
                  <c:v>135923</c:v>
                </c:pt>
                <c:pt idx="11">
                  <c:v>6433</c:v>
                </c:pt>
                <c:pt idx="12">
                  <c:v>69618</c:v>
                </c:pt>
                <c:pt idx="13">
                  <c:v>65798</c:v>
                </c:pt>
                <c:pt idx="14">
                  <c:v>88826</c:v>
                </c:pt>
                <c:pt idx="15">
                  <c:v>13420</c:v>
                </c:pt>
                <c:pt idx="16">
                  <c:v>19046</c:v>
                </c:pt>
                <c:pt idx="17">
                  <c:v>13843</c:v>
                </c:pt>
                <c:pt idx="18">
                  <c:v>18741</c:v>
                </c:pt>
                <c:pt idx="19">
                  <c:v>12596</c:v>
                </c:pt>
                <c:pt idx="20">
                  <c:v>24347</c:v>
                </c:pt>
                <c:pt idx="21">
                  <c:v>41005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1-4F3C-9220-47FF7307CDD1}"/>
            </c:ext>
          </c:extLst>
        </c:ser>
        <c:ser>
          <c:idx val="1"/>
          <c:order val="1"/>
          <c:tx>
            <c:v>unknown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Status!$E$2:$E$23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Status!$F$2:$F$23</c:f>
              <c:numCache>
                <c:formatCode>General</c:formatCode>
                <c:ptCount val="22"/>
                <c:pt idx="0">
                  <c:v>3847</c:v>
                </c:pt>
                <c:pt idx="1">
                  <c:v>11724</c:v>
                </c:pt>
                <c:pt idx="2">
                  <c:v>29183</c:v>
                </c:pt>
                <c:pt idx="3">
                  <c:v>58934</c:v>
                </c:pt>
                <c:pt idx="4">
                  <c:v>9912</c:v>
                </c:pt>
                <c:pt idx="5">
                  <c:v>19780</c:v>
                </c:pt>
                <c:pt idx="6">
                  <c:v>55006</c:v>
                </c:pt>
                <c:pt idx="7">
                  <c:v>27730</c:v>
                </c:pt>
                <c:pt idx="8">
                  <c:v>27735</c:v>
                </c:pt>
                <c:pt idx="9">
                  <c:v>10362</c:v>
                </c:pt>
                <c:pt idx="10">
                  <c:v>23615</c:v>
                </c:pt>
                <c:pt idx="11">
                  <c:v>4268</c:v>
                </c:pt>
                <c:pt idx="12">
                  <c:v>30044</c:v>
                </c:pt>
                <c:pt idx="13">
                  <c:v>29886</c:v>
                </c:pt>
                <c:pt idx="14">
                  <c:v>68135</c:v>
                </c:pt>
                <c:pt idx="15">
                  <c:v>10490</c:v>
                </c:pt>
                <c:pt idx="16">
                  <c:v>14992</c:v>
                </c:pt>
                <c:pt idx="17">
                  <c:v>10609</c:v>
                </c:pt>
                <c:pt idx="18">
                  <c:v>13888</c:v>
                </c:pt>
                <c:pt idx="19">
                  <c:v>7243</c:v>
                </c:pt>
                <c:pt idx="20">
                  <c:v>13422</c:v>
                </c:pt>
                <c:pt idx="21">
                  <c:v>92433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1-4F3C-9220-47FF7307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5000"/>
        <c:axId val="41330565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connection timeout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Status!$E$2:$E$23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229832</c:v>
                      </c:pt>
                      <c:pt idx="1">
                        <c:v>703146</c:v>
                      </c:pt>
                      <c:pt idx="2">
                        <c:v>297939</c:v>
                      </c:pt>
                      <c:pt idx="3">
                        <c:v>1056777</c:v>
                      </c:pt>
                      <c:pt idx="4">
                        <c:v>327779</c:v>
                      </c:pt>
                      <c:pt idx="5">
                        <c:v>1126581</c:v>
                      </c:pt>
                      <c:pt idx="6">
                        <c:v>904209</c:v>
                      </c:pt>
                      <c:pt idx="7">
                        <c:v>575192</c:v>
                      </c:pt>
                      <c:pt idx="8">
                        <c:v>337823</c:v>
                      </c:pt>
                      <c:pt idx="9">
                        <c:v>176435</c:v>
                      </c:pt>
                      <c:pt idx="10">
                        <c:v>272767</c:v>
                      </c:pt>
                      <c:pt idx="11">
                        <c:v>221125</c:v>
                      </c:pt>
                      <c:pt idx="12">
                        <c:v>590252</c:v>
                      </c:pt>
                      <c:pt idx="13">
                        <c:v>591936</c:v>
                      </c:pt>
                      <c:pt idx="14">
                        <c:v>610480</c:v>
                      </c:pt>
                      <c:pt idx="15">
                        <c:v>604359</c:v>
                      </c:pt>
                      <c:pt idx="16">
                        <c:v>861468</c:v>
                      </c:pt>
                      <c:pt idx="17">
                        <c:v>607770</c:v>
                      </c:pt>
                      <c:pt idx="18">
                        <c:v>746667</c:v>
                      </c:pt>
                      <c:pt idx="19">
                        <c:v>393279</c:v>
                      </c:pt>
                      <c:pt idx="20">
                        <c:v>228445</c:v>
                      </c:pt>
                      <c:pt idx="21">
                        <c:v>155711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Status!$C$2:$C$23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1392924</c:v>
                      </c:pt>
                      <c:pt idx="1">
                        <c:v>900072</c:v>
                      </c:pt>
                      <c:pt idx="2">
                        <c:v>1268809</c:v>
                      </c:pt>
                      <c:pt idx="3">
                        <c:v>313734</c:v>
                      </c:pt>
                      <c:pt idx="4">
                        <c:v>1282942</c:v>
                      </c:pt>
                      <c:pt idx="5">
                        <c:v>460207</c:v>
                      </c:pt>
                      <c:pt idx="6">
                        <c:v>542998</c:v>
                      </c:pt>
                      <c:pt idx="7">
                        <c:v>966948</c:v>
                      </c:pt>
                      <c:pt idx="8">
                        <c:v>1233784</c:v>
                      </c:pt>
                      <c:pt idx="9">
                        <c:v>1419531</c:v>
                      </c:pt>
                      <c:pt idx="10">
                        <c:v>1199347</c:v>
                      </c:pt>
                      <c:pt idx="11">
                        <c:v>1399835</c:v>
                      </c:pt>
                      <c:pt idx="12">
                        <c:v>941691</c:v>
                      </c:pt>
                      <c:pt idx="13">
                        <c:v>943980</c:v>
                      </c:pt>
                      <c:pt idx="14">
                        <c:v>864146</c:v>
                      </c:pt>
                      <c:pt idx="15">
                        <c:v>1003320</c:v>
                      </c:pt>
                      <c:pt idx="16">
                        <c:v>736048</c:v>
                      </c:pt>
                      <c:pt idx="17">
                        <c:v>999365</c:v>
                      </c:pt>
                      <c:pt idx="18">
                        <c:v>852274</c:v>
                      </c:pt>
                      <c:pt idx="19">
                        <c:v>1218495</c:v>
                      </c:pt>
                      <c:pt idx="20">
                        <c:v>1365453</c:v>
                      </c:pt>
                      <c:pt idx="21">
                        <c:v>1342522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5F1-4F3C-9220-47FF7307CDD1}"/>
                  </c:ext>
                </c:extLst>
              </c15:ser>
            </c15:filteredScatterSeries>
          </c:ext>
        </c:extLst>
      </c:scatterChart>
      <c:valAx>
        <c:axId val="41330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305656"/>
        <c:crosses val="autoZero"/>
        <c:crossBetween val="midCat"/>
      </c:valAx>
      <c:valAx>
        <c:axId val="413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30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</a:t>
            </a:r>
            <a:r>
              <a:rPr lang="de-DE" baseline="0"/>
              <a:t>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connection timeout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Status!$E$2:$E$23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  <c:extLst xmlns:c15="http://schemas.microsoft.com/office/drawing/2012/chart"/>
            </c:numRef>
          </c:xVal>
          <c:yVal>
            <c:numRef>
              <c:f>Status!$C$2:$C$23</c:f>
              <c:numCache>
                <c:formatCode>General</c:formatCode>
                <c:ptCount val="22"/>
                <c:pt idx="0">
                  <c:v>1392924</c:v>
                </c:pt>
                <c:pt idx="1">
                  <c:v>900072</c:v>
                </c:pt>
                <c:pt idx="2">
                  <c:v>1268809</c:v>
                </c:pt>
                <c:pt idx="3">
                  <c:v>313734</c:v>
                </c:pt>
                <c:pt idx="4">
                  <c:v>1282942</c:v>
                </c:pt>
                <c:pt idx="5">
                  <c:v>460207</c:v>
                </c:pt>
                <c:pt idx="6">
                  <c:v>542998</c:v>
                </c:pt>
                <c:pt idx="7">
                  <c:v>966948</c:v>
                </c:pt>
                <c:pt idx="8">
                  <c:v>1233784</c:v>
                </c:pt>
                <c:pt idx="9">
                  <c:v>1419531</c:v>
                </c:pt>
                <c:pt idx="10">
                  <c:v>1199347</c:v>
                </c:pt>
                <c:pt idx="11">
                  <c:v>1399835</c:v>
                </c:pt>
                <c:pt idx="12">
                  <c:v>941691</c:v>
                </c:pt>
                <c:pt idx="13">
                  <c:v>943980</c:v>
                </c:pt>
                <c:pt idx="14">
                  <c:v>864146</c:v>
                </c:pt>
                <c:pt idx="15">
                  <c:v>1003320</c:v>
                </c:pt>
                <c:pt idx="16">
                  <c:v>736048</c:v>
                </c:pt>
                <c:pt idx="17">
                  <c:v>999365</c:v>
                </c:pt>
                <c:pt idx="18">
                  <c:v>852274</c:v>
                </c:pt>
                <c:pt idx="19">
                  <c:v>1218495</c:v>
                </c:pt>
                <c:pt idx="20">
                  <c:v>1365453</c:v>
                </c:pt>
                <c:pt idx="21">
                  <c:v>1342522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F108-4FDA-B3F3-57CC8B74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05000"/>
        <c:axId val="4133056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io-timeout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Status!$E$2:$E$23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229832</c:v>
                      </c:pt>
                      <c:pt idx="1">
                        <c:v>703146</c:v>
                      </c:pt>
                      <c:pt idx="2">
                        <c:v>297939</c:v>
                      </c:pt>
                      <c:pt idx="3">
                        <c:v>1056777</c:v>
                      </c:pt>
                      <c:pt idx="4">
                        <c:v>327779</c:v>
                      </c:pt>
                      <c:pt idx="5">
                        <c:v>1126581</c:v>
                      </c:pt>
                      <c:pt idx="6">
                        <c:v>904209</c:v>
                      </c:pt>
                      <c:pt idx="7">
                        <c:v>575192</c:v>
                      </c:pt>
                      <c:pt idx="8">
                        <c:v>337823</c:v>
                      </c:pt>
                      <c:pt idx="9">
                        <c:v>176435</c:v>
                      </c:pt>
                      <c:pt idx="10">
                        <c:v>272767</c:v>
                      </c:pt>
                      <c:pt idx="11">
                        <c:v>221125</c:v>
                      </c:pt>
                      <c:pt idx="12">
                        <c:v>590252</c:v>
                      </c:pt>
                      <c:pt idx="13">
                        <c:v>591936</c:v>
                      </c:pt>
                      <c:pt idx="14">
                        <c:v>610480</c:v>
                      </c:pt>
                      <c:pt idx="15">
                        <c:v>604359</c:v>
                      </c:pt>
                      <c:pt idx="16">
                        <c:v>861468</c:v>
                      </c:pt>
                      <c:pt idx="17">
                        <c:v>607770</c:v>
                      </c:pt>
                      <c:pt idx="18">
                        <c:v>746667</c:v>
                      </c:pt>
                      <c:pt idx="19">
                        <c:v>393279</c:v>
                      </c:pt>
                      <c:pt idx="20">
                        <c:v>228445</c:v>
                      </c:pt>
                      <c:pt idx="21">
                        <c:v>155711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Status!$D$2:$D$23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5057</c:v>
                      </c:pt>
                      <c:pt idx="1">
                        <c:v>16636</c:v>
                      </c:pt>
                      <c:pt idx="2">
                        <c:v>35702</c:v>
                      </c:pt>
                      <c:pt idx="3">
                        <c:v>202056</c:v>
                      </c:pt>
                      <c:pt idx="4">
                        <c:v>11007</c:v>
                      </c:pt>
                      <c:pt idx="5">
                        <c:v>24929</c:v>
                      </c:pt>
                      <c:pt idx="6">
                        <c:v>129339</c:v>
                      </c:pt>
                      <c:pt idx="7">
                        <c:v>61734</c:v>
                      </c:pt>
                      <c:pt idx="8">
                        <c:v>32299</c:v>
                      </c:pt>
                      <c:pt idx="9">
                        <c:v>25326</c:v>
                      </c:pt>
                      <c:pt idx="10">
                        <c:v>135923</c:v>
                      </c:pt>
                      <c:pt idx="11">
                        <c:v>6433</c:v>
                      </c:pt>
                      <c:pt idx="12">
                        <c:v>69618</c:v>
                      </c:pt>
                      <c:pt idx="13">
                        <c:v>65798</c:v>
                      </c:pt>
                      <c:pt idx="14">
                        <c:v>88826</c:v>
                      </c:pt>
                      <c:pt idx="15">
                        <c:v>13420</c:v>
                      </c:pt>
                      <c:pt idx="16">
                        <c:v>19046</c:v>
                      </c:pt>
                      <c:pt idx="17">
                        <c:v>13843</c:v>
                      </c:pt>
                      <c:pt idx="18">
                        <c:v>18741</c:v>
                      </c:pt>
                      <c:pt idx="19">
                        <c:v>12596</c:v>
                      </c:pt>
                      <c:pt idx="20">
                        <c:v>24347</c:v>
                      </c:pt>
                      <c:pt idx="21">
                        <c:v>41005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108-4FDA-B3F3-57CC8B7479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unknown error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Status!$E$2:$E$23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229832</c:v>
                      </c:pt>
                      <c:pt idx="1">
                        <c:v>703146</c:v>
                      </c:pt>
                      <c:pt idx="2">
                        <c:v>297939</c:v>
                      </c:pt>
                      <c:pt idx="3">
                        <c:v>1056777</c:v>
                      </c:pt>
                      <c:pt idx="4">
                        <c:v>327779</c:v>
                      </c:pt>
                      <c:pt idx="5">
                        <c:v>1126581</c:v>
                      </c:pt>
                      <c:pt idx="6">
                        <c:v>904209</c:v>
                      </c:pt>
                      <c:pt idx="7">
                        <c:v>575192</c:v>
                      </c:pt>
                      <c:pt idx="8">
                        <c:v>337823</c:v>
                      </c:pt>
                      <c:pt idx="9">
                        <c:v>176435</c:v>
                      </c:pt>
                      <c:pt idx="10">
                        <c:v>272767</c:v>
                      </c:pt>
                      <c:pt idx="11">
                        <c:v>221125</c:v>
                      </c:pt>
                      <c:pt idx="12">
                        <c:v>590252</c:v>
                      </c:pt>
                      <c:pt idx="13">
                        <c:v>591936</c:v>
                      </c:pt>
                      <c:pt idx="14">
                        <c:v>610480</c:v>
                      </c:pt>
                      <c:pt idx="15">
                        <c:v>604359</c:v>
                      </c:pt>
                      <c:pt idx="16">
                        <c:v>861468</c:v>
                      </c:pt>
                      <c:pt idx="17">
                        <c:v>607770</c:v>
                      </c:pt>
                      <c:pt idx="18">
                        <c:v>746667</c:v>
                      </c:pt>
                      <c:pt idx="19">
                        <c:v>393279</c:v>
                      </c:pt>
                      <c:pt idx="20">
                        <c:v>228445</c:v>
                      </c:pt>
                      <c:pt idx="21">
                        <c:v>155711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Status!$F$2:$F$23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3847</c:v>
                      </c:pt>
                      <c:pt idx="1">
                        <c:v>11724</c:v>
                      </c:pt>
                      <c:pt idx="2">
                        <c:v>29183</c:v>
                      </c:pt>
                      <c:pt idx="3">
                        <c:v>58934</c:v>
                      </c:pt>
                      <c:pt idx="4">
                        <c:v>9912</c:v>
                      </c:pt>
                      <c:pt idx="5">
                        <c:v>19780</c:v>
                      </c:pt>
                      <c:pt idx="6">
                        <c:v>55006</c:v>
                      </c:pt>
                      <c:pt idx="7">
                        <c:v>27730</c:v>
                      </c:pt>
                      <c:pt idx="8">
                        <c:v>27735</c:v>
                      </c:pt>
                      <c:pt idx="9">
                        <c:v>10362</c:v>
                      </c:pt>
                      <c:pt idx="10">
                        <c:v>23615</c:v>
                      </c:pt>
                      <c:pt idx="11">
                        <c:v>4268</c:v>
                      </c:pt>
                      <c:pt idx="12">
                        <c:v>30044</c:v>
                      </c:pt>
                      <c:pt idx="13">
                        <c:v>29886</c:v>
                      </c:pt>
                      <c:pt idx="14">
                        <c:v>68135</c:v>
                      </c:pt>
                      <c:pt idx="15">
                        <c:v>10490</c:v>
                      </c:pt>
                      <c:pt idx="16">
                        <c:v>14992</c:v>
                      </c:pt>
                      <c:pt idx="17">
                        <c:v>10609</c:v>
                      </c:pt>
                      <c:pt idx="18">
                        <c:v>13888</c:v>
                      </c:pt>
                      <c:pt idx="19">
                        <c:v>7243</c:v>
                      </c:pt>
                      <c:pt idx="20">
                        <c:v>13422</c:v>
                      </c:pt>
                      <c:pt idx="21">
                        <c:v>92433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08-4FDA-B3F3-57CC8B74794F}"/>
                  </c:ext>
                </c:extLst>
              </c15:ser>
            </c15:filteredScatterSeries>
          </c:ext>
        </c:extLst>
      </c:scatterChart>
      <c:valAx>
        <c:axId val="41330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305656"/>
        <c:crosses val="autoZero"/>
        <c:crossBetween val="midCat"/>
      </c:valAx>
      <c:valAx>
        <c:axId val="413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330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unknown errror / io timeout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Status!$F$1</c:f>
              <c:strCache>
                <c:ptCount val="1"/>
                <c:pt idx="0">
                  <c:v>unknown-error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Status!$D$2:$D$28</c:f>
              <c:numCache>
                <c:formatCode>General</c:formatCode>
                <c:ptCount val="27"/>
                <c:pt idx="0">
                  <c:v>5057</c:v>
                </c:pt>
                <c:pt idx="1">
                  <c:v>16636</c:v>
                </c:pt>
                <c:pt idx="2">
                  <c:v>35702</c:v>
                </c:pt>
                <c:pt idx="3">
                  <c:v>202056</c:v>
                </c:pt>
                <c:pt idx="4">
                  <c:v>11007</c:v>
                </c:pt>
                <c:pt idx="5">
                  <c:v>24929</c:v>
                </c:pt>
                <c:pt idx="6">
                  <c:v>129339</c:v>
                </c:pt>
                <c:pt idx="7">
                  <c:v>61734</c:v>
                </c:pt>
                <c:pt idx="8">
                  <c:v>32299</c:v>
                </c:pt>
                <c:pt idx="9">
                  <c:v>25326</c:v>
                </c:pt>
                <c:pt idx="10">
                  <c:v>135923</c:v>
                </c:pt>
                <c:pt idx="11">
                  <c:v>6433</c:v>
                </c:pt>
                <c:pt idx="12">
                  <c:v>69618</c:v>
                </c:pt>
                <c:pt idx="13">
                  <c:v>65798</c:v>
                </c:pt>
                <c:pt idx="14">
                  <c:v>88826</c:v>
                </c:pt>
                <c:pt idx="15">
                  <c:v>13420</c:v>
                </c:pt>
                <c:pt idx="16">
                  <c:v>19046</c:v>
                </c:pt>
                <c:pt idx="17">
                  <c:v>13843</c:v>
                </c:pt>
                <c:pt idx="18">
                  <c:v>18741</c:v>
                </c:pt>
                <c:pt idx="19">
                  <c:v>12596</c:v>
                </c:pt>
                <c:pt idx="20">
                  <c:v>24347</c:v>
                </c:pt>
                <c:pt idx="21">
                  <c:v>41005</c:v>
                </c:pt>
              </c:numCache>
            </c:numRef>
          </c:xVal>
          <c:yVal>
            <c:numRef>
              <c:f>Status!$F$2:$F$28</c:f>
              <c:numCache>
                <c:formatCode>General</c:formatCode>
                <c:ptCount val="27"/>
                <c:pt idx="0">
                  <c:v>3847</c:v>
                </c:pt>
                <c:pt idx="1">
                  <c:v>11724</c:v>
                </c:pt>
                <c:pt idx="2">
                  <c:v>29183</c:v>
                </c:pt>
                <c:pt idx="3">
                  <c:v>58934</c:v>
                </c:pt>
                <c:pt idx="4">
                  <c:v>9912</c:v>
                </c:pt>
                <c:pt idx="5">
                  <c:v>19780</c:v>
                </c:pt>
                <c:pt idx="6">
                  <c:v>55006</c:v>
                </c:pt>
                <c:pt idx="7">
                  <c:v>27730</c:v>
                </c:pt>
                <c:pt idx="8">
                  <c:v>27735</c:v>
                </c:pt>
                <c:pt idx="9">
                  <c:v>10362</c:v>
                </c:pt>
                <c:pt idx="10">
                  <c:v>23615</c:v>
                </c:pt>
                <c:pt idx="11">
                  <c:v>4268</c:v>
                </c:pt>
                <c:pt idx="12">
                  <c:v>30044</c:v>
                </c:pt>
                <c:pt idx="13">
                  <c:v>29886</c:v>
                </c:pt>
                <c:pt idx="14">
                  <c:v>68135</c:v>
                </c:pt>
                <c:pt idx="15">
                  <c:v>10490</c:v>
                </c:pt>
                <c:pt idx="16">
                  <c:v>14992</c:v>
                </c:pt>
                <c:pt idx="17">
                  <c:v>10609</c:v>
                </c:pt>
                <c:pt idx="18">
                  <c:v>13888</c:v>
                </c:pt>
                <c:pt idx="19">
                  <c:v>7243</c:v>
                </c:pt>
                <c:pt idx="20">
                  <c:v>13422</c:v>
                </c:pt>
                <c:pt idx="21">
                  <c:v>92433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C-44DF-A05F-122FCFA9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27912"/>
        <c:axId val="561627584"/>
      </c:scatterChart>
      <c:valAx>
        <c:axId val="56162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io timeout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627584"/>
        <c:crosses val="autoZero"/>
        <c:crossBetween val="midCat"/>
      </c:valAx>
      <c:valAx>
        <c:axId val="5616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unknown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62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Suleja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Domain!$G$45:$G$66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Domain!$E$45:$E$66</c:f>
              <c:numCache>
                <c:formatCode>General</c:formatCode>
                <c:ptCount val="22"/>
                <c:pt idx="0">
                  <c:v>229832</c:v>
                </c:pt>
                <c:pt idx="1">
                  <c:v>149263</c:v>
                </c:pt>
                <c:pt idx="2">
                  <c:v>48514</c:v>
                </c:pt>
                <c:pt idx="3">
                  <c:v>214671</c:v>
                </c:pt>
                <c:pt idx="4">
                  <c:v>63281</c:v>
                </c:pt>
                <c:pt idx="5">
                  <c:v>227651</c:v>
                </c:pt>
                <c:pt idx="6">
                  <c:v>191087</c:v>
                </c:pt>
                <c:pt idx="7">
                  <c:v>125133</c:v>
                </c:pt>
                <c:pt idx="8">
                  <c:v>56091</c:v>
                </c:pt>
                <c:pt idx="9">
                  <c:v>32871</c:v>
                </c:pt>
                <c:pt idx="10">
                  <c:v>47216</c:v>
                </c:pt>
                <c:pt idx="11">
                  <c:v>43470</c:v>
                </c:pt>
                <c:pt idx="12">
                  <c:v>125473</c:v>
                </c:pt>
                <c:pt idx="13">
                  <c:v>129671</c:v>
                </c:pt>
                <c:pt idx="14">
                  <c:v>132581</c:v>
                </c:pt>
                <c:pt idx="15">
                  <c:v>123957</c:v>
                </c:pt>
                <c:pt idx="16">
                  <c:v>188071</c:v>
                </c:pt>
                <c:pt idx="17">
                  <c:v>130996</c:v>
                </c:pt>
                <c:pt idx="18">
                  <c:v>173182</c:v>
                </c:pt>
                <c:pt idx="19">
                  <c:v>96408</c:v>
                </c:pt>
                <c:pt idx="20">
                  <c:v>45153</c:v>
                </c:pt>
                <c:pt idx="21">
                  <c:v>34819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D-40B3-AEDC-A0A21B41C425}"/>
            </c:ext>
          </c:extLst>
        </c:ser>
        <c:ser>
          <c:idx val="1"/>
          <c:order val="1"/>
          <c:tx>
            <c:v>Johannesburg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Domain!$G$45:$G$66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Domain!$F$45:$F$66</c:f>
              <c:numCache>
                <c:formatCode>General</c:formatCode>
                <c:ptCount val="22"/>
                <c:pt idx="0">
                  <c:v>149263</c:v>
                </c:pt>
                <c:pt idx="1">
                  <c:v>703146</c:v>
                </c:pt>
                <c:pt idx="2">
                  <c:v>178832</c:v>
                </c:pt>
                <c:pt idx="3">
                  <c:v>653015</c:v>
                </c:pt>
                <c:pt idx="4">
                  <c:v>189029</c:v>
                </c:pt>
                <c:pt idx="5">
                  <c:v>699221</c:v>
                </c:pt>
                <c:pt idx="6">
                  <c:v>556634</c:v>
                </c:pt>
                <c:pt idx="7">
                  <c:v>387785</c:v>
                </c:pt>
                <c:pt idx="8">
                  <c:v>216661</c:v>
                </c:pt>
                <c:pt idx="9">
                  <c:v>97227</c:v>
                </c:pt>
                <c:pt idx="10">
                  <c:v>174338</c:v>
                </c:pt>
                <c:pt idx="11">
                  <c:v>133386</c:v>
                </c:pt>
                <c:pt idx="12">
                  <c:v>381879</c:v>
                </c:pt>
                <c:pt idx="13">
                  <c:v>389248</c:v>
                </c:pt>
                <c:pt idx="14">
                  <c:v>385026</c:v>
                </c:pt>
                <c:pt idx="15">
                  <c:v>390409</c:v>
                </c:pt>
                <c:pt idx="16">
                  <c:v>544378</c:v>
                </c:pt>
                <c:pt idx="17">
                  <c:v>398399</c:v>
                </c:pt>
                <c:pt idx="18">
                  <c:v>465834</c:v>
                </c:pt>
                <c:pt idx="19">
                  <c:v>252967</c:v>
                </c:pt>
                <c:pt idx="20">
                  <c:v>139691</c:v>
                </c:pt>
                <c:pt idx="21">
                  <c:v>91403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D-40B3-AEDC-A0A21B41C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95152"/>
        <c:axId val="376292200"/>
      </c:scatterChart>
      <c:valAx>
        <c:axId val="3762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Domänen je Standort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92200"/>
        <c:crosses val="autoZero"/>
        <c:crossBetween val="midCat"/>
      </c:valAx>
      <c:valAx>
        <c:axId val="3762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Überschneidungen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9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Sao Paulo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Domain!$R$45:$R$66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Domain!$L$45:$L$66</c:f>
              <c:numCache>
                <c:formatCode>General</c:formatCode>
                <c:ptCount val="22"/>
                <c:pt idx="0">
                  <c:v>48514</c:v>
                </c:pt>
                <c:pt idx="1">
                  <c:v>178832</c:v>
                </c:pt>
                <c:pt idx="2">
                  <c:v>297939</c:v>
                </c:pt>
                <c:pt idx="3">
                  <c:v>278824</c:v>
                </c:pt>
                <c:pt idx="4">
                  <c:v>139943</c:v>
                </c:pt>
                <c:pt idx="5">
                  <c:v>296430</c:v>
                </c:pt>
                <c:pt idx="6">
                  <c:v>241959</c:v>
                </c:pt>
                <c:pt idx="7">
                  <c:v>136508</c:v>
                </c:pt>
                <c:pt idx="8">
                  <c:v>151376</c:v>
                </c:pt>
                <c:pt idx="9">
                  <c:v>92740</c:v>
                </c:pt>
                <c:pt idx="10">
                  <c:v>119622</c:v>
                </c:pt>
                <c:pt idx="11">
                  <c:v>84864</c:v>
                </c:pt>
                <c:pt idx="12">
                  <c:v>158308</c:v>
                </c:pt>
                <c:pt idx="13">
                  <c:v>152183</c:v>
                </c:pt>
                <c:pt idx="14">
                  <c:v>175603</c:v>
                </c:pt>
                <c:pt idx="15">
                  <c:v>150042</c:v>
                </c:pt>
                <c:pt idx="16">
                  <c:v>227879</c:v>
                </c:pt>
                <c:pt idx="17">
                  <c:v>163871</c:v>
                </c:pt>
                <c:pt idx="18">
                  <c:v>184283</c:v>
                </c:pt>
                <c:pt idx="19">
                  <c:v>92241</c:v>
                </c:pt>
                <c:pt idx="20">
                  <c:v>69218</c:v>
                </c:pt>
                <c:pt idx="21">
                  <c:v>50759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4-47E1-8F84-1999C58CEA59}"/>
            </c:ext>
          </c:extLst>
        </c:ser>
        <c:ser>
          <c:idx val="1"/>
          <c:order val="1"/>
          <c:tx>
            <c:v>Montreal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Domain!$R$45:$R$66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Domain!$M$45:$M$66</c:f>
              <c:numCache>
                <c:formatCode>General</c:formatCode>
                <c:ptCount val="22"/>
                <c:pt idx="0">
                  <c:v>214671</c:v>
                </c:pt>
                <c:pt idx="1">
                  <c:v>653015</c:v>
                </c:pt>
                <c:pt idx="2">
                  <c:v>278824</c:v>
                </c:pt>
                <c:pt idx="3">
                  <c:v>1056777</c:v>
                </c:pt>
                <c:pt idx="4">
                  <c:v>305494</c:v>
                </c:pt>
                <c:pt idx="5">
                  <c:v>1048557</c:v>
                </c:pt>
                <c:pt idx="6">
                  <c:v>845015</c:v>
                </c:pt>
                <c:pt idx="7">
                  <c:v>534340</c:v>
                </c:pt>
                <c:pt idx="8">
                  <c:v>314125</c:v>
                </c:pt>
                <c:pt idx="9">
                  <c:v>165123</c:v>
                </c:pt>
                <c:pt idx="10">
                  <c:v>253916</c:v>
                </c:pt>
                <c:pt idx="11">
                  <c:v>205059</c:v>
                </c:pt>
                <c:pt idx="12">
                  <c:v>548666</c:v>
                </c:pt>
                <c:pt idx="13">
                  <c:v>550392</c:v>
                </c:pt>
                <c:pt idx="14">
                  <c:v>592014</c:v>
                </c:pt>
                <c:pt idx="15">
                  <c:v>560975</c:v>
                </c:pt>
                <c:pt idx="16">
                  <c:v>801619</c:v>
                </c:pt>
                <c:pt idx="17">
                  <c:v>562908</c:v>
                </c:pt>
                <c:pt idx="18">
                  <c:v>694707</c:v>
                </c:pt>
                <c:pt idx="19">
                  <c:v>366454</c:v>
                </c:pt>
                <c:pt idx="20">
                  <c:v>215379</c:v>
                </c:pt>
                <c:pt idx="21">
                  <c:v>150030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4-47E1-8F84-1999C58CEA59}"/>
            </c:ext>
          </c:extLst>
        </c:ser>
        <c:ser>
          <c:idx val="2"/>
          <c:order val="2"/>
          <c:tx>
            <c:v>Mexiko 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Domain!$R$45:$R$66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Domain!$N$45:$N$66</c:f>
              <c:numCache>
                <c:formatCode>General</c:formatCode>
                <c:ptCount val="22"/>
                <c:pt idx="0">
                  <c:v>63281</c:v>
                </c:pt>
                <c:pt idx="1">
                  <c:v>189029</c:v>
                </c:pt>
                <c:pt idx="2">
                  <c:v>139943</c:v>
                </c:pt>
                <c:pt idx="3">
                  <c:v>305494</c:v>
                </c:pt>
                <c:pt idx="4">
                  <c:v>327779</c:v>
                </c:pt>
                <c:pt idx="5">
                  <c:v>325916</c:v>
                </c:pt>
                <c:pt idx="6">
                  <c:v>272769</c:v>
                </c:pt>
                <c:pt idx="7">
                  <c:v>102091</c:v>
                </c:pt>
                <c:pt idx="8">
                  <c:v>127283</c:v>
                </c:pt>
                <c:pt idx="9">
                  <c:v>111619</c:v>
                </c:pt>
                <c:pt idx="10">
                  <c:v>107321</c:v>
                </c:pt>
                <c:pt idx="11">
                  <c:v>92447</c:v>
                </c:pt>
                <c:pt idx="12">
                  <c:v>165978</c:v>
                </c:pt>
                <c:pt idx="13">
                  <c:v>177324</c:v>
                </c:pt>
                <c:pt idx="14">
                  <c:v>188760</c:v>
                </c:pt>
                <c:pt idx="15">
                  <c:v>151492</c:v>
                </c:pt>
                <c:pt idx="16">
                  <c:v>257798</c:v>
                </c:pt>
                <c:pt idx="17">
                  <c:v>168197</c:v>
                </c:pt>
                <c:pt idx="18">
                  <c:v>249157</c:v>
                </c:pt>
                <c:pt idx="19">
                  <c:v>116298</c:v>
                </c:pt>
                <c:pt idx="20">
                  <c:v>69863</c:v>
                </c:pt>
                <c:pt idx="21">
                  <c:v>52815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4-47E1-8F84-1999C58CEA59}"/>
            </c:ext>
          </c:extLst>
        </c:ser>
        <c:ser>
          <c:idx val="3"/>
          <c:order val="3"/>
          <c:tx>
            <c:v>Los Angeles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Domain!$R$45:$R$66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Domain!$O$45:$O$66</c:f>
              <c:numCache>
                <c:formatCode>General</c:formatCode>
                <c:ptCount val="22"/>
                <c:pt idx="0">
                  <c:v>227651</c:v>
                </c:pt>
                <c:pt idx="1">
                  <c:v>699221</c:v>
                </c:pt>
                <c:pt idx="2">
                  <c:v>296430</c:v>
                </c:pt>
                <c:pt idx="3">
                  <c:v>1048557</c:v>
                </c:pt>
                <c:pt idx="4">
                  <c:v>325916</c:v>
                </c:pt>
                <c:pt idx="5">
                  <c:v>1126581</c:v>
                </c:pt>
                <c:pt idx="6">
                  <c:v>896760</c:v>
                </c:pt>
                <c:pt idx="7">
                  <c:v>570240</c:v>
                </c:pt>
                <c:pt idx="8">
                  <c:v>335237</c:v>
                </c:pt>
                <c:pt idx="9">
                  <c:v>174901</c:v>
                </c:pt>
                <c:pt idx="10">
                  <c:v>271377</c:v>
                </c:pt>
                <c:pt idx="11">
                  <c:v>219378</c:v>
                </c:pt>
                <c:pt idx="12">
                  <c:v>584762</c:v>
                </c:pt>
                <c:pt idx="13">
                  <c:v>586858</c:v>
                </c:pt>
                <c:pt idx="14">
                  <c:v>604596</c:v>
                </c:pt>
                <c:pt idx="15">
                  <c:v>599459</c:v>
                </c:pt>
                <c:pt idx="16">
                  <c:v>853792</c:v>
                </c:pt>
                <c:pt idx="17">
                  <c:v>604435</c:v>
                </c:pt>
                <c:pt idx="18">
                  <c:v>742172</c:v>
                </c:pt>
                <c:pt idx="19">
                  <c:v>389543</c:v>
                </c:pt>
                <c:pt idx="20">
                  <c:v>226995</c:v>
                </c:pt>
                <c:pt idx="21">
                  <c:v>154446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54-47E1-8F84-1999C58CEA59}"/>
            </c:ext>
          </c:extLst>
        </c:ser>
        <c:ser>
          <c:idx val="4"/>
          <c:order val="4"/>
          <c:tx>
            <c:v>New York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Domain!$R$45:$R$66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Domain!$P$45:$P$66</c:f>
              <c:numCache>
                <c:formatCode>General</c:formatCode>
                <c:ptCount val="22"/>
                <c:pt idx="0">
                  <c:v>191087</c:v>
                </c:pt>
                <c:pt idx="1">
                  <c:v>556634</c:v>
                </c:pt>
                <c:pt idx="2">
                  <c:v>241959</c:v>
                </c:pt>
                <c:pt idx="3">
                  <c:v>845015</c:v>
                </c:pt>
                <c:pt idx="4">
                  <c:v>272769</c:v>
                </c:pt>
                <c:pt idx="5">
                  <c:v>896760</c:v>
                </c:pt>
                <c:pt idx="6">
                  <c:v>904209</c:v>
                </c:pt>
                <c:pt idx="7">
                  <c:v>443792</c:v>
                </c:pt>
                <c:pt idx="8">
                  <c:v>263047</c:v>
                </c:pt>
                <c:pt idx="9">
                  <c:v>146648</c:v>
                </c:pt>
                <c:pt idx="10">
                  <c:v>191488</c:v>
                </c:pt>
                <c:pt idx="11">
                  <c:v>187516</c:v>
                </c:pt>
                <c:pt idx="12">
                  <c:v>457127</c:v>
                </c:pt>
                <c:pt idx="13">
                  <c:v>469932</c:v>
                </c:pt>
                <c:pt idx="14">
                  <c:v>499943</c:v>
                </c:pt>
                <c:pt idx="15">
                  <c:v>474514</c:v>
                </c:pt>
                <c:pt idx="16">
                  <c:v>706753</c:v>
                </c:pt>
                <c:pt idx="17">
                  <c:v>466023</c:v>
                </c:pt>
                <c:pt idx="18">
                  <c:v>610153</c:v>
                </c:pt>
                <c:pt idx="19">
                  <c:v>318658</c:v>
                </c:pt>
                <c:pt idx="20">
                  <c:v>184975</c:v>
                </c:pt>
                <c:pt idx="21">
                  <c:v>131377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54-47E1-8F84-1999C58CEA59}"/>
            </c:ext>
          </c:extLst>
        </c:ser>
        <c:ser>
          <c:idx val="5"/>
          <c:order val="5"/>
          <c:tx>
            <c:v>Washington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Domain!$R$45:$R$66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Domain!$Q$45:$Q$66</c:f>
              <c:numCache>
                <c:formatCode>General</c:formatCode>
                <c:ptCount val="22"/>
                <c:pt idx="0">
                  <c:v>125133</c:v>
                </c:pt>
                <c:pt idx="1">
                  <c:v>387785</c:v>
                </c:pt>
                <c:pt idx="2">
                  <c:v>136508</c:v>
                </c:pt>
                <c:pt idx="3">
                  <c:v>534340</c:v>
                </c:pt>
                <c:pt idx="4">
                  <c:v>102091</c:v>
                </c:pt>
                <c:pt idx="5">
                  <c:v>570240</c:v>
                </c:pt>
                <c:pt idx="6">
                  <c:v>443792</c:v>
                </c:pt>
                <c:pt idx="7">
                  <c:v>575192</c:v>
                </c:pt>
                <c:pt idx="8">
                  <c:v>175880</c:v>
                </c:pt>
                <c:pt idx="9">
                  <c:v>54808</c:v>
                </c:pt>
                <c:pt idx="10">
                  <c:v>143177</c:v>
                </c:pt>
                <c:pt idx="11">
                  <c:v>97182</c:v>
                </c:pt>
                <c:pt idx="12">
                  <c:v>335333</c:v>
                </c:pt>
                <c:pt idx="13">
                  <c:v>323715</c:v>
                </c:pt>
                <c:pt idx="14">
                  <c:v>332596</c:v>
                </c:pt>
                <c:pt idx="15">
                  <c:v>329649</c:v>
                </c:pt>
                <c:pt idx="16">
                  <c:v>450319</c:v>
                </c:pt>
                <c:pt idx="17">
                  <c:v>345971</c:v>
                </c:pt>
                <c:pt idx="18">
                  <c:v>355497</c:v>
                </c:pt>
                <c:pt idx="19">
                  <c:v>214176</c:v>
                </c:pt>
                <c:pt idx="20">
                  <c:v>108533</c:v>
                </c:pt>
                <c:pt idx="21">
                  <c:v>85456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54-47E1-8F84-1999C58C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75752"/>
        <c:axId val="514176408"/>
      </c:scatterChart>
      <c:valAx>
        <c:axId val="5141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176408"/>
        <c:crosses val="autoZero"/>
        <c:crossBetween val="midCat"/>
      </c:valAx>
      <c:valAx>
        <c:axId val="5141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17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Bangkok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Domain!$AB$45:$AB$66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Domain!$Z$45:$Z$66</c:f>
              <c:numCache>
                <c:formatCode>General</c:formatCode>
                <c:ptCount val="22"/>
                <c:pt idx="0">
                  <c:v>43470</c:v>
                </c:pt>
                <c:pt idx="1">
                  <c:v>133386</c:v>
                </c:pt>
                <c:pt idx="2">
                  <c:v>84864</c:v>
                </c:pt>
                <c:pt idx="3">
                  <c:v>205059</c:v>
                </c:pt>
                <c:pt idx="4">
                  <c:v>92447</c:v>
                </c:pt>
                <c:pt idx="5">
                  <c:v>219378</c:v>
                </c:pt>
                <c:pt idx="6">
                  <c:v>187516</c:v>
                </c:pt>
                <c:pt idx="7">
                  <c:v>97182</c:v>
                </c:pt>
                <c:pt idx="8">
                  <c:v>89539</c:v>
                </c:pt>
                <c:pt idx="9">
                  <c:v>57902</c:v>
                </c:pt>
                <c:pt idx="10">
                  <c:v>72184</c:v>
                </c:pt>
                <c:pt idx="11">
                  <c:v>221125</c:v>
                </c:pt>
                <c:pt idx="12">
                  <c:v>116454</c:v>
                </c:pt>
                <c:pt idx="13">
                  <c:v>114246</c:v>
                </c:pt>
                <c:pt idx="14">
                  <c:v>137370</c:v>
                </c:pt>
                <c:pt idx="15">
                  <c:v>108287</c:v>
                </c:pt>
                <c:pt idx="16">
                  <c:v>174637</c:v>
                </c:pt>
                <c:pt idx="17">
                  <c:v>111989</c:v>
                </c:pt>
                <c:pt idx="18">
                  <c:v>160367</c:v>
                </c:pt>
                <c:pt idx="19">
                  <c:v>77962</c:v>
                </c:pt>
                <c:pt idx="20">
                  <c:v>43325</c:v>
                </c:pt>
                <c:pt idx="21">
                  <c:v>37107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A-49EE-B03A-4F62911081DA}"/>
            </c:ext>
          </c:extLst>
        </c:ser>
        <c:ser>
          <c:idx val="0"/>
          <c:order val="1"/>
          <c:tx>
            <c:v>Chennai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Domain!$AB$45:$AB$66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Domain!$X$45:$X$66</c:f>
              <c:numCache>
                <c:formatCode>General</c:formatCode>
                <c:ptCount val="22"/>
                <c:pt idx="0">
                  <c:v>32871</c:v>
                </c:pt>
                <c:pt idx="1">
                  <c:v>97227</c:v>
                </c:pt>
                <c:pt idx="2">
                  <c:v>92740</c:v>
                </c:pt>
                <c:pt idx="3">
                  <c:v>165123</c:v>
                </c:pt>
                <c:pt idx="4">
                  <c:v>111619</c:v>
                </c:pt>
                <c:pt idx="5">
                  <c:v>174901</c:v>
                </c:pt>
                <c:pt idx="6">
                  <c:v>146648</c:v>
                </c:pt>
                <c:pt idx="7">
                  <c:v>54808</c:v>
                </c:pt>
                <c:pt idx="8">
                  <c:v>77012</c:v>
                </c:pt>
                <c:pt idx="9">
                  <c:v>176435</c:v>
                </c:pt>
                <c:pt idx="10">
                  <c:v>63265</c:v>
                </c:pt>
                <c:pt idx="11">
                  <c:v>57902</c:v>
                </c:pt>
                <c:pt idx="12">
                  <c:v>88242</c:v>
                </c:pt>
                <c:pt idx="13">
                  <c:v>90868</c:v>
                </c:pt>
                <c:pt idx="14">
                  <c:v>103560</c:v>
                </c:pt>
                <c:pt idx="15">
                  <c:v>80973</c:v>
                </c:pt>
                <c:pt idx="16">
                  <c:v>142527</c:v>
                </c:pt>
                <c:pt idx="17">
                  <c:v>94781</c:v>
                </c:pt>
                <c:pt idx="18">
                  <c:v>129105</c:v>
                </c:pt>
                <c:pt idx="19">
                  <c:v>62477</c:v>
                </c:pt>
                <c:pt idx="20">
                  <c:v>37519</c:v>
                </c:pt>
                <c:pt idx="21">
                  <c:v>26036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7A-49EE-B03A-4F62911081DA}"/>
            </c:ext>
          </c:extLst>
        </c:ser>
        <c:ser>
          <c:idx val="1"/>
          <c:order val="2"/>
          <c:tx>
            <c:v>Seoul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Domain!$AB$45:$AB$66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Domain!$Y$45:$Y$66</c:f>
              <c:numCache>
                <c:formatCode>General</c:formatCode>
                <c:ptCount val="22"/>
                <c:pt idx="0">
                  <c:v>47216</c:v>
                </c:pt>
                <c:pt idx="1">
                  <c:v>174338</c:v>
                </c:pt>
                <c:pt idx="2">
                  <c:v>119622</c:v>
                </c:pt>
                <c:pt idx="3">
                  <c:v>253916</c:v>
                </c:pt>
                <c:pt idx="4">
                  <c:v>107321</c:v>
                </c:pt>
                <c:pt idx="5">
                  <c:v>271377</c:v>
                </c:pt>
                <c:pt idx="6">
                  <c:v>191488</c:v>
                </c:pt>
                <c:pt idx="7">
                  <c:v>143177</c:v>
                </c:pt>
                <c:pt idx="8">
                  <c:v>125726</c:v>
                </c:pt>
                <c:pt idx="9">
                  <c:v>63265</c:v>
                </c:pt>
                <c:pt idx="10">
                  <c:v>272767</c:v>
                </c:pt>
                <c:pt idx="11">
                  <c:v>72184</c:v>
                </c:pt>
                <c:pt idx="12">
                  <c:v>149768</c:v>
                </c:pt>
                <c:pt idx="13">
                  <c:v>147500</c:v>
                </c:pt>
                <c:pt idx="14">
                  <c:v>160197</c:v>
                </c:pt>
                <c:pt idx="15">
                  <c:v>149271</c:v>
                </c:pt>
                <c:pt idx="16">
                  <c:v>201865</c:v>
                </c:pt>
                <c:pt idx="17">
                  <c:v>155243</c:v>
                </c:pt>
                <c:pt idx="18">
                  <c:v>165915</c:v>
                </c:pt>
                <c:pt idx="19">
                  <c:v>93131</c:v>
                </c:pt>
                <c:pt idx="20">
                  <c:v>61782</c:v>
                </c:pt>
                <c:pt idx="21">
                  <c:v>42753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A-49EE-B03A-4F62911081DA}"/>
            </c:ext>
          </c:extLst>
        </c:ser>
        <c:ser>
          <c:idx val="3"/>
          <c:order val="3"/>
          <c:tx>
            <c:v>Hongkong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Domain!$AB$45:$AB$66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Domain!$W$45:$W$66</c:f>
              <c:numCache>
                <c:formatCode>General</c:formatCode>
                <c:ptCount val="22"/>
                <c:pt idx="0">
                  <c:v>56091</c:v>
                </c:pt>
                <c:pt idx="1">
                  <c:v>216661</c:v>
                </c:pt>
                <c:pt idx="2">
                  <c:v>151376</c:v>
                </c:pt>
                <c:pt idx="3">
                  <c:v>314125</c:v>
                </c:pt>
                <c:pt idx="4">
                  <c:v>127283</c:v>
                </c:pt>
                <c:pt idx="5">
                  <c:v>335237</c:v>
                </c:pt>
                <c:pt idx="6">
                  <c:v>263047</c:v>
                </c:pt>
                <c:pt idx="7">
                  <c:v>175880</c:v>
                </c:pt>
                <c:pt idx="8">
                  <c:v>337823</c:v>
                </c:pt>
                <c:pt idx="9">
                  <c:v>77012</c:v>
                </c:pt>
                <c:pt idx="10">
                  <c:v>125726</c:v>
                </c:pt>
                <c:pt idx="11">
                  <c:v>89539</c:v>
                </c:pt>
                <c:pt idx="12">
                  <c:v>177883</c:v>
                </c:pt>
                <c:pt idx="13">
                  <c:v>177696</c:v>
                </c:pt>
                <c:pt idx="14">
                  <c:v>195219</c:v>
                </c:pt>
                <c:pt idx="15">
                  <c:v>184456</c:v>
                </c:pt>
                <c:pt idx="16">
                  <c:v>256611</c:v>
                </c:pt>
                <c:pt idx="17">
                  <c:v>186582</c:v>
                </c:pt>
                <c:pt idx="18">
                  <c:v>199672</c:v>
                </c:pt>
                <c:pt idx="19">
                  <c:v>105426</c:v>
                </c:pt>
                <c:pt idx="20">
                  <c:v>79444</c:v>
                </c:pt>
                <c:pt idx="21">
                  <c:v>59039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7A-49EE-B03A-4F62911081DA}"/>
            </c:ext>
          </c:extLst>
        </c:ser>
        <c:ser>
          <c:idx val="4"/>
          <c:order val="4"/>
          <c:tx>
            <c:v>Sydney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Domain!$AB$45:$AB$66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Domain!$AA$45:$AA$66</c:f>
              <c:numCache>
                <c:formatCode>General</c:formatCode>
                <c:ptCount val="22"/>
                <c:pt idx="0">
                  <c:v>34819</c:v>
                </c:pt>
                <c:pt idx="1">
                  <c:v>91403</c:v>
                </c:pt>
                <c:pt idx="2">
                  <c:v>50759</c:v>
                </c:pt>
                <c:pt idx="3">
                  <c:v>150030</c:v>
                </c:pt>
                <c:pt idx="4">
                  <c:v>52815</c:v>
                </c:pt>
                <c:pt idx="5">
                  <c:v>154446</c:v>
                </c:pt>
                <c:pt idx="6">
                  <c:v>131377</c:v>
                </c:pt>
                <c:pt idx="7">
                  <c:v>85456</c:v>
                </c:pt>
                <c:pt idx="8">
                  <c:v>59039</c:v>
                </c:pt>
                <c:pt idx="9">
                  <c:v>26036</c:v>
                </c:pt>
                <c:pt idx="10">
                  <c:v>42753</c:v>
                </c:pt>
                <c:pt idx="11">
                  <c:v>37107</c:v>
                </c:pt>
                <c:pt idx="12">
                  <c:v>90294</c:v>
                </c:pt>
                <c:pt idx="13">
                  <c:v>84481</c:v>
                </c:pt>
                <c:pt idx="14">
                  <c:v>93582</c:v>
                </c:pt>
                <c:pt idx="15">
                  <c:v>81596</c:v>
                </c:pt>
                <c:pt idx="16">
                  <c:v>123783</c:v>
                </c:pt>
                <c:pt idx="17">
                  <c:v>79890</c:v>
                </c:pt>
                <c:pt idx="18">
                  <c:v>113591</c:v>
                </c:pt>
                <c:pt idx="19">
                  <c:v>54537</c:v>
                </c:pt>
                <c:pt idx="20">
                  <c:v>33003</c:v>
                </c:pt>
                <c:pt idx="21">
                  <c:v>155711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87A-49EE-B03A-4F629110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95152"/>
        <c:axId val="376292200"/>
      </c:scatterChart>
      <c:valAx>
        <c:axId val="3762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Domänen je Standort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92200"/>
        <c:crosses val="autoZero"/>
        <c:crossBetween val="midCat"/>
      </c:valAx>
      <c:valAx>
        <c:axId val="3762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Überschneidungen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9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Frankfurt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Domain!$AP$45:$AP$66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Domain!$AG$45:$AG$66</c:f>
              <c:numCache>
                <c:formatCode>General</c:formatCode>
                <c:ptCount val="22"/>
                <c:pt idx="0">
                  <c:v>125473</c:v>
                </c:pt>
                <c:pt idx="1">
                  <c:v>381879</c:v>
                </c:pt>
                <c:pt idx="2">
                  <c:v>158308</c:v>
                </c:pt>
                <c:pt idx="3">
                  <c:v>548666</c:v>
                </c:pt>
                <c:pt idx="4">
                  <c:v>165978</c:v>
                </c:pt>
                <c:pt idx="5">
                  <c:v>584762</c:v>
                </c:pt>
                <c:pt idx="6">
                  <c:v>457127</c:v>
                </c:pt>
                <c:pt idx="7">
                  <c:v>335333</c:v>
                </c:pt>
                <c:pt idx="8">
                  <c:v>177883</c:v>
                </c:pt>
                <c:pt idx="9">
                  <c:v>88242</c:v>
                </c:pt>
                <c:pt idx="10">
                  <c:v>149768</c:v>
                </c:pt>
                <c:pt idx="11">
                  <c:v>116454</c:v>
                </c:pt>
                <c:pt idx="12">
                  <c:v>590252</c:v>
                </c:pt>
                <c:pt idx="13">
                  <c:v>325519</c:v>
                </c:pt>
                <c:pt idx="14">
                  <c:v>337447</c:v>
                </c:pt>
                <c:pt idx="15">
                  <c:v>326406</c:v>
                </c:pt>
                <c:pt idx="16">
                  <c:v>466194</c:v>
                </c:pt>
                <c:pt idx="17">
                  <c:v>336474</c:v>
                </c:pt>
                <c:pt idx="18">
                  <c:v>396231</c:v>
                </c:pt>
                <c:pt idx="19">
                  <c:v>212814</c:v>
                </c:pt>
                <c:pt idx="20">
                  <c:v>118355</c:v>
                </c:pt>
                <c:pt idx="21">
                  <c:v>90294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19-4CDE-92A1-296E8F72B9A4}"/>
            </c:ext>
          </c:extLst>
        </c:ser>
        <c:ser>
          <c:idx val="1"/>
          <c:order val="1"/>
          <c:tx>
            <c:v>Paris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Domain!$AP$45:$AP$66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Domain!$AH$45:$AH$66</c:f>
              <c:numCache>
                <c:formatCode>General</c:formatCode>
                <c:ptCount val="22"/>
                <c:pt idx="0">
                  <c:v>129671</c:v>
                </c:pt>
                <c:pt idx="1">
                  <c:v>389248</c:v>
                </c:pt>
                <c:pt idx="2">
                  <c:v>152183</c:v>
                </c:pt>
                <c:pt idx="3">
                  <c:v>550392</c:v>
                </c:pt>
                <c:pt idx="4">
                  <c:v>177324</c:v>
                </c:pt>
                <c:pt idx="5">
                  <c:v>586858</c:v>
                </c:pt>
                <c:pt idx="6">
                  <c:v>469932</c:v>
                </c:pt>
                <c:pt idx="7">
                  <c:v>323715</c:v>
                </c:pt>
                <c:pt idx="8">
                  <c:v>177696</c:v>
                </c:pt>
                <c:pt idx="9">
                  <c:v>90868</c:v>
                </c:pt>
                <c:pt idx="10">
                  <c:v>147500</c:v>
                </c:pt>
                <c:pt idx="11">
                  <c:v>114246</c:v>
                </c:pt>
                <c:pt idx="12">
                  <c:v>325519</c:v>
                </c:pt>
                <c:pt idx="13">
                  <c:v>591936</c:v>
                </c:pt>
                <c:pt idx="14">
                  <c:v>343497</c:v>
                </c:pt>
                <c:pt idx="15">
                  <c:v>333970</c:v>
                </c:pt>
                <c:pt idx="16">
                  <c:v>474074</c:v>
                </c:pt>
                <c:pt idx="17">
                  <c:v>342358</c:v>
                </c:pt>
                <c:pt idx="18">
                  <c:v>401679</c:v>
                </c:pt>
                <c:pt idx="19">
                  <c:v>217960</c:v>
                </c:pt>
                <c:pt idx="20">
                  <c:v>112458</c:v>
                </c:pt>
                <c:pt idx="21">
                  <c:v>84481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19-4CDE-92A1-296E8F72B9A4}"/>
            </c:ext>
          </c:extLst>
        </c:ser>
        <c:ser>
          <c:idx val="2"/>
          <c:order val="2"/>
          <c:tx>
            <c:v>Warschau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Domain!$AP$45:$AP$66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Domain!$AI$45:$AI$66</c:f>
              <c:numCache>
                <c:formatCode>General</c:formatCode>
                <c:ptCount val="22"/>
                <c:pt idx="0">
                  <c:v>132581</c:v>
                </c:pt>
                <c:pt idx="1">
                  <c:v>385026</c:v>
                </c:pt>
                <c:pt idx="2">
                  <c:v>175603</c:v>
                </c:pt>
                <c:pt idx="3">
                  <c:v>592014</c:v>
                </c:pt>
                <c:pt idx="4">
                  <c:v>188760</c:v>
                </c:pt>
                <c:pt idx="5">
                  <c:v>604596</c:v>
                </c:pt>
                <c:pt idx="6">
                  <c:v>499943</c:v>
                </c:pt>
                <c:pt idx="7">
                  <c:v>332596</c:v>
                </c:pt>
                <c:pt idx="8">
                  <c:v>195219</c:v>
                </c:pt>
                <c:pt idx="9">
                  <c:v>103560</c:v>
                </c:pt>
                <c:pt idx="10">
                  <c:v>160197</c:v>
                </c:pt>
                <c:pt idx="11">
                  <c:v>137370</c:v>
                </c:pt>
                <c:pt idx="12">
                  <c:v>337447</c:v>
                </c:pt>
                <c:pt idx="13">
                  <c:v>343497</c:v>
                </c:pt>
                <c:pt idx="14">
                  <c:v>610480</c:v>
                </c:pt>
                <c:pt idx="15">
                  <c:v>333004</c:v>
                </c:pt>
                <c:pt idx="16">
                  <c:v>492893</c:v>
                </c:pt>
                <c:pt idx="17">
                  <c:v>343231</c:v>
                </c:pt>
                <c:pt idx="18">
                  <c:v>421502</c:v>
                </c:pt>
                <c:pt idx="19">
                  <c:v>227454</c:v>
                </c:pt>
                <c:pt idx="20">
                  <c:v>120528</c:v>
                </c:pt>
                <c:pt idx="21">
                  <c:v>93582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C19-4CDE-92A1-296E8F72B9A4}"/>
            </c:ext>
          </c:extLst>
        </c:ser>
        <c:ser>
          <c:idx val="3"/>
          <c:order val="3"/>
          <c:tx>
            <c:v>Moskau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Domain!$AP$45:$AP$66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Domain!$AJ$45:$AJ$66</c:f>
              <c:numCache>
                <c:formatCode>General</c:formatCode>
                <c:ptCount val="22"/>
                <c:pt idx="0">
                  <c:v>123957</c:v>
                </c:pt>
                <c:pt idx="1">
                  <c:v>390409</c:v>
                </c:pt>
                <c:pt idx="2">
                  <c:v>150042</c:v>
                </c:pt>
                <c:pt idx="3">
                  <c:v>560975</c:v>
                </c:pt>
                <c:pt idx="4">
                  <c:v>151492</c:v>
                </c:pt>
                <c:pt idx="5">
                  <c:v>599459</c:v>
                </c:pt>
                <c:pt idx="6">
                  <c:v>474514</c:v>
                </c:pt>
                <c:pt idx="7">
                  <c:v>329649</c:v>
                </c:pt>
                <c:pt idx="8">
                  <c:v>184456</c:v>
                </c:pt>
                <c:pt idx="9">
                  <c:v>80973</c:v>
                </c:pt>
                <c:pt idx="10">
                  <c:v>149271</c:v>
                </c:pt>
                <c:pt idx="11">
                  <c:v>108287</c:v>
                </c:pt>
                <c:pt idx="12">
                  <c:v>326406</c:v>
                </c:pt>
                <c:pt idx="13">
                  <c:v>333970</c:v>
                </c:pt>
                <c:pt idx="14">
                  <c:v>333004</c:v>
                </c:pt>
                <c:pt idx="15">
                  <c:v>604359</c:v>
                </c:pt>
                <c:pt idx="16">
                  <c:v>469323</c:v>
                </c:pt>
                <c:pt idx="17">
                  <c:v>340720</c:v>
                </c:pt>
                <c:pt idx="18">
                  <c:v>392124</c:v>
                </c:pt>
                <c:pt idx="19">
                  <c:v>215490</c:v>
                </c:pt>
                <c:pt idx="20">
                  <c:v>119823</c:v>
                </c:pt>
                <c:pt idx="21">
                  <c:v>81596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19-4CDE-92A1-296E8F72B9A4}"/>
            </c:ext>
          </c:extLst>
        </c:ser>
        <c:ser>
          <c:idx val="4"/>
          <c:order val="4"/>
          <c:tx>
            <c:v>Stockholm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Domain!$AP$45:$AP$66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Domain!$AK$45:$AK$66</c:f>
              <c:numCache>
                <c:formatCode>General</c:formatCode>
                <c:ptCount val="22"/>
                <c:pt idx="0">
                  <c:v>188071</c:v>
                </c:pt>
                <c:pt idx="1">
                  <c:v>544378</c:v>
                </c:pt>
                <c:pt idx="2">
                  <c:v>227879</c:v>
                </c:pt>
                <c:pt idx="3">
                  <c:v>801619</c:v>
                </c:pt>
                <c:pt idx="4">
                  <c:v>257798</c:v>
                </c:pt>
                <c:pt idx="5">
                  <c:v>853792</c:v>
                </c:pt>
                <c:pt idx="6">
                  <c:v>706753</c:v>
                </c:pt>
                <c:pt idx="7">
                  <c:v>450319</c:v>
                </c:pt>
                <c:pt idx="8">
                  <c:v>256611</c:v>
                </c:pt>
                <c:pt idx="9">
                  <c:v>142527</c:v>
                </c:pt>
                <c:pt idx="10">
                  <c:v>201865</c:v>
                </c:pt>
                <c:pt idx="11">
                  <c:v>174637</c:v>
                </c:pt>
                <c:pt idx="12">
                  <c:v>466194</c:v>
                </c:pt>
                <c:pt idx="13">
                  <c:v>474074</c:v>
                </c:pt>
                <c:pt idx="14">
                  <c:v>492893</c:v>
                </c:pt>
                <c:pt idx="15">
                  <c:v>469323</c:v>
                </c:pt>
                <c:pt idx="16">
                  <c:v>861468</c:v>
                </c:pt>
                <c:pt idx="17">
                  <c:v>479655</c:v>
                </c:pt>
                <c:pt idx="18">
                  <c:v>605280</c:v>
                </c:pt>
                <c:pt idx="19">
                  <c:v>321280</c:v>
                </c:pt>
                <c:pt idx="20">
                  <c:v>169848</c:v>
                </c:pt>
                <c:pt idx="21">
                  <c:v>123783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C19-4CDE-92A1-296E8F72B9A4}"/>
            </c:ext>
          </c:extLst>
        </c:ser>
        <c:ser>
          <c:idx val="5"/>
          <c:order val="5"/>
          <c:tx>
            <c:v>Zürich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Domain!$AP$45:$AP$66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Domain!$AL$45:$AL$66</c:f>
              <c:numCache>
                <c:formatCode>General</c:formatCode>
                <c:ptCount val="22"/>
                <c:pt idx="0">
                  <c:v>130996</c:v>
                </c:pt>
                <c:pt idx="1">
                  <c:v>398399</c:v>
                </c:pt>
                <c:pt idx="2">
                  <c:v>163871</c:v>
                </c:pt>
                <c:pt idx="3">
                  <c:v>562908</c:v>
                </c:pt>
                <c:pt idx="4">
                  <c:v>168197</c:v>
                </c:pt>
                <c:pt idx="5">
                  <c:v>604435</c:v>
                </c:pt>
                <c:pt idx="6">
                  <c:v>466023</c:v>
                </c:pt>
                <c:pt idx="7">
                  <c:v>345971</c:v>
                </c:pt>
                <c:pt idx="8">
                  <c:v>186582</c:v>
                </c:pt>
                <c:pt idx="9">
                  <c:v>94781</c:v>
                </c:pt>
                <c:pt idx="10">
                  <c:v>155243</c:v>
                </c:pt>
                <c:pt idx="11">
                  <c:v>111989</c:v>
                </c:pt>
                <c:pt idx="12">
                  <c:v>336474</c:v>
                </c:pt>
                <c:pt idx="13">
                  <c:v>342358</c:v>
                </c:pt>
                <c:pt idx="14">
                  <c:v>343231</c:v>
                </c:pt>
                <c:pt idx="15">
                  <c:v>340720</c:v>
                </c:pt>
                <c:pt idx="16">
                  <c:v>479655</c:v>
                </c:pt>
                <c:pt idx="17">
                  <c:v>607770</c:v>
                </c:pt>
                <c:pt idx="18">
                  <c:v>413228</c:v>
                </c:pt>
                <c:pt idx="19">
                  <c:v>224911</c:v>
                </c:pt>
                <c:pt idx="20">
                  <c:v>121646</c:v>
                </c:pt>
                <c:pt idx="21">
                  <c:v>79890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19-4CDE-92A1-296E8F72B9A4}"/>
            </c:ext>
          </c:extLst>
        </c:ser>
        <c:ser>
          <c:idx val="6"/>
          <c:order val="6"/>
          <c:tx>
            <c:v>Madrid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Domain!$AP$45:$AP$66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Domain!$AM$45:$AM$66</c:f>
              <c:numCache>
                <c:formatCode>General</c:formatCode>
                <c:ptCount val="22"/>
                <c:pt idx="0">
                  <c:v>173182</c:v>
                </c:pt>
                <c:pt idx="1">
                  <c:v>465834</c:v>
                </c:pt>
                <c:pt idx="2">
                  <c:v>184283</c:v>
                </c:pt>
                <c:pt idx="3">
                  <c:v>694707</c:v>
                </c:pt>
                <c:pt idx="4">
                  <c:v>249157</c:v>
                </c:pt>
                <c:pt idx="5">
                  <c:v>742172</c:v>
                </c:pt>
                <c:pt idx="6">
                  <c:v>610153</c:v>
                </c:pt>
                <c:pt idx="7">
                  <c:v>355497</c:v>
                </c:pt>
                <c:pt idx="8">
                  <c:v>199672</c:v>
                </c:pt>
                <c:pt idx="9">
                  <c:v>129105</c:v>
                </c:pt>
                <c:pt idx="10">
                  <c:v>165915</c:v>
                </c:pt>
                <c:pt idx="11">
                  <c:v>160367</c:v>
                </c:pt>
                <c:pt idx="12">
                  <c:v>396231</c:v>
                </c:pt>
                <c:pt idx="13">
                  <c:v>401679</c:v>
                </c:pt>
                <c:pt idx="14">
                  <c:v>421502</c:v>
                </c:pt>
                <c:pt idx="15">
                  <c:v>392124</c:v>
                </c:pt>
                <c:pt idx="16">
                  <c:v>605280</c:v>
                </c:pt>
                <c:pt idx="17">
                  <c:v>413228</c:v>
                </c:pt>
                <c:pt idx="18">
                  <c:v>746667</c:v>
                </c:pt>
                <c:pt idx="19">
                  <c:v>283501</c:v>
                </c:pt>
                <c:pt idx="20">
                  <c:v>151518</c:v>
                </c:pt>
                <c:pt idx="21">
                  <c:v>113591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C19-4CDE-92A1-296E8F72B9A4}"/>
            </c:ext>
          </c:extLst>
        </c:ser>
        <c:ser>
          <c:idx val="7"/>
          <c:order val="7"/>
          <c:tx>
            <c:v>Istanbul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Domain!$AP$45:$AP$66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Domain!$AN$45:$AN$66</c:f>
              <c:numCache>
                <c:formatCode>General</c:formatCode>
                <c:ptCount val="22"/>
                <c:pt idx="0">
                  <c:v>96408</c:v>
                </c:pt>
                <c:pt idx="1">
                  <c:v>252967</c:v>
                </c:pt>
                <c:pt idx="2">
                  <c:v>92241</c:v>
                </c:pt>
                <c:pt idx="3">
                  <c:v>366454</c:v>
                </c:pt>
                <c:pt idx="4">
                  <c:v>116298</c:v>
                </c:pt>
                <c:pt idx="5">
                  <c:v>389543</c:v>
                </c:pt>
                <c:pt idx="6">
                  <c:v>318658</c:v>
                </c:pt>
                <c:pt idx="7">
                  <c:v>214176</c:v>
                </c:pt>
                <c:pt idx="8">
                  <c:v>105426</c:v>
                </c:pt>
                <c:pt idx="9">
                  <c:v>62477</c:v>
                </c:pt>
                <c:pt idx="10">
                  <c:v>93131</c:v>
                </c:pt>
                <c:pt idx="11">
                  <c:v>77962</c:v>
                </c:pt>
                <c:pt idx="12">
                  <c:v>212814</c:v>
                </c:pt>
                <c:pt idx="13">
                  <c:v>217960</c:v>
                </c:pt>
                <c:pt idx="14">
                  <c:v>227454</c:v>
                </c:pt>
                <c:pt idx="15">
                  <c:v>215490</c:v>
                </c:pt>
                <c:pt idx="16">
                  <c:v>321280</c:v>
                </c:pt>
                <c:pt idx="17">
                  <c:v>224911</c:v>
                </c:pt>
                <c:pt idx="18">
                  <c:v>283501</c:v>
                </c:pt>
                <c:pt idx="19">
                  <c:v>393279</c:v>
                </c:pt>
                <c:pt idx="20">
                  <c:v>74500</c:v>
                </c:pt>
                <c:pt idx="21">
                  <c:v>54537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19-4CDE-92A1-296E8F72B9A4}"/>
            </c:ext>
          </c:extLst>
        </c:ser>
        <c:ser>
          <c:idx val="8"/>
          <c:order val="8"/>
          <c:tx>
            <c:v>London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Domain!$AP$45:$AP$66</c:f>
              <c:numCache>
                <c:formatCode>General</c:formatCode>
                <c:ptCount val="22"/>
                <c:pt idx="0">
                  <c:v>229832</c:v>
                </c:pt>
                <c:pt idx="1">
                  <c:v>703146</c:v>
                </c:pt>
                <c:pt idx="2">
                  <c:v>297939</c:v>
                </c:pt>
                <c:pt idx="3">
                  <c:v>1056777</c:v>
                </c:pt>
                <c:pt idx="4">
                  <c:v>327779</c:v>
                </c:pt>
                <c:pt idx="5">
                  <c:v>1126581</c:v>
                </c:pt>
                <c:pt idx="6">
                  <c:v>904209</c:v>
                </c:pt>
                <c:pt idx="7">
                  <c:v>575192</c:v>
                </c:pt>
                <c:pt idx="8">
                  <c:v>337823</c:v>
                </c:pt>
                <c:pt idx="9">
                  <c:v>176435</c:v>
                </c:pt>
                <c:pt idx="10">
                  <c:v>272767</c:v>
                </c:pt>
                <c:pt idx="11">
                  <c:v>221125</c:v>
                </c:pt>
                <c:pt idx="12">
                  <c:v>590252</c:v>
                </c:pt>
                <c:pt idx="13">
                  <c:v>591936</c:v>
                </c:pt>
                <c:pt idx="14">
                  <c:v>610480</c:v>
                </c:pt>
                <c:pt idx="15">
                  <c:v>604359</c:v>
                </c:pt>
                <c:pt idx="16">
                  <c:v>861468</c:v>
                </c:pt>
                <c:pt idx="17">
                  <c:v>607770</c:v>
                </c:pt>
                <c:pt idx="18">
                  <c:v>746667</c:v>
                </c:pt>
                <c:pt idx="19">
                  <c:v>393279</c:v>
                </c:pt>
                <c:pt idx="20">
                  <c:v>228445</c:v>
                </c:pt>
                <c:pt idx="21">
                  <c:v>155711</c:v>
                </c:pt>
              </c:numCache>
            </c:numRef>
          </c:xVal>
          <c:yVal>
            <c:numRef>
              <c:f>Domain!$AO$45:$AO$66</c:f>
              <c:numCache>
                <c:formatCode>General</c:formatCode>
                <c:ptCount val="22"/>
                <c:pt idx="0">
                  <c:v>45153</c:v>
                </c:pt>
                <c:pt idx="1">
                  <c:v>139691</c:v>
                </c:pt>
                <c:pt idx="2">
                  <c:v>69218</c:v>
                </c:pt>
                <c:pt idx="3">
                  <c:v>215379</c:v>
                </c:pt>
                <c:pt idx="4">
                  <c:v>69863</c:v>
                </c:pt>
                <c:pt idx="5">
                  <c:v>226995</c:v>
                </c:pt>
                <c:pt idx="6">
                  <c:v>184975</c:v>
                </c:pt>
                <c:pt idx="7">
                  <c:v>108533</c:v>
                </c:pt>
                <c:pt idx="8">
                  <c:v>79444</c:v>
                </c:pt>
                <c:pt idx="9">
                  <c:v>37519</c:v>
                </c:pt>
                <c:pt idx="10">
                  <c:v>61782</c:v>
                </c:pt>
                <c:pt idx="11">
                  <c:v>43325</c:v>
                </c:pt>
                <c:pt idx="12">
                  <c:v>118355</c:v>
                </c:pt>
                <c:pt idx="13">
                  <c:v>112458</c:v>
                </c:pt>
                <c:pt idx="14">
                  <c:v>120528</c:v>
                </c:pt>
                <c:pt idx="15">
                  <c:v>119823</c:v>
                </c:pt>
                <c:pt idx="16">
                  <c:v>169848</c:v>
                </c:pt>
                <c:pt idx="17">
                  <c:v>121646</c:v>
                </c:pt>
                <c:pt idx="18">
                  <c:v>151518</c:v>
                </c:pt>
                <c:pt idx="19">
                  <c:v>74500</c:v>
                </c:pt>
                <c:pt idx="20">
                  <c:v>228445</c:v>
                </c:pt>
                <c:pt idx="21">
                  <c:v>33003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C19-4CDE-92A1-296E8F72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95152"/>
        <c:axId val="376292200"/>
      </c:scatterChart>
      <c:valAx>
        <c:axId val="3762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Domänen je Standort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92200"/>
        <c:crosses val="autoZero"/>
        <c:crossBetween val="midCat"/>
      </c:valAx>
      <c:valAx>
        <c:axId val="3762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Überschneidungen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29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0</xdr:row>
      <xdr:rowOff>100012</xdr:rowOff>
    </xdr:from>
    <xdr:to>
      <xdr:col>23</xdr:col>
      <xdr:colOff>257175</xdr:colOff>
      <xdr:row>18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033D356-F1DF-40BD-948D-4B86CAC49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666749</xdr:colOff>
      <xdr:row>19</xdr:row>
      <xdr:rowOff>14287</xdr:rowOff>
    </xdr:from>
    <xdr:to>
      <xdr:col>22</xdr:col>
      <xdr:colOff>581024</xdr:colOff>
      <xdr:row>33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DE8610D-387F-4CC2-83BA-AF5F23656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4762</xdr:rowOff>
    </xdr:from>
    <xdr:to>
      <xdr:col>7</xdr:col>
      <xdr:colOff>295276</xdr:colOff>
      <xdr:row>42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037A09-D58E-40B0-9EE2-8F0B74D8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285751</xdr:colOff>
      <xdr:row>42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39E120-9793-4459-A84D-315DBB9C3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43</xdr:row>
      <xdr:rowOff>4762</xdr:rowOff>
    </xdr:from>
    <xdr:to>
      <xdr:col>7</xdr:col>
      <xdr:colOff>285750</xdr:colOff>
      <xdr:row>57</xdr:row>
      <xdr:rowOff>80962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64808BF-45E7-4894-9A55-03F96409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67</xdr:row>
      <xdr:rowOff>4762</xdr:rowOff>
    </xdr:from>
    <xdr:to>
      <xdr:col>6</xdr:col>
      <xdr:colOff>657225</xdr:colOff>
      <xdr:row>81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463C39-B374-4F40-890E-2E3D02BE3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66</xdr:row>
      <xdr:rowOff>185737</xdr:rowOff>
    </xdr:from>
    <xdr:to>
      <xdr:col>17</xdr:col>
      <xdr:colOff>752475</xdr:colOff>
      <xdr:row>96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8FEBD-ABCF-427B-8743-255B1A15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761999</xdr:colOff>
      <xdr:row>66</xdr:row>
      <xdr:rowOff>190499</xdr:rowOff>
    </xdr:from>
    <xdr:to>
      <xdr:col>26</xdr:col>
      <xdr:colOff>733424</xdr:colOff>
      <xdr:row>89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217D65F-3DDA-4B2D-810D-4BD50EB2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66</xdr:row>
      <xdr:rowOff>171451</xdr:rowOff>
    </xdr:from>
    <xdr:to>
      <xdr:col>42</xdr:col>
      <xdr:colOff>0</xdr:colOff>
      <xdr:row>89</xdr:row>
      <xdr:rowOff>47627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32757A8-798C-40DF-9704-5E791B8A8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21</xdr:row>
      <xdr:rowOff>147636</xdr:rowOff>
    </xdr:from>
    <xdr:to>
      <xdr:col>11</xdr:col>
      <xdr:colOff>1</xdr:colOff>
      <xdr:row>50</xdr:row>
      <xdr:rowOff>161925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85CBE6F-BAA4-4A72-A488-F43F5E8CB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161925</xdr:rowOff>
    </xdr:from>
    <xdr:to>
      <xdr:col>22</xdr:col>
      <xdr:colOff>9526</xdr:colOff>
      <xdr:row>50</xdr:row>
      <xdr:rowOff>176214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BACD416-BE2B-4125-9D1F-E99881243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4761</xdr:rowOff>
    </xdr:from>
    <xdr:to>
      <xdr:col>9</xdr:col>
      <xdr:colOff>742950</xdr:colOff>
      <xdr:row>44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A0E1540-5303-4723-9ACE-3AFDF4E71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45</xdr:row>
      <xdr:rowOff>4761</xdr:rowOff>
    </xdr:from>
    <xdr:to>
      <xdr:col>13</xdr:col>
      <xdr:colOff>0</xdr:colOff>
      <xdr:row>67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0B457B-004F-47ED-B3EC-C504DDE88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13</xdr:col>
      <xdr:colOff>1</xdr:colOff>
      <xdr:row>90</xdr:row>
      <xdr:rowOff>4764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B570D9-6765-4754-B9FD-B0F4E9F31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26</xdr:row>
      <xdr:rowOff>14287</xdr:rowOff>
    </xdr:from>
    <xdr:to>
      <xdr:col>26</xdr:col>
      <xdr:colOff>571500</xdr:colOff>
      <xdr:row>46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0455D2B-31D5-47DE-B22F-2DCE0BBB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761998</xdr:colOff>
      <xdr:row>47</xdr:row>
      <xdr:rowOff>4761</xdr:rowOff>
    </xdr:from>
    <xdr:to>
      <xdr:col>26</xdr:col>
      <xdr:colOff>761999</xdr:colOff>
      <xdr:row>70</xdr:row>
      <xdr:rowOff>180975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EFBC6E7-AB7F-4163-8D87-EB2245A4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72</xdr:row>
      <xdr:rowOff>0</xdr:rowOff>
    </xdr:from>
    <xdr:to>
      <xdr:col>27</xdr:col>
      <xdr:colOff>1</xdr:colOff>
      <xdr:row>95</xdr:row>
      <xdr:rowOff>176214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0BF1979-E67E-4308-A56A-04232B84F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97</xdr:row>
      <xdr:rowOff>0</xdr:rowOff>
    </xdr:from>
    <xdr:to>
      <xdr:col>27</xdr:col>
      <xdr:colOff>1</xdr:colOff>
      <xdr:row>120</xdr:row>
      <xdr:rowOff>176214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B5817C3-8E2C-470F-B186-753A77ED1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CBE1-1209-4148-B10E-79BCE7EC31BC}">
  <dimension ref="A1:AM27"/>
  <sheetViews>
    <sheetView topLeftCell="B1" workbookViewId="0">
      <selection activeCell="J7" sqref="J7"/>
    </sheetView>
  </sheetViews>
  <sheetFormatPr baseColWidth="10" defaultRowHeight="15" x14ac:dyDescent="0.25"/>
  <cols>
    <col min="1" max="1" width="32.7109375" customWidth="1"/>
    <col min="2" max="2" width="27.28515625" customWidth="1"/>
    <col min="3" max="7" width="22.7109375" customWidth="1"/>
    <col min="32" max="32" width="22.7109375" customWidth="1"/>
    <col min="33" max="33" width="16" customWidth="1"/>
    <col min="34" max="34" width="13.42578125" style="2" customWidth="1"/>
    <col min="35" max="35" width="16.5703125" customWidth="1"/>
    <col min="36" max="36" width="13.5703125" style="2" customWidth="1"/>
    <col min="37" max="37" width="17.140625" customWidth="1"/>
    <col min="38" max="38" width="11.42578125" style="2"/>
  </cols>
  <sheetData>
    <row r="1" spans="1:39" x14ac:dyDescent="0.25">
      <c r="G1" t="s">
        <v>7</v>
      </c>
      <c r="H1" t="s">
        <v>6</v>
      </c>
      <c r="I1" t="s">
        <v>9</v>
      </c>
      <c r="J1" t="s">
        <v>89</v>
      </c>
      <c r="K1" t="s">
        <v>14</v>
      </c>
      <c r="L1" t="s">
        <v>17</v>
      </c>
      <c r="M1" t="s">
        <v>20</v>
      </c>
      <c r="N1" t="s">
        <v>22</v>
      </c>
      <c r="O1" t="s">
        <v>24</v>
      </c>
      <c r="P1" t="s">
        <v>26</v>
      </c>
      <c r="Q1" t="s">
        <v>54</v>
      </c>
      <c r="R1" t="s">
        <v>28</v>
      </c>
      <c r="S1" t="s">
        <v>58</v>
      </c>
      <c r="T1" t="s">
        <v>56</v>
      </c>
      <c r="U1" t="s">
        <v>30</v>
      </c>
      <c r="V1" t="s">
        <v>90</v>
      </c>
      <c r="W1" t="s">
        <v>91</v>
      </c>
      <c r="X1" t="s">
        <v>40</v>
      </c>
      <c r="Y1" t="s">
        <v>39</v>
      </c>
      <c r="Z1" t="s">
        <v>92</v>
      </c>
      <c r="AA1" t="s">
        <v>47</v>
      </c>
    </row>
    <row r="2" spans="1:39" s="1" customFormat="1" ht="29.25" customHeight="1" x14ac:dyDescent="0.25">
      <c r="A2" s="1" t="s">
        <v>0</v>
      </c>
      <c r="B2" s="1" t="s">
        <v>1</v>
      </c>
      <c r="C2" s="1" t="s">
        <v>2</v>
      </c>
      <c r="D2" s="1" t="s">
        <v>49</v>
      </c>
      <c r="E2" s="1" t="s">
        <v>142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72</v>
      </c>
      <c r="R2" s="1" t="s">
        <v>73</v>
      </c>
      <c r="S2" s="1" t="s">
        <v>74</v>
      </c>
      <c r="T2" s="1" t="s">
        <v>75</v>
      </c>
      <c r="U2" s="1" t="s">
        <v>76</v>
      </c>
      <c r="V2" s="1" t="s">
        <v>77</v>
      </c>
      <c r="W2" s="1" t="s">
        <v>78</v>
      </c>
      <c r="X2" s="1" t="s">
        <v>79</v>
      </c>
      <c r="Y2" s="1" t="s">
        <v>80</v>
      </c>
      <c r="Z2" s="1" t="s">
        <v>81</v>
      </c>
      <c r="AA2" s="1" t="s">
        <v>82</v>
      </c>
      <c r="AF2" s="18" t="s">
        <v>2</v>
      </c>
      <c r="AG2" s="18" t="s">
        <v>96</v>
      </c>
      <c r="AH2" s="21"/>
      <c r="AI2" s="19" t="s">
        <v>97</v>
      </c>
      <c r="AJ2" s="21"/>
      <c r="AK2" s="19" t="s">
        <v>98</v>
      </c>
      <c r="AL2" s="21"/>
      <c r="AM2" s="19" t="s">
        <v>88</v>
      </c>
    </row>
    <row r="3" spans="1:39" x14ac:dyDescent="0.25">
      <c r="A3" t="s">
        <v>3</v>
      </c>
      <c r="B3" t="s">
        <v>4</v>
      </c>
      <c r="C3" t="s">
        <v>5</v>
      </c>
      <c r="D3" t="s">
        <v>51</v>
      </c>
      <c r="E3" t="s">
        <v>48</v>
      </c>
      <c r="F3">
        <v>100</v>
      </c>
      <c r="G3">
        <v>202</v>
      </c>
      <c r="H3">
        <v>203</v>
      </c>
      <c r="I3">
        <v>160</v>
      </c>
      <c r="J3">
        <v>205</v>
      </c>
      <c r="K3">
        <v>201</v>
      </c>
      <c r="L3">
        <v>252</v>
      </c>
      <c r="M3">
        <v>249</v>
      </c>
      <c r="N3">
        <v>205</v>
      </c>
      <c r="O3">
        <v>237</v>
      </c>
      <c r="P3">
        <v>241</v>
      </c>
      <c r="Q3">
        <v>202</v>
      </c>
      <c r="R3">
        <v>253</v>
      </c>
      <c r="S3">
        <v>231</v>
      </c>
      <c r="T3">
        <v>301</v>
      </c>
      <c r="U3">
        <v>276</v>
      </c>
      <c r="V3">
        <v>290</v>
      </c>
      <c r="W3">
        <v>362</v>
      </c>
      <c r="X3">
        <v>394</v>
      </c>
      <c r="Y3">
        <v>344</v>
      </c>
      <c r="Z3">
        <v>401</v>
      </c>
      <c r="AA3">
        <v>351</v>
      </c>
      <c r="AF3" s="7" t="s">
        <v>143</v>
      </c>
      <c r="AG3" s="7">
        <f>MIN(G3:AA3)</f>
        <v>160</v>
      </c>
      <c r="AH3" s="22" t="str">
        <f xml:space="preserve"> INDEX(G1:AA1,MATCH(AG3, G3:AA3, 0))</f>
        <v>Montreal</v>
      </c>
      <c r="AI3" s="20">
        <f>SMALL(G3:AA3,2)</f>
        <v>201</v>
      </c>
      <c r="AJ3" s="22" t="str">
        <f xml:space="preserve"> INDEX(G1:AA1,MATCH(AI3, G3:AA3, 0))</f>
        <v>San Jose</v>
      </c>
      <c r="AK3" s="20">
        <f>SMALL(G3:AA3,3)</f>
        <v>202</v>
      </c>
      <c r="AL3" s="22" t="str">
        <f xml:space="preserve"> INDEX(G1:AA1,MATCH(AK3, G3:AA3, 0))</f>
        <v>New York</v>
      </c>
      <c r="AM3" s="20">
        <v>100</v>
      </c>
    </row>
    <row r="4" spans="1:39" x14ac:dyDescent="0.25">
      <c r="A4" t="s">
        <v>3</v>
      </c>
      <c r="B4" t="s">
        <v>4</v>
      </c>
      <c r="C4" t="s">
        <v>6</v>
      </c>
      <c r="D4" t="s">
        <v>51</v>
      </c>
      <c r="E4" t="s">
        <v>48</v>
      </c>
      <c r="F4">
        <v>153</v>
      </c>
      <c r="G4">
        <v>234</v>
      </c>
      <c r="H4">
        <v>167</v>
      </c>
      <c r="I4">
        <v>244</v>
      </c>
      <c r="J4">
        <v>219</v>
      </c>
      <c r="K4">
        <v>291</v>
      </c>
      <c r="L4">
        <v>374</v>
      </c>
      <c r="M4">
        <v>363</v>
      </c>
      <c r="N4">
        <v>301</v>
      </c>
      <c r="O4">
        <v>387</v>
      </c>
      <c r="P4">
        <v>334</v>
      </c>
      <c r="Q4">
        <v>327</v>
      </c>
      <c r="R4">
        <v>362</v>
      </c>
      <c r="S4">
        <v>347</v>
      </c>
      <c r="T4">
        <v>376</v>
      </c>
      <c r="U4">
        <v>402</v>
      </c>
      <c r="V4">
        <v>418</v>
      </c>
      <c r="W4">
        <v>480</v>
      </c>
      <c r="X4">
        <v>347</v>
      </c>
      <c r="Y4">
        <v>352</v>
      </c>
      <c r="Z4">
        <v>456</v>
      </c>
      <c r="AA4">
        <v>388</v>
      </c>
      <c r="AF4" s="7" t="s">
        <v>6</v>
      </c>
      <c r="AG4" s="7">
        <f t="shared" ref="AG4:AG26" si="0">MIN(G4:AA4)</f>
        <v>167</v>
      </c>
      <c r="AH4" s="22" t="str">
        <f xml:space="preserve"> INDEX(G1:AA1,MATCH(AG4, G4:AA4, 0))</f>
        <v>Los Angeles</v>
      </c>
      <c r="AI4" s="20">
        <f t="shared" ref="AI4:AI26" si="1">SMALL(G4:AA4,2)</f>
        <v>219</v>
      </c>
      <c r="AJ4" s="22" t="str">
        <f xml:space="preserve"> INDEX(G1:AA1,MATCH(AI4, G4:AA4, 0))</f>
        <v>Mexiko City</v>
      </c>
      <c r="AK4" s="20">
        <f t="shared" ref="AK4:AK26" si="2">SMALL(G4:AA4,3)</f>
        <v>234</v>
      </c>
      <c r="AL4" s="22" t="str">
        <f xml:space="preserve"> INDEX(G1:AA1,MATCH(AK4, G4:AA4, 0))</f>
        <v>New York</v>
      </c>
      <c r="AM4" s="20">
        <v>153</v>
      </c>
    </row>
    <row r="5" spans="1:39" x14ac:dyDescent="0.25">
      <c r="A5" t="s">
        <v>3</v>
      </c>
      <c r="B5" t="s">
        <v>4</v>
      </c>
      <c r="C5" t="s">
        <v>7</v>
      </c>
      <c r="D5" t="s">
        <v>51</v>
      </c>
      <c r="E5" t="s">
        <v>48</v>
      </c>
      <c r="F5">
        <v>91</v>
      </c>
      <c r="G5">
        <v>123</v>
      </c>
      <c r="H5">
        <v>183</v>
      </c>
      <c r="I5">
        <v>131</v>
      </c>
      <c r="J5">
        <v>235</v>
      </c>
      <c r="K5">
        <v>309</v>
      </c>
      <c r="L5">
        <v>296</v>
      </c>
      <c r="M5">
        <v>220</v>
      </c>
      <c r="N5">
        <v>226</v>
      </c>
      <c r="O5">
        <v>221</v>
      </c>
      <c r="P5">
        <v>322</v>
      </c>
      <c r="Q5">
        <v>232</v>
      </c>
      <c r="R5">
        <v>207</v>
      </c>
      <c r="S5">
        <v>360</v>
      </c>
      <c r="T5">
        <v>230</v>
      </c>
      <c r="U5">
        <v>302</v>
      </c>
      <c r="V5">
        <v>281</v>
      </c>
      <c r="W5">
        <v>450</v>
      </c>
      <c r="X5">
        <v>321</v>
      </c>
      <c r="Y5">
        <v>353</v>
      </c>
      <c r="Z5">
        <v>421</v>
      </c>
      <c r="AA5">
        <v>388</v>
      </c>
      <c r="AF5" s="7" t="s">
        <v>7</v>
      </c>
      <c r="AG5" s="7">
        <f t="shared" si="0"/>
        <v>123</v>
      </c>
      <c r="AH5" s="22" t="str">
        <f xml:space="preserve"> INDEX(G1:AA1,MATCH(AG5, G5:AA5, 0))</f>
        <v>New York</v>
      </c>
      <c r="AI5" s="20">
        <f t="shared" si="1"/>
        <v>131</v>
      </c>
      <c r="AJ5" s="22" t="str">
        <f xml:space="preserve"> INDEX(G1:AA1,MATCH(AI5, G5:AA5, 0))</f>
        <v>Montreal</v>
      </c>
      <c r="AK5" s="20">
        <f t="shared" si="2"/>
        <v>183</v>
      </c>
      <c r="AL5" s="22" t="str">
        <f xml:space="preserve"> INDEX(G1:AA1,MATCH(AK5, G5:AA5, 0))</f>
        <v>Los Angeles</v>
      </c>
      <c r="AM5" s="20">
        <v>91</v>
      </c>
    </row>
    <row r="6" spans="1:39" x14ac:dyDescent="0.25">
      <c r="A6" t="s">
        <v>3</v>
      </c>
      <c r="B6" t="s">
        <v>8</v>
      </c>
      <c r="C6" t="s">
        <v>9</v>
      </c>
      <c r="D6" t="s">
        <v>52</v>
      </c>
      <c r="E6" t="s">
        <v>48</v>
      </c>
      <c r="F6">
        <v>100</v>
      </c>
      <c r="G6">
        <v>110</v>
      </c>
      <c r="H6">
        <v>170</v>
      </c>
      <c r="I6">
        <v>116</v>
      </c>
      <c r="J6">
        <v>166</v>
      </c>
      <c r="K6">
        <v>267</v>
      </c>
      <c r="L6">
        <v>240</v>
      </c>
      <c r="M6">
        <v>186</v>
      </c>
      <c r="N6">
        <v>197</v>
      </c>
      <c r="O6">
        <v>194</v>
      </c>
      <c r="P6">
        <v>204</v>
      </c>
      <c r="Q6">
        <v>203</v>
      </c>
      <c r="R6">
        <v>201</v>
      </c>
      <c r="S6">
        <v>229</v>
      </c>
      <c r="T6">
        <v>208</v>
      </c>
      <c r="U6">
        <v>224</v>
      </c>
      <c r="V6">
        <v>289</v>
      </c>
      <c r="W6">
        <v>353</v>
      </c>
      <c r="X6">
        <v>326</v>
      </c>
      <c r="Y6">
        <v>305</v>
      </c>
      <c r="Z6">
        <v>396</v>
      </c>
      <c r="AA6">
        <v>366</v>
      </c>
      <c r="AF6" s="7" t="s">
        <v>9</v>
      </c>
      <c r="AG6" s="7">
        <f t="shared" si="0"/>
        <v>110</v>
      </c>
      <c r="AH6" s="22" t="str">
        <f xml:space="preserve"> INDEX(G1:AA1,MATCH(AG6, G6:AA6, 0))</f>
        <v>New York</v>
      </c>
      <c r="AI6" s="20">
        <f t="shared" si="1"/>
        <v>116</v>
      </c>
      <c r="AJ6" s="22" t="str">
        <f xml:space="preserve"> INDEX(G1:AA1,MATCH(AI6, G6:AA6, 0))</f>
        <v>Montreal</v>
      </c>
      <c r="AK6" s="20">
        <f t="shared" si="2"/>
        <v>166</v>
      </c>
      <c r="AL6" s="22" t="str">
        <f xml:space="preserve"> INDEX(G1:AA1,MATCH(AK6, G6:AA6, 0))</f>
        <v>Mexiko City</v>
      </c>
      <c r="AM6" s="20">
        <v>100</v>
      </c>
    </row>
    <row r="7" spans="1:39" x14ac:dyDescent="0.25">
      <c r="A7" t="s">
        <v>3</v>
      </c>
      <c r="B7" t="s">
        <v>10</v>
      </c>
      <c r="C7" t="s">
        <v>11</v>
      </c>
      <c r="D7" t="s">
        <v>51</v>
      </c>
      <c r="E7" t="s">
        <v>48</v>
      </c>
      <c r="F7">
        <v>131</v>
      </c>
      <c r="G7">
        <v>229</v>
      </c>
      <c r="H7">
        <v>226</v>
      </c>
      <c r="I7">
        <v>229.1</v>
      </c>
      <c r="J7">
        <v>269</v>
      </c>
      <c r="K7">
        <v>379</v>
      </c>
      <c r="L7">
        <v>335</v>
      </c>
      <c r="M7">
        <v>301</v>
      </c>
      <c r="N7">
        <v>309</v>
      </c>
      <c r="O7">
        <v>312</v>
      </c>
      <c r="P7">
        <v>324</v>
      </c>
      <c r="Q7">
        <v>318</v>
      </c>
      <c r="R7">
        <v>391</v>
      </c>
      <c r="S7">
        <v>354</v>
      </c>
      <c r="T7">
        <v>323</v>
      </c>
      <c r="U7">
        <v>351</v>
      </c>
      <c r="V7">
        <v>399</v>
      </c>
      <c r="W7">
        <v>473</v>
      </c>
      <c r="X7">
        <v>361</v>
      </c>
      <c r="Y7">
        <v>364</v>
      </c>
      <c r="Z7">
        <v>450</v>
      </c>
      <c r="AA7">
        <v>372</v>
      </c>
      <c r="AF7" s="7" t="s">
        <v>89</v>
      </c>
      <c r="AG7" s="7">
        <f t="shared" si="0"/>
        <v>226</v>
      </c>
      <c r="AH7" s="22" t="str">
        <f xml:space="preserve"> INDEX(G1:AA1,MATCH(AG7, G7:AA7, 0))</f>
        <v>Los Angeles</v>
      </c>
      <c r="AI7" s="20">
        <f t="shared" si="1"/>
        <v>229</v>
      </c>
      <c r="AJ7" s="22" t="str">
        <f xml:space="preserve"> INDEX(G1:AA1,MATCH(AI7, G7:AA7, 0))</f>
        <v>New York</v>
      </c>
      <c r="AK7" s="20">
        <f t="shared" si="2"/>
        <v>229.1</v>
      </c>
      <c r="AL7" s="22" t="str">
        <f xml:space="preserve"> INDEX(G1:AA1,MATCH(AK7, G7:AA7, 0))</f>
        <v>Montreal</v>
      </c>
      <c r="AM7" s="20">
        <v>131</v>
      </c>
    </row>
    <row r="8" spans="1:39" x14ac:dyDescent="0.25">
      <c r="A8" t="s">
        <v>12</v>
      </c>
      <c r="B8" t="s">
        <v>13</v>
      </c>
      <c r="C8" t="s">
        <v>14</v>
      </c>
      <c r="D8" t="s">
        <v>50</v>
      </c>
      <c r="E8" t="s">
        <v>48</v>
      </c>
      <c r="F8">
        <v>398</v>
      </c>
      <c r="G8">
        <v>332</v>
      </c>
      <c r="H8">
        <v>356</v>
      </c>
      <c r="I8">
        <v>363</v>
      </c>
      <c r="J8">
        <v>282</v>
      </c>
      <c r="K8">
        <v>227</v>
      </c>
      <c r="L8">
        <v>374</v>
      </c>
      <c r="M8">
        <v>342</v>
      </c>
      <c r="N8">
        <v>334</v>
      </c>
      <c r="O8">
        <v>401</v>
      </c>
      <c r="P8">
        <v>581</v>
      </c>
      <c r="Q8">
        <v>448</v>
      </c>
      <c r="R8">
        <v>342</v>
      </c>
      <c r="S8">
        <v>450</v>
      </c>
      <c r="T8">
        <v>357</v>
      </c>
      <c r="U8">
        <v>475</v>
      </c>
      <c r="V8">
        <v>470</v>
      </c>
      <c r="W8">
        <v>500</v>
      </c>
      <c r="X8">
        <v>464</v>
      </c>
      <c r="Y8">
        <v>469</v>
      </c>
      <c r="Z8">
        <v>568</v>
      </c>
      <c r="AA8">
        <v>438</v>
      </c>
      <c r="AF8" s="7" t="s">
        <v>14</v>
      </c>
      <c r="AG8" s="7">
        <f t="shared" si="0"/>
        <v>227</v>
      </c>
      <c r="AH8" s="22" t="str">
        <f xml:space="preserve"> INDEX(G1:AA1,MATCH(AG8, G8:AA8, 0))</f>
        <v>San Jose</v>
      </c>
      <c r="AI8" s="20">
        <f t="shared" si="1"/>
        <v>282</v>
      </c>
      <c r="AJ8" s="22" t="str">
        <f xml:space="preserve"> INDEX(G1:AA1,MATCH(AI8, G8:AA8, 0))</f>
        <v>Mexiko City</v>
      </c>
      <c r="AK8" s="20">
        <f t="shared" si="2"/>
        <v>332</v>
      </c>
      <c r="AL8" s="22" t="str">
        <f xml:space="preserve"> INDEX(G1:AA1,MATCH(AK8, G8:AA8, 0))</f>
        <v>New York</v>
      </c>
      <c r="AM8" s="20">
        <v>398</v>
      </c>
    </row>
    <row r="9" spans="1:39" x14ac:dyDescent="0.25">
      <c r="A9" t="s">
        <v>15</v>
      </c>
      <c r="B9" t="s">
        <v>16</v>
      </c>
      <c r="C9" t="s">
        <v>17</v>
      </c>
      <c r="D9" t="s">
        <v>51</v>
      </c>
      <c r="E9" t="s">
        <v>48</v>
      </c>
      <c r="F9">
        <v>308</v>
      </c>
      <c r="G9">
        <v>418</v>
      </c>
      <c r="H9">
        <v>405</v>
      </c>
      <c r="I9">
        <v>472</v>
      </c>
      <c r="J9">
        <v>399</v>
      </c>
      <c r="K9">
        <v>474</v>
      </c>
      <c r="L9">
        <v>227</v>
      </c>
      <c r="M9">
        <v>406</v>
      </c>
      <c r="N9">
        <v>498</v>
      </c>
      <c r="O9">
        <v>452</v>
      </c>
      <c r="P9">
        <v>439</v>
      </c>
      <c r="Q9">
        <v>434</v>
      </c>
      <c r="R9">
        <v>435</v>
      </c>
      <c r="S9">
        <v>457</v>
      </c>
      <c r="T9">
        <v>440</v>
      </c>
      <c r="U9">
        <v>450</v>
      </c>
      <c r="V9">
        <v>1533</v>
      </c>
      <c r="W9">
        <v>575</v>
      </c>
      <c r="X9">
        <v>546</v>
      </c>
      <c r="Y9">
        <v>556</v>
      </c>
      <c r="Z9">
        <v>629</v>
      </c>
      <c r="AA9">
        <v>535</v>
      </c>
      <c r="AF9" s="7" t="s">
        <v>17</v>
      </c>
      <c r="AG9" s="7">
        <f t="shared" si="0"/>
        <v>227</v>
      </c>
      <c r="AH9" s="22" t="str">
        <f xml:space="preserve"> INDEX(G1:AA1,MATCH(AG9, G9:AA9, 0))</f>
        <v>Sao Paulo</v>
      </c>
      <c r="AI9" s="20">
        <f t="shared" si="1"/>
        <v>399</v>
      </c>
      <c r="AJ9" s="22" t="str">
        <f xml:space="preserve"> INDEX(G1:AA1,MATCH(AI9, G9:AA9, 0))</f>
        <v>Mexiko City</v>
      </c>
      <c r="AK9" s="20">
        <f t="shared" si="2"/>
        <v>405</v>
      </c>
      <c r="AL9" s="22" t="str">
        <f xml:space="preserve"> INDEX(G1:AA1,MATCH(AK9, G9:AA9, 0))</f>
        <v>Los Angeles</v>
      </c>
      <c r="AM9" s="20">
        <v>308</v>
      </c>
    </row>
    <row r="10" spans="1:39" x14ac:dyDescent="0.25">
      <c r="A10" t="s">
        <v>18</v>
      </c>
      <c r="B10" t="s">
        <v>19</v>
      </c>
      <c r="C10" t="s">
        <v>20</v>
      </c>
      <c r="D10" t="s">
        <v>51</v>
      </c>
      <c r="E10" t="s">
        <v>48</v>
      </c>
      <c r="F10">
        <v>53</v>
      </c>
      <c r="G10">
        <v>96</v>
      </c>
      <c r="H10">
        <v>172</v>
      </c>
      <c r="I10">
        <v>126</v>
      </c>
      <c r="J10">
        <v>159</v>
      </c>
      <c r="K10">
        <v>186</v>
      </c>
      <c r="L10">
        <v>246</v>
      </c>
      <c r="M10">
        <v>28</v>
      </c>
      <c r="N10">
        <v>36</v>
      </c>
      <c r="O10">
        <v>39</v>
      </c>
      <c r="P10">
        <v>62</v>
      </c>
      <c r="Q10">
        <v>47</v>
      </c>
      <c r="R10">
        <v>62</v>
      </c>
      <c r="S10">
        <v>77</v>
      </c>
      <c r="T10">
        <v>56</v>
      </c>
      <c r="U10">
        <v>86</v>
      </c>
      <c r="V10">
        <v>127</v>
      </c>
      <c r="W10">
        <v>202</v>
      </c>
      <c r="X10">
        <v>272</v>
      </c>
      <c r="Y10">
        <v>304</v>
      </c>
      <c r="Z10">
        <v>399</v>
      </c>
      <c r="AA10">
        <v>296</v>
      </c>
      <c r="AF10" s="7" t="s">
        <v>20</v>
      </c>
      <c r="AG10" s="7">
        <f t="shared" si="0"/>
        <v>28</v>
      </c>
      <c r="AH10" s="22" t="str">
        <f xml:space="preserve"> INDEX(G1:AA1,MATCH(AG10, G10:AA10, 0))</f>
        <v>London</v>
      </c>
      <c r="AI10" s="20">
        <f t="shared" si="1"/>
        <v>36</v>
      </c>
      <c r="AJ10" s="22" t="str">
        <f xml:space="preserve"> INDEX(G1:AA1,MATCH(AI10, G10:AA10, 0))</f>
        <v>Paris</v>
      </c>
      <c r="AK10" s="20">
        <f t="shared" si="2"/>
        <v>39</v>
      </c>
      <c r="AL10" s="22" t="str">
        <f xml:space="preserve"> INDEX(G1:AA1,MATCH(AK10, G10:AA10, 0))</f>
        <v>Frankfurt</v>
      </c>
      <c r="AM10" s="20">
        <v>53</v>
      </c>
    </row>
    <row r="11" spans="1:39" x14ac:dyDescent="0.25">
      <c r="A11" t="s">
        <v>18</v>
      </c>
      <c r="B11" t="s">
        <v>21</v>
      </c>
      <c r="C11" t="s">
        <v>22</v>
      </c>
      <c r="D11" t="s">
        <v>51</v>
      </c>
      <c r="E11" t="s">
        <v>48</v>
      </c>
      <c r="F11">
        <v>31</v>
      </c>
      <c r="G11">
        <v>113</v>
      </c>
      <c r="H11">
        <v>201</v>
      </c>
      <c r="I11">
        <v>118</v>
      </c>
      <c r="J11">
        <v>164</v>
      </c>
      <c r="K11">
        <v>181</v>
      </c>
      <c r="L11">
        <v>262</v>
      </c>
      <c r="M11">
        <v>66</v>
      </c>
      <c r="N11">
        <v>54</v>
      </c>
      <c r="O11">
        <v>40</v>
      </c>
      <c r="P11">
        <v>67</v>
      </c>
      <c r="Q11">
        <v>51</v>
      </c>
      <c r="R11">
        <v>60</v>
      </c>
      <c r="S11">
        <v>109</v>
      </c>
      <c r="T11">
        <v>58</v>
      </c>
      <c r="U11">
        <v>95</v>
      </c>
      <c r="V11">
        <v>133</v>
      </c>
      <c r="W11">
        <v>211</v>
      </c>
      <c r="X11">
        <v>256</v>
      </c>
      <c r="Y11">
        <v>280</v>
      </c>
      <c r="Z11">
        <v>392</v>
      </c>
      <c r="AA11">
        <v>324</v>
      </c>
      <c r="AF11" s="7" t="s">
        <v>22</v>
      </c>
      <c r="AG11" s="7">
        <f t="shared" si="0"/>
        <v>40</v>
      </c>
      <c r="AH11" s="22" t="str">
        <f xml:space="preserve"> INDEX(G1:AA1,MATCH(AG11, G11:AA11, 0))</f>
        <v>Frankfurt</v>
      </c>
      <c r="AI11" s="20">
        <f t="shared" si="1"/>
        <v>51</v>
      </c>
      <c r="AJ11" s="22" t="str">
        <f xml:space="preserve"> INDEX(G1:AA1,MATCH(AI11, G11:AA11, 0))</f>
        <v>Zürich</v>
      </c>
      <c r="AK11" s="20">
        <f t="shared" si="2"/>
        <v>54</v>
      </c>
      <c r="AL11" s="22" t="str">
        <f xml:space="preserve"> INDEX(G1:AA1,MATCH(AK11, G11:AA11, 0))</f>
        <v>Paris</v>
      </c>
      <c r="AM11" s="20">
        <v>31</v>
      </c>
    </row>
    <row r="12" spans="1:39" x14ac:dyDescent="0.25">
      <c r="A12" t="s">
        <v>18</v>
      </c>
      <c r="B12" t="s">
        <v>23</v>
      </c>
      <c r="C12" t="s">
        <v>24</v>
      </c>
      <c r="D12" t="s">
        <v>84</v>
      </c>
      <c r="E12" t="s">
        <v>48</v>
      </c>
      <c r="F12">
        <v>13</v>
      </c>
      <c r="G12">
        <v>98</v>
      </c>
      <c r="H12">
        <v>172</v>
      </c>
      <c r="I12">
        <v>111</v>
      </c>
      <c r="J12">
        <v>206</v>
      </c>
      <c r="K12">
        <v>182</v>
      </c>
      <c r="L12">
        <v>248</v>
      </c>
      <c r="M12">
        <v>26</v>
      </c>
      <c r="N12">
        <v>32</v>
      </c>
      <c r="O12">
        <v>13</v>
      </c>
      <c r="P12">
        <v>36</v>
      </c>
      <c r="Q12">
        <v>21</v>
      </c>
      <c r="R12">
        <v>46</v>
      </c>
      <c r="S12">
        <v>50</v>
      </c>
      <c r="T12">
        <v>36</v>
      </c>
      <c r="U12">
        <v>71</v>
      </c>
      <c r="V12">
        <v>121</v>
      </c>
      <c r="W12">
        <v>198</v>
      </c>
      <c r="X12">
        <v>272</v>
      </c>
      <c r="Y12">
        <v>272</v>
      </c>
      <c r="Z12">
        <v>379</v>
      </c>
      <c r="AA12">
        <v>340</v>
      </c>
      <c r="AF12" s="7" t="s">
        <v>24</v>
      </c>
      <c r="AG12" s="7">
        <f t="shared" si="0"/>
        <v>13</v>
      </c>
      <c r="AH12" s="22" t="str">
        <f xml:space="preserve"> INDEX(G1:AA1,MATCH(AG12, G12:AA12, 0))</f>
        <v>Frankfurt</v>
      </c>
      <c r="AI12" s="20">
        <f t="shared" si="1"/>
        <v>21</v>
      </c>
      <c r="AJ12" s="22" t="str">
        <f xml:space="preserve"> INDEX(G1:AA1,MATCH(AI12, G12:AA12, 0))</f>
        <v>Zürich</v>
      </c>
      <c r="AK12" s="20">
        <f t="shared" si="2"/>
        <v>26</v>
      </c>
      <c r="AL12" s="22" t="str">
        <f xml:space="preserve"> INDEX(G1:AA1,MATCH(AK12, G12:AA12, 0))</f>
        <v>London</v>
      </c>
      <c r="AM12" s="20">
        <v>13</v>
      </c>
    </row>
    <row r="13" spans="1:39" x14ac:dyDescent="0.25">
      <c r="A13" t="s">
        <v>18</v>
      </c>
      <c r="B13" t="s">
        <v>25</v>
      </c>
      <c r="C13" t="s">
        <v>26</v>
      </c>
      <c r="D13" t="s">
        <v>51</v>
      </c>
      <c r="E13" t="s">
        <v>48</v>
      </c>
      <c r="F13">
        <v>34</v>
      </c>
      <c r="G13">
        <v>134</v>
      </c>
      <c r="H13">
        <v>195</v>
      </c>
      <c r="I13">
        <v>136</v>
      </c>
      <c r="J13">
        <v>203</v>
      </c>
      <c r="K13">
        <v>213</v>
      </c>
      <c r="L13">
        <v>278</v>
      </c>
      <c r="M13">
        <v>71</v>
      </c>
      <c r="N13">
        <v>83</v>
      </c>
      <c r="O13">
        <v>54</v>
      </c>
      <c r="P13">
        <v>35</v>
      </c>
      <c r="Q13">
        <v>62</v>
      </c>
      <c r="R13">
        <v>91</v>
      </c>
      <c r="S13">
        <v>55</v>
      </c>
      <c r="T13">
        <v>59</v>
      </c>
      <c r="U13">
        <v>102</v>
      </c>
      <c r="V13">
        <v>158</v>
      </c>
      <c r="W13">
        <v>240</v>
      </c>
      <c r="X13">
        <v>231</v>
      </c>
      <c r="Y13">
        <v>333</v>
      </c>
      <c r="Z13">
        <v>419</v>
      </c>
      <c r="AA13">
        <v>342</v>
      </c>
      <c r="AF13" s="7" t="s">
        <v>26</v>
      </c>
      <c r="AG13" s="7">
        <f t="shared" si="0"/>
        <v>35</v>
      </c>
      <c r="AH13" s="22" t="str">
        <f xml:space="preserve"> INDEX(G1:AA1,MATCH(AG13, G13:AA13, 0))</f>
        <v>Stockholm</v>
      </c>
      <c r="AI13" s="20">
        <f t="shared" si="1"/>
        <v>54</v>
      </c>
      <c r="AJ13" s="22" t="str">
        <f xml:space="preserve"> INDEX(G1:AA1,MATCH(AI13, G13:AA13, 0))</f>
        <v>Frankfurt</v>
      </c>
      <c r="AK13" s="20">
        <f t="shared" si="2"/>
        <v>55</v>
      </c>
      <c r="AL13" s="22" t="str">
        <f xml:space="preserve"> INDEX(G1:AA1,MATCH(AK13, G13:AA13, 0))</f>
        <v>Moskau</v>
      </c>
      <c r="AM13" s="20">
        <v>34</v>
      </c>
    </row>
    <row r="14" spans="1:39" x14ac:dyDescent="0.25">
      <c r="A14" t="s">
        <v>18</v>
      </c>
      <c r="B14" t="s">
        <v>53</v>
      </c>
      <c r="C14" t="s">
        <v>54</v>
      </c>
      <c r="D14" t="s">
        <v>51</v>
      </c>
      <c r="E14" t="s">
        <v>48</v>
      </c>
      <c r="F14">
        <v>31</v>
      </c>
      <c r="G14">
        <v>118</v>
      </c>
      <c r="H14">
        <v>315</v>
      </c>
      <c r="I14">
        <v>125</v>
      </c>
      <c r="J14">
        <v>183</v>
      </c>
      <c r="K14">
        <v>199</v>
      </c>
      <c r="L14">
        <v>251</v>
      </c>
      <c r="M14">
        <v>45</v>
      </c>
      <c r="N14">
        <v>41</v>
      </c>
      <c r="O14">
        <v>32</v>
      </c>
      <c r="P14">
        <v>66</v>
      </c>
      <c r="Q14">
        <v>26</v>
      </c>
      <c r="R14">
        <v>55</v>
      </c>
      <c r="S14">
        <v>69</v>
      </c>
      <c r="T14">
        <v>50</v>
      </c>
      <c r="U14">
        <v>73</v>
      </c>
      <c r="V14">
        <v>142</v>
      </c>
      <c r="W14">
        <v>223</v>
      </c>
      <c r="X14">
        <v>293</v>
      </c>
      <c r="Y14">
        <v>286</v>
      </c>
      <c r="Z14">
        <v>378</v>
      </c>
      <c r="AA14">
        <v>332</v>
      </c>
      <c r="AF14" s="7" t="s">
        <v>54</v>
      </c>
      <c r="AG14" s="7">
        <f t="shared" si="0"/>
        <v>26</v>
      </c>
      <c r="AH14" s="22" t="str">
        <f xml:space="preserve"> INDEX(G1:AA1,MATCH(AG14, G14:AA14, 0))</f>
        <v>Zürich</v>
      </c>
      <c r="AI14" s="20">
        <f t="shared" si="1"/>
        <v>32</v>
      </c>
      <c r="AJ14" s="22" t="str">
        <f xml:space="preserve"> INDEX(G1:AA1,MATCH(AI14, G14:AA14, 0))</f>
        <v>Frankfurt</v>
      </c>
      <c r="AK14" s="20">
        <f t="shared" si="2"/>
        <v>41</v>
      </c>
      <c r="AL14" s="22" t="str">
        <f xml:space="preserve"> INDEX(G1:AA1,MATCH(AK14, G14:AA14, 0))</f>
        <v>Paris</v>
      </c>
      <c r="AM14" s="20">
        <v>31</v>
      </c>
    </row>
    <row r="15" spans="1:39" x14ac:dyDescent="0.25">
      <c r="A15" t="s">
        <v>18</v>
      </c>
      <c r="B15" t="s">
        <v>27</v>
      </c>
      <c r="C15" t="s">
        <v>28</v>
      </c>
      <c r="D15" t="s">
        <v>51</v>
      </c>
      <c r="E15" t="s">
        <v>48</v>
      </c>
      <c r="F15">
        <v>49</v>
      </c>
      <c r="G15">
        <v>144</v>
      </c>
      <c r="H15">
        <v>231</v>
      </c>
      <c r="I15">
        <v>154</v>
      </c>
      <c r="J15">
        <v>209</v>
      </c>
      <c r="K15">
        <v>216</v>
      </c>
      <c r="L15">
        <v>290</v>
      </c>
      <c r="M15">
        <v>77</v>
      </c>
      <c r="N15">
        <v>65</v>
      </c>
      <c r="O15">
        <v>82</v>
      </c>
      <c r="P15">
        <v>100</v>
      </c>
      <c r="Q15">
        <v>83</v>
      </c>
      <c r="R15">
        <v>49</v>
      </c>
      <c r="S15">
        <v>125</v>
      </c>
      <c r="T15">
        <v>100</v>
      </c>
      <c r="U15">
        <v>132</v>
      </c>
      <c r="V15">
        <v>166</v>
      </c>
      <c r="W15">
        <v>249</v>
      </c>
      <c r="X15">
        <v>289</v>
      </c>
      <c r="Y15">
        <v>315</v>
      </c>
      <c r="Z15">
        <v>421</v>
      </c>
      <c r="AA15">
        <v>333</v>
      </c>
      <c r="AF15" s="7" t="s">
        <v>28</v>
      </c>
      <c r="AG15" s="7">
        <f t="shared" si="0"/>
        <v>49</v>
      </c>
      <c r="AH15" s="22" t="str">
        <f xml:space="preserve"> INDEX(G1:AA1,MATCH(AG15, G15:AA15, 0))</f>
        <v>Madrid</v>
      </c>
      <c r="AI15" s="20">
        <f t="shared" si="1"/>
        <v>65</v>
      </c>
      <c r="AJ15" s="22" t="str">
        <f xml:space="preserve"> INDEX(G1:AA1,MATCH(AI15, G15:AA15, 0))</f>
        <v>Paris</v>
      </c>
      <c r="AK15" s="20">
        <f t="shared" si="2"/>
        <v>77</v>
      </c>
      <c r="AL15" s="22" t="str">
        <f xml:space="preserve"> INDEX(G1:AA1,MATCH(AK15, G15:AA15, 0))</f>
        <v>London</v>
      </c>
      <c r="AM15" s="20">
        <v>49</v>
      </c>
    </row>
    <row r="16" spans="1:39" x14ac:dyDescent="0.25">
      <c r="A16" t="s">
        <v>18</v>
      </c>
      <c r="B16" t="s">
        <v>57</v>
      </c>
      <c r="C16" t="s">
        <v>58</v>
      </c>
      <c r="D16" t="s">
        <v>51</v>
      </c>
      <c r="E16" t="s">
        <v>48</v>
      </c>
      <c r="F16">
        <v>125</v>
      </c>
      <c r="G16">
        <v>190</v>
      </c>
      <c r="H16">
        <v>269</v>
      </c>
      <c r="I16">
        <v>231</v>
      </c>
      <c r="J16">
        <v>243</v>
      </c>
      <c r="K16">
        <v>249</v>
      </c>
      <c r="L16">
        <v>307</v>
      </c>
      <c r="M16">
        <v>115</v>
      </c>
      <c r="N16">
        <v>113</v>
      </c>
      <c r="O16">
        <v>122</v>
      </c>
      <c r="P16">
        <v>189</v>
      </c>
      <c r="Q16">
        <v>111</v>
      </c>
      <c r="R16">
        <v>181</v>
      </c>
      <c r="S16">
        <v>64</v>
      </c>
      <c r="T16">
        <v>82</v>
      </c>
      <c r="U16">
        <v>156</v>
      </c>
      <c r="V16">
        <v>211</v>
      </c>
      <c r="W16">
        <v>317</v>
      </c>
      <c r="X16">
        <v>320</v>
      </c>
      <c r="Y16">
        <v>322</v>
      </c>
      <c r="Z16">
        <v>447</v>
      </c>
      <c r="AA16">
        <v>466</v>
      </c>
      <c r="AF16" s="7" t="s">
        <v>58</v>
      </c>
      <c r="AG16" s="7">
        <f t="shared" si="0"/>
        <v>64</v>
      </c>
      <c r="AH16" s="22" t="str">
        <f xml:space="preserve"> INDEX(G1:AA1,MATCH(AG16, G16:AA16, 0))</f>
        <v>Moskau</v>
      </c>
      <c r="AI16" s="20">
        <f t="shared" si="1"/>
        <v>82</v>
      </c>
      <c r="AJ16" s="22" t="str">
        <f xml:space="preserve"> INDEX(G1:AA1,MATCH(AI16, G16:AA16, 0))</f>
        <v>Warschau</v>
      </c>
      <c r="AK16" s="20">
        <f t="shared" si="2"/>
        <v>111</v>
      </c>
      <c r="AL16" s="22" t="str">
        <f xml:space="preserve"> INDEX(G1:AA1,MATCH(AK16, G16:AA16, 0))</f>
        <v>Zürich</v>
      </c>
      <c r="AM16" s="20">
        <v>125</v>
      </c>
    </row>
    <row r="17" spans="1:39" x14ac:dyDescent="0.25">
      <c r="A17" t="s">
        <v>18</v>
      </c>
      <c r="B17" t="s">
        <v>55</v>
      </c>
      <c r="C17" t="s">
        <v>56</v>
      </c>
      <c r="D17" t="s">
        <v>51</v>
      </c>
      <c r="E17" t="s">
        <v>48</v>
      </c>
      <c r="F17">
        <v>59</v>
      </c>
      <c r="G17">
        <v>144</v>
      </c>
      <c r="H17">
        <v>202</v>
      </c>
      <c r="I17">
        <v>141</v>
      </c>
      <c r="J17">
        <v>196</v>
      </c>
      <c r="K17">
        <v>221</v>
      </c>
      <c r="L17">
        <v>320</v>
      </c>
      <c r="M17">
        <v>90</v>
      </c>
      <c r="N17">
        <v>92</v>
      </c>
      <c r="O17">
        <v>48</v>
      </c>
      <c r="P17">
        <v>66</v>
      </c>
      <c r="Q17">
        <v>85</v>
      </c>
      <c r="R17">
        <v>81</v>
      </c>
      <c r="S17">
        <v>95</v>
      </c>
      <c r="T17">
        <v>32</v>
      </c>
      <c r="U17">
        <v>100</v>
      </c>
      <c r="V17">
        <v>157</v>
      </c>
      <c r="W17">
        <v>239</v>
      </c>
      <c r="X17">
        <v>312</v>
      </c>
      <c r="Y17">
        <v>318</v>
      </c>
      <c r="Z17">
        <v>439</v>
      </c>
      <c r="AA17">
        <v>353</v>
      </c>
      <c r="AF17" s="7" t="s">
        <v>56</v>
      </c>
      <c r="AG17" s="7">
        <f t="shared" si="0"/>
        <v>32</v>
      </c>
      <c r="AH17" s="22" t="str">
        <f xml:space="preserve"> INDEX(G1:AA1,MATCH(AG17, G17:AA17, 0))</f>
        <v>Warschau</v>
      </c>
      <c r="AI17" s="20">
        <f t="shared" si="1"/>
        <v>48</v>
      </c>
      <c r="AJ17" s="22" t="str">
        <f xml:space="preserve"> INDEX(G1:AA1,MATCH(AI17, G17:AA17, 0))</f>
        <v>Frankfurt</v>
      </c>
      <c r="AK17" s="20">
        <f t="shared" si="2"/>
        <v>66</v>
      </c>
      <c r="AL17" s="22" t="str">
        <f xml:space="preserve"> INDEX(G1:AA1,MATCH(AK17, G17:AA17, 0))</f>
        <v>Stockholm</v>
      </c>
      <c r="AM17" s="20">
        <v>59</v>
      </c>
    </row>
    <row r="18" spans="1:39" x14ac:dyDescent="0.25">
      <c r="A18" t="s">
        <v>18</v>
      </c>
      <c r="B18" t="s">
        <v>29</v>
      </c>
      <c r="C18" t="s">
        <v>30</v>
      </c>
      <c r="D18" t="s">
        <v>50</v>
      </c>
      <c r="E18" t="s">
        <v>85</v>
      </c>
      <c r="F18">
        <v>3889</v>
      </c>
      <c r="G18">
        <v>9805</v>
      </c>
      <c r="H18">
        <v>10342</v>
      </c>
      <c r="I18">
        <v>6851</v>
      </c>
      <c r="J18">
        <v>6864</v>
      </c>
      <c r="K18">
        <v>4519</v>
      </c>
      <c r="L18">
        <v>2214</v>
      </c>
      <c r="M18">
        <v>752</v>
      </c>
      <c r="N18">
        <v>322</v>
      </c>
      <c r="O18">
        <v>296</v>
      </c>
      <c r="P18">
        <v>350</v>
      </c>
      <c r="Q18">
        <v>308</v>
      </c>
      <c r="R18">
        <v>360</v>
      </c>
      <c r="S18">
        <v>349</v>
      </c>
      <c r="T18">
        <v>335</v>
      </c>
      <c r="U18">
        <v>262</v>
      </c>
      <c r="V18">
        <v>435</v>
      </c>
      <c r="W18">
        <v>494</v>
      </c>
      <c r="X18">
        <v>517</v>
      </c>
      <c r="Y18">
        <v>604</v>
      </c>
      <c r="Z18">
        <v>658</v>
      </c>
      <c r="AA18">
        <v>607</v>
      </c>
      <c r="AF18" s="7" t="s">
        <v>30</v>
      </c>
      <c r="AG18" s="7">
        <f t="shared" si="0"/>
        <v>262</v>
      </c>
      <c r="AH18" s="22" t="str">
        <f xml:space="preserve"> INDEX(G1:AA1,MATCH(AG18, G18:AA18, 0))</f>
        <v>Istanbul</v>
      </c>
      <c r="AI18" s="20">
        <f t="shared" si="1"/>
        <v>296</v>
      </c>
      <c r="AJ18" s="22" t="str">
        <f xml:space="preserve"> INDEX(G1:AA1,MATCH(AI18, G18:AA18, 0))</f>
        <v>Frankfurt</v>
      </c>
      <c r="AK18" s="20">
        <f t="shared" si="2"/>
        <v>308</v>
      </c>
      <c r="AL18" s="22" t="str">
        <f xml:space="preserve"> INDEX(G1:AA1,MATCH(AK18, G18:AA18, 0))</f>
        <v>Zürich</v>
      </c>
      <c r="AM18" s="20">
        <v>3889</v>
      </c>
    </row>
    <row r="19" spans="1:39" x14ac:dyDescent="0.25">
      <c r="A19" t="s">
        <v>31</v>
      </c>
      <c r="B19" t="s">
        <v>59</v>
      </c>
      <c r="C19" t="s">
        <v>60</v>
      </c>
      <c r="D19" t="s">
        <v>50</v>
      </c>
      <c r="E19" t="s">
        <v>90</v>
      </c>
      <c r="F19">
        <v>122</v>
      </c>
      <c r="G19">
        <v>280</v>
      </c>
      <c r="H19">
        <v>348</v>
      </c>
      <c r="I19">
        <v>304</v>
      </c>
      <c r="J19">
        <v>345</v>
      </c>
      <c r="K19">
        <v>417</v>
      </c>
      <c r="L19">
        <v>398</v>
      </c>
      <c r="M19">
        <v>215</v>
      </c>
      <c r="N19">
        <v>378</v>
      </c>
      <c r="O19">
        <v>307</v>
      </c>
      <c r="P19">
        <v>238</v>
      </c>
      <c r="Q19">
        <v>222</v>
      </c>
      <c r="R19">
        <v>246</v>
      </c>
      <c r="S19">
        <v>264</v>
      </c>
      <c r="T19">
        <v>249</v>
      </c>
      <c r="U19">
        <v>261</v>
      </c>
      <c r="V19">
        <v>122</v>
      </c>
      <c r="W19">
        <v>194</v>
      </c>
      <c r="X19">
        <v>445</v>
      </c>
      <c r="Y19">
        <v>457</v>
      </c>
      <c r="Z19">
        <v>559</v>
      </c>
      <c r="AA19">
        <v>518</v>
      </c>
      <c r="AF19" s="7" t="s">
        <v>93</v>
      </c>
      <c r="AG19" s="7">
        <f t="shared" si="0"/>
        <v>122</v>
      </c>
      <c r="AH19" s="22" t="str">
        <f xml:space="preserve"> INDEX(G1:AA1,MATCH(AG19, G19:AA19, 0))</f>
        <v>Lagos</v>
      </c>
      <c r="AI19" s="20">
        <f t="shared" si="1"/>
        <v>194</v>
      </c>
      <c r="AJ19" s="22" t="str">
        <f xml:space="preserve"> INDEX(G1:AA1,MATCH(AI19, G19:AA19, 0))</f>
        <v>Johannesburg</v>
      </c>
      <c r="AK19" s="20">
        <f t="shared" si="2"/>
        <v>215</v>
      </c>
      <c r="AL19" s="22" t="str">
        <f xml:space="preserve"> INDEX(G1:AA1,MATCH(AK19, G19:AA19, 0))</f>
        <v>London</v>
      </c>
      <c r="AM19" s="20">
        <v>122</v>
      </c>
    </row>
    <row r="20" spans="1:39" x14ac:dyDescent="0.25">
      <c r="A20" t="s">
        <v>32</v>
      </c>
      <c r="B20" t="s">
        <v>33</v>
      </c>
      <c r="C20" t="s">
        <v>34</v>
      </c>
      <c r="D20" t="s">
        <v>51</v>
      </c>
      <c r="E20" t="s">
        <v>48</v>
      </c>
      <c r="F20">
        <v>197</v>
      </c>
      <c r="G20">
        <v>441</v>
      </c>
      <c r="H20">
        <v>603</v>
      </c>
      <c r="I20">
        <v>482</v>
      </c>
      <c r="J20">
        <v>486</v>
      </c>
      <c r="K20">
        <v>570</v>
      </c>
      <c r="L20">
        <v>548</v>
      </c>
      <c r="M20">
        <v>369</v>
      </c>
      <c r="N20">
        <v>361</v>
      </c>
      <c r="O20">
        <v>378</v>
      </c>
      <c r="P20">
        <v>384</v>
      </c>
      <c r="Q20">
        <v>458</v>
      </c>
      <c r="R20">
        <v>423</v>
      </c>
      <c r="S20">
        <v>414</v>
      </c>
      <c r="T20">
        <v>381</v>
      </c>
      <c r="U20">
        <v>399</v>
      </c>
      <c r="V20">
        <v>454</v>
      </c>
      <c r="W20">
        <v>192</v>
      </c>
      <c r="X20">
        <v>632</v>
      </c>
      <c r="Y20">
        <v>527</v>
      </c>
      <c r="Z20">
        <v>804</v>
      </c>
      <c r="AA20">
        <v>725</v>
      </c>
      <c r="AF20" s="7" t="s">
        <v>91</v>
      </c>
      <c r="AG20" s="7">
        <f t="shared" si="0"/>
        <v>192</v>
      </c>
      <c r="AH20" s="22" t="str">
        <f xml:space="preserve"> INDEX(G1:AA1,MATCH(AG20, G20:AA20, 0))</f>
        <v>Johannesburg</v>
      </c>
      <c r="AI20" s="20">
        <f t="shared" si="1"/>
        <v>361</v>
      </c>
      <c r="AJ20" s="22" t="str">
        <f xml:space="preserve"> INDEX(G1:AA1,MATCH(AI20, G20:AA20, 0))</f>
        <v>Paris</v>
      </c>
      <c r="AK20" s="20">
        <f t="shared" si="2"/>
        <v>369</v>
      </c>
      <c r="AL20" s="22" t="str">
        <f xml:space="preserve"> INDEX(G1:AA1,MATCH(AK20, G20:AA20, 0))</f>
        <v>London</v>
      </c>
      <c r="AM20" s="20">
        <v>197</v>
      </c>
    </row>
    <row r="21" spans="1:39" x14ac:dyDescent="0.25">
      <c r="A21" t="s">
        <v>35</v>
      </c>
      <c r="B21" t="s">
        <v>36</v>
      </c>
      <c r="C21" t="s">
        <v>37</v>
      </c>
      <c r="D21" t="s">
        <v>86</v>
      </c>
      <c r="E21" t="s">
        <v>48</v>
      </c>
      <c r="F21">
        <v>297</v>
      </c>
      <c r="G21">
        <v>493</v>
      </c>
      <c r="H21">
        <v>464</v>
      </c>
      <c r="I21">
        <v>522</v>
      </c>
      <c r="J21">
        <v>555</v>
      </c>
      <c r="K21">
        <v>576</v>
      </c>
      <c r="L21">
        <v>592</v>
      </c>
      <c r="M21">
        <v>626</v>
      </c>
      <c r="N21">
        <v>597</v>
      </c>
      <c r="O21">
        <v>543</v>
      </c>
      <c r="P21">
        <v>658</v>
      </c>
      <c r="Q21">
        <v>759</v>
      </c>
      <c r="R21">
        <v>665</v>
      </c>
      <c r="S21">
        <v>595</v>
      </c>
      <c r="T21">
        <v>760</v>
      </c>
      <c r="U21">
        <v>624</v>
      </c>
      <c r="V21">
        <v>668</v>
      </c>
      <c r="W21">
        <v>753</v>
      </c>
      <c r="X21">
        <v>308</v>
      </c>
      <c r="Y21">
        <v>363</v>
      </c>
      <c r="Z21">
        <v>565</v>
      </c>
      <c r="AA21">
        <v>546</v>
      </c>
      <c r="AF21" s="7" t="s">
        <v>144</v>
      </c>
      <c r="AG21" s="7">
        <f t="shared" si="0"/>
        <v>308</v>
      </c>
      <c r="AH21" s="22" t="str">
        <f xml:space="preserve"> INDEX(G1:AA1,MATCH(AG21, G21:AA21, 0))</f>
        <v>Hong Kong</v>
      </c>
      <c r="AI21" s="20">
        <f t="shared" si="1"/>
        <v>363</v>
      </c>
      <c r="AJ21" s="22" t="str">
        <f xml:space="preserve"> INDEX(G1:AA1,MATCH(AI21, G21:AA21, 0))</f>
        <v>Seoul</v>
      </c>
      <c r="AK21" s="20">
        <f t="shared" si="2"/>
        <v>464</v>
      </c>
      <c r="AL21" s="22" t="str">
        <f xml:space="preserve"> INDEX(G1:AA1,MATCH(AK21, G21:AA21, 0))</f>
        <v>Los Angeles</v>
      </c>
      <c r="AM21" s="20">
        <v>297</v>
      </c>
    </row>
    <row r="22" spans="1:39" x14ac:dyDescent="0.25">
      <c r="A22" t="s">
        <v>35</v>
      </c>
      <c r="B22" t="s">
        <v>38</v>
      </c>
      <c r="C22" t="s">
        <v>39</v>
      </c>
      <c r="D22" t="s">
        <v>51</v>
      </c>
      <c r="E22" t="s">
        <v>48</v>
      </c>
      <c r="F22">
        <v>210</v>
      </c>
      <c r="G22">
        <v>555</v>
      </c>
      <c r="H22">
        <v>391</v>
      </c>
      <c r="I22">
        <v>431</v>
      </c>
      <c r="J22">
        <v>529</v>
      </c>
      <c r="K22">
        <v>669</v>
      </c>
      <c r="L22">
        <v>725</v>
      </c>
      <c r="M22">
        <v>540</v>
      </c>
      <c r="N22">
        <v>557</v>
      </c>
      <c r="O22">
        <v>467</v>
      </c>
      <c r="P22">
        <v>626</v>
      </c>
      <c r="Q22">
        <v>517</v>
      </c>
      <c r="R22">
        <v>623</v>
      </c>
      <c r="S22">
        <v>879</v>
      </c>
      <c r="T22">
        <v>406</v>
      </c>
      <c r="U22">
        <v>772</v>
      </c>
      <c r="V22">
        <v>685</v>
      </c>
      <c r="W22">
        <v>808</v>
      </c>
      <c r="X22">
        <v>229</v>
      </c>
      <c r="Y22">
        <v>377</v>
      </c>
      <c r="Z22">
        <v>549</v>
      </c>
      <c r="AA22">
        <v>322</v>
      </c>
      <c r="AF22" s="7" t="s">
        <v>39</v>
      </c>
      <c r="AG22" s="7">
        <f t="shared" si="0"/>
        <v>229</v>
      </c>
      <c r="AH22" s="22" t="str">
        <f xml:space="preserve"> INDEX(G1:AA1,MATCH(AG22, G22:AA22, 0))</f>
        <v>Hong Kong</v>
      </c>
      <c r="AI22" s="20">
        <f t="shared" si="1"/>
        <v>322</v>
      </c>
      <c r="AJ22" s="22" t="str">
        <f xml:space="preserve"> INDEX(G1:AA1,MATCH(AI22, G22:AA22, 0))</f>
        <v>Sydney</v>
      </c>
      <c r="AK22" s="20">
        <f t="shared" si="2"/>
        <v>377</v>
      </c>
      <c r="AL22" s="22" t="str">
        <f xml:space="preserve"> INDEX(G1:AA1,MATCH(AK22, G22:AA22, 0))</f>
        <v>Seoul</v>
      </c>
      <c r="AM22" s="20">
        <v>210</v>
      </c>
    </row>
    <row r="23" spans="1:39" x14ac:dyDescent="0.25">
      <c r="A23" t="s">
        <v>35</v>
      </c>
      <c r="B23" t="s">
        <v>40</v>
      </c>
      <c r="C23" t="s">
        <v>40</v>
      </c>
      <c r="D23" t="s">
        <v>51</v>
      </c>
      <c r="E23" t="s">
        <v>48</v>
      </c>
      <c r="F23">
        <v>306</v>
      </c>
      <c r="G23">
        <v>449</v>
      </c>
      <c r="H23">
        <v>469</v>
      </c>
      <c r="I23">
        <v>506</v>
      </c>
      <c r="J23">
        <v>541</v>
      </c>
      <c r="K23">
        <v>618</v>
      </c>
      <c r="L23">
        <v>622</v>
      </c>
      <c r="M23">
        <v>399</v>
      </c>
      <c r="N23">
        <v>437</v>
      </c>
      <c r="O23">
        <v>387</v>
      </c>
      <c r="P23">
        <v>498</v>
      </c>
      <c r="Q23">
        <v>477</v>
      </c>
      <c r="R23">
        <v>590</v>
      </c>
      <c r="S23">
        <v>410</v>
      </c>
      <c r="T23">
        <v>405</v>
      </c>
      <c r="U23">
        <v>574</v>
      </c>
      <c r="V23">
        <v>539</v>
      </c>
      <c r="W23">
        <v>587</v>
      </c>
      <c r="X23">
        <v>220</v>
      </c>
      <c r="Y23">
        <v>304</v>
      </c>
      <c r="Z23">
        <v>383</v>
      </c>
      <c r="AA23">
        <v>452</v>
      </c>
      <c r="AF23" s="7" t="s">
        <v>40</v>
      </c>
      <c r="AG23" s="7">
        <f t="shared" si="0"/>
        <v>220</v>
      </c>
      <c r="AH23" s="22" t="str">
        <f xml:space="preserve"> INDEX(G1:AA1,MATCH(AG23, G23:AA23, 0))</f>
        <v>Hong Kong</v>
      </c>
      <c r="AI23" s="20">
        <f t="shared" si="1"/>
        <v>304</v>
      </c>
      <c r="AJ23" s="22" t="str">
        <f xml:space="preserve"> INDEX(G1:AA1,MATCH(AI23, G23:AA23, 0))</f>
        <v>Seoul</v>
      </c>
      <c r="AK23" s="20">
        <f t="shared" si="2"/>
        <v>383</v>
      </c>
      <c r="AL23" s="22" t="str">
        <f xml:space="preserve"> INDEX(G1:AA1,MATCH(AK23, G23:AA23, 0))</f>
        <v>Mumbai</v>
      </c>
      <c r="AM23" s="20">
        <v>306</v>
      </c>
    </row>
    <row r="24" spans="1:39" x14ac:dyDescent="0.25">
      <c r="A24" t="s">
        <v>35</v>
      </c>
      <c r="B24" t="s">
        <v>41</v>
      </c>
      <c r="C24" t="s">
        <v>42</v>
      </c>
      <c r="D24" t="s">
        <v>51</v>
      </c>
      <c r="E24" t="s">
        <v>48</v>
      </c>
      <c r="F24">
        <v>193</v>
      </c>
      <c r="G24">
        <v>367</v>
      </c>
      <c r="H24">
        <v>379</v>
      </c>
      <c r="I24">
        <v>436</v>
      </c>
      <c r="J24">
        <v>489</v>
      </c>
      <c r="K24">
        <v>552</v>
      </c>
      <c r="L24">
        <v>477</v>
      </c>
      <c r="M24">
        <v>313</v>
      </c>
      <c r="N24">
        <v>319</v>
      </c>
      <c r="O24">
        <v>311</v>
      </c>
      <c r="P24">
        <v>585</v>
      </c>
      <c r="Q24">
        <v>438</v>
      </c>
      <c r="R24">
        <v>479</v>
      </c>
      <c r="S24">
        <v>399</v>
      </c>
      <c r="T24">
        <v>351</v>
      </c>
      <c r="U24">
        <v>398</v>
      </c>
      <c r="V24">
        <v>392</v>
      </c>
      <c r="W24">
        <v>537</v>
      </c>
      <c r="X24">
        <v>224</v>
      </c>
      <c r="Y24">
        <v>282</v>
      </c>
      <c r="Z24">
        <v>253</v>
      </c>
      <c r="AA24">
        <v>284</v>
      </c>
      <c r="AF24" s="7" t="s">
        <v>94</v>
      </c>
      <c r="AG24" s="7">
        <f t="shared" si="0"/>
        <v>224</v>
      </c>
      <c r="AH24" s="22" t="str">
        <f xml:space="preserve"> INDEX(G1:AA1,MATCH(AG24, G24:AA24, 0))</f>
        <v>Hong Kong</v>
      </c>
      <c r="AI24" s="20">
        <f t="shared" si="1"/>
        <v>253</v>
      </c>
      <c r="AJ24" s="22" t="str">
        <f xml:space="preserve"> INDEX(G1:AA1,MATCH(AI24, G24:AA24, 0))</f>
        <v>Mumbai</v>
      </c>
      <c r="AK24" s="20">
        <f t="shared" si="2"/>
        <v>282</v>
      </c>
      <c r="AL24" s="22" t="str">
        <f xml:space="preserve"> INDEX(G1:AA1,MATCH(AK24, G24:AA24, 0))</f>
        <v>Seoul</v>
      </c>
      <c r="AM24" s="20">
        <v>193</v>
      </c>
    </row>
    <row r="25" spans="1:39" x14ac:dyDescent="0.25">
      <c r="A25" t="s">
        <v>35</v>
      </c>
      <c r="B25" t="s">
        <v>43</v>
      </c>
      <c r="C25" t="s">
        <v>44</v>
      </c>
      <c r="D25" t="s">
        <v>51</v>
      </c>
      <c r="E25" t="s">
        <v>48</v>
      </c>
      <c r="F25">
        <v>290</v>
      </c>
      <c r="G25">
        <v>541</v>
      </c>
      <c r="H25">
        <v>549</v>
      </c>
      <c r="I25">
        <v>633</v>
      </c>
      <c r="J25">
        <v>710</v>
      </c>
      <c r="K25">
        <v>593</v>
      </c>
      <c r="L25">
        <v>630</v>
      </c>
      <c r="M25">
        <v>554</v>
      </c>
      <c r="N25">
        <v>634</v>
      </c>
      <c r="O25">
        <v>464</v>
      </c>
      <c r="P25">
        <v>763</v>
      </c>
      <c r="Q25">
        <v>970</v>
      </c>
      <c r="R25">
        <v>700</v>
      </c>
      <c r="S25">
        <v>508</v>
      </c>
      <c r="T25">
        <v>633</v>
      </c>
      <c r="U25">
        <v>508</v>
      </c>
      <c r="V25">
        <v>678</v>
      </c>
      <c r="W25">
        <v>761</v>
      </c>
      <c r="X25">
        <v>432</v>
      </c>
      <c r="Y25">
        <v>523</v>
      </c>
      <c r="Z25">
        <v>567</v>
      </c>
      <c r="AA25">
        <v>659</v>
      </c>
      <c r="AF25" s="7" t="s">
        <v>95</v>
      </c>
      <c r="AG25" s="7">
        <f t="shared" si="0"/>
        <v>432</v>
      </c>
      <c r="AH25" s="22" t="str">
        <f xml:space="preserve"> INDEX(G1:AA1,MATCH(AG25, G25:AA25, 0))</f>
        <v>Hong Kong</v>
      </c>
      <c r="AI25" s="20">
        <f t="shared" si="1"/>
        <v>464</v>
      </c>
      <c r="AJ25" s="22" t="str">
        <f xml:space="preserve"> INDEX(G1:AA1,MATCH(AI25, G25:AA25, 0))</f>
        <v>Frankfurt</v>
      </c>
      <c r="AK25" s="20">
        <f t="shared" si="2"/>
        <v>508</v>
      </c>
      <c r="AL25" s="22" t="str">
        <f xml:space="preserve"> INDEX(G1:AA1,MATCH(AK25, G25:AA25, 0))</f>
        <v>Moskau</v>
      </c>
      <c r="AM25" s="20">
        <v>290</v>
      </c>
    </row>
    <row r="26" spans="1:39" x14ac:dyDescent="0.25">
      <c r="A26" t="s">
        <v>45</v>
      </c>
      <c r="B26" t="s">
        <v>46</v>
      </c>
      <c r="C26" t="s">
        <v>47</v>
      </c>
      <c r="D26" t="s">
        <v>51</v>
      </c>
      <c r="E26" t="s">
        <v>87</v>
      </c>
      <c r="F26">
        <v>366</v>
      </c>
      <c r="G26">
        <v>577</v>
      </c>
      <c r="H26">
        <v>636</v>
      </c>
      <c r="I26">
        <v>643</v>
      </c>
      <c r="J26">
        <v>751</v>
      </c>
      <c r="K26">
        <v>619</v>
      </c>
      <c r="L26">
        <v>803</v>
      </c>
      <c r="M26">
        <v>595</v>
      </c>
      <c r="N26">
        <v>751</v>
      </c>
      <c r="O26">
        <v>609</v>
      </c>
      <c r="P26">
        <v>821</v>
      </c>
      <c r="Q26">
        <v>598</v>
      </c>
      <c r="R26">
        <v>589</v>
      </c>
      <c r="S26">
        <v>841</v>
      </c>
      <c r="T26">
        <v>605</v>
      </c>
      <c r="U26">
        <v>628</v>
      </c>
      <c r="V26">
        <v>715</v>
      </c>
      <c r="W26">
        <v>853</v>
      </c>
      <c r="X26">
        <v>698</v>
      </c>
      <c r="Y26">
        <v>549</v>
      </c>
      <c r="Z26">
        <v>687</v>
      </c>
      <c r="AA26">
        <v>310</v>
      </c>
      <c r="AF26" s="7" t="s">
        <v>47</v>
      </c>
      <c r="AG26" s="7">
        <f t="shared" si="0"/>
        <v>310</v>
      </c>
      <c r="AH26" s="22" t="str">
        <f xml:space="preserve"> INDEX(G1:AA1,MATCH(AG26, G26:AA26, 0))</f>
        <v>Sydney</v>
      </c>
      <c r="AI26" s="20">
        <f t="shared" si="1"/>
        <v>549</v>
      </c>
      <c r="AJ26" s="22" t="str">
        <f xml:space="preserve"> INDEX(G1:AA1,MATCH(AI26, G26:AA26, 0))</f>
        <v>Seoul</v>
      </c>
      <c r="AK26" s="20">
        <f t="shared" si="2"/>
        <v>577</v>
      </c>
      <c r="AL26" s="22" t="str">
        <f xml:space="preserve"> INDEX(G1:AA1,MATCH(AK26, G26:AA26, 0))</f>
        <v>New York</v>
      </c>
      <c r="AM26" s="20">
        <v>366</v>
      </c>
    </row>
    <row r="27" spans="1:39" x14ac:dyDescent="0.25">
      <c r="F27" t="s">
        <v>83</v>
      </c>
    </row>
  </sheetData>
  <conditionalFormatting sqref="AH3:AH26">
    <cfRule type="cellIs" dxfId="43" priority="3" operator="equal">
      <formula>INDIRECT(ADDRESS(ROW(),COLUMN()-2))</formula>
    </cfRule>
  </conditionalFormatting>
  <conditionalFormatting sqref="AJ3:AJ26">
    <cfRule type="cellIs" dxfId="42" priority="2" operator="equal">
      <formula>INDIRECT(ADDRESS(ROW(),COLUMN()-4))</formula>
    </cfRule>
  </conditionalFormatting>
  <conditionalFormatting sqref="AL3:AL26">
    <cfRule type="cellIs" dxfId="41" priority="1" operator="equal">
      <formula>INDIRECT(ADDRESS(ROW(),COLUMN()-6))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D9DC-CE2A-4115-B85D-886A516134E3}">
  <dimension ref="A1:AW28"/>
  <sheetViews>
    <sheetView zoomScaleNormal="100" workbookViewId="0">
      <selection activeCell="D15" sqref="D15"/>
    </sheetView>
  </sheetViews>
  <sheetFormatPr baseColWidth="10" defaultRowHeight="15" x14ac:dyDescent="0.25"/>
  <sheetData>
    <row r="1" spans="1:49" x14ac:dyDescent="0.25">
      <c r="A1" s="6" t="s">
        <v>0</v>
      </c>
      <c r="B1" s="7"/>
      <c r="C1" s="7"/>
      <c r="D1" s="7" t="s">
        <v>32</v>
      </c>
      <c r="E1" s="7"/>
      <c r="F1" s="7" t="s">
        <v>32</v>
      </c>
      <c r="G1" s="7"/>
      <c r="H1" s="7" t="s">
        <v>105</v>
      </c>
      <c r="I1" s="7"/>
      <c r="J1" s="7" t="s">
        <v>105</v>
      </c>
      <c r="K1" s="7"/>
      <c r="L1" s="7" t="s">
        <v>105</v>
      </c>
      <c r="M1" s="7"/>
      <c r="N1" s="7" t="s">
        <v>105</v>
      </c>
      <c r="O1" s="7"/>
      <c r="P1" s="7" t="s">
        <v>105</v>
      </c>
      <c r="Q1" s="7"/>
      <c r="R1" s="7" t="s">
        <v>105</v>
      </c>
      <c r="S1" s="7"/>
      <c r="T1" s="7" t="s">
        <v>35</v>
      </c>
      <c r="U1" s="7"/>
      <c r="V1" s="7" t="s">
        <v>35</v>
      </c>
      <c r="W1" s="7"/>
      <c r="X1" s="7" t="s">
        <v>35</v>
      </c>
      <c r="Y1" s="7"/>
      <c r="Z1" s="7" t="s">
        <v>35</v>
      </c>
      <c r="AA1" s="7"/>
      <c r="AB1" s="7" t="s">
        <v>18</v>
      </c>
      <c r="AC1" s="7"/>
      <c r="AD1" s="7" t="s">
        <v>18</v>
      </c>
      <c r="AE1" s="7"/>
      <c r="AF1" s="7" t="s">
        <v>18</v>
      </c>
      <c r="AG1" s="7"/>
      <c r="AH1" s="7" t="s">
        <v>18</v>
      </c>
      <c r="AI1" s="7"/>
      <c r="AJ1" s="7" t="s">
        <v>18</v>
      </c>
      <c r="AK1" s="7"/>
      <c r="AL1" s="7" t="s">
        <v>18</v>
      </c>
      <c r="AM1" s="7"/>
      <c r="AN1" s="7" t="s">
        <v>18</v>
      </c>
      <c r="AO1" s="7"/>
      <c r="AP1" s="7" t="s">
        <v>18</v>
      </c>
      <c r="AQ1" s="7"/>
      <c r="AR1" s="7" t="s">
        <v>18</v>
      </c>
      <c r="AS1" s="7"/>
      <c r="AT1" s="7" t="s">
        <v>45</v>
      </c>
      <c r="AV1" t="s">
        <v>203</v>
      </c>
    </row>
    <row r="2" spans="1:49" x14ac:dyDescent="0.25">
      <c r="A2" s="7"/>
      <c r="B2" s="6" t="s">
        <v>1</v>
      </c>
      <c r="C2" s="7"/>
      <c r="D2" s="7" t="s">
        <v>59</v>
      </c>
      <c r="E2" s="7"/>
      <c r="F2" s="7" t="s">
        <v>33</v>
      </c>
      <c r="G2" s="7"/>
      <c r="H2" s="7" t="s">
        <v>16</v>
      </c>
      <c r="I2" s="7"/>
      <c r="J2" s="7" t="s">
        <v>8</v>
      </c>
      <c r="K2" s="7"/>
      <c r="L2" s="7" t="s">
        <v>110</v>
      </c>
      <c r="M2" s="7"/>
      <c r="N2" s="7" t="s">
        <v>4</v>
      </c>
      <c r="O2" s="7"/>
      <c r="P2" s="7" t="s">
        <v>4</v>
      </c>
      <c r="Q2" s="7"/>
      <c r="R2" s="7" t="s">
        <v>4</v>
      </c>
      <c r="S2" s="7"/>
      <c r="T2" s="7" t="s">
        <v>147</v>
      </c>
      <c r="U2" s="7"/>
      <c r="V2" s="7" t="s">
        <v>41</v>
      </c>
      <c r="W2" s="7"/>
      <c r="X2" s="7" t="s">
        <v>109</v>
      </c>
      <c r="Y2" s="7"/>
      <c r="Z2" s="7" t="s">
        <v>43</v>
      </c>
      <c r="AA2" s="7"/>
      <c r="AB2" s="7" t="s">
        <v>23</v>
      </c>
      <c r="AC2" s="7"/>
      <c r="AD2" s="7" t="s">
        <v>21</v>
      </c>
      <c r="AE2" s="7"/>
      <c r="AF2" s="7" t="s">
        <v>55</v>
      </c>
      <c r="AG2" s="7"/>
      <c r="AH2" s="7" t="s">
        <v>57</v>
      </c>
      <c r="AI2" s="7"/>
      <c r="AJ2" s="7" t="s">
        <v>25</v>
      </c>
      <c r="AK2" s="7"/>
      <c r="AL2" s="7" t="s">
        <v>53</v>
      </c>
      <c r="AM2" s="7"/>
      <c r="AN2" s="7" t="s">
        <v>27</v>
      </c>
      <c r="AO2" s="7"/>
      <c r="AP2" s="7" t="s">
        <v>29</v>
      </c>
      <c r="AQ2" s="7"/>
      <c r="AR2" s="7" t="s">
        <v>19</v>
      </c>
      <c r="AS2" s="7"/>
      <c r="AT2" s="7" t="s">
        <v>46</v>
      </c>
      <c r="AV2" t="s">
        <v>204</v>
      </c>
    </row>
    <row r="3" spans="1:49" x14ac:dyDescent="0.25">
      <c r="A3" s="7"/>
      <c r="B3" s="7"/>
      <c r="C3" s="6" t="s">
        <v>154</v>
      </c>
      <c r="D3" s="7" t="s">
        <v>60</v>
      </c>
      <c r="E3" s="7"/>
      <c r="F3" s="7" t="s">
        <v>91</v>
      </c>
      <c r="G3" s="7"/>
      <c r="H3" s="7" t="s">
        <v>17</v>
      </c>
      <c r="I3" s="7"/>
      <c r="J3" s="7" t="s">
        <v>9</v>
      </c>
      <c r="K3" s="7"/>
      <c r="L3" s="7" t="s">
        <v>89</v>
      </c>
      <c r="M3" s="23"/>
      <c r="N3" s="23" t="s">
        <v>6</v>
      </c>
      <c r="O3" s="23"/>
      <c r="P3" s="7" t="s">
        <v>7</v>
      </c>
      <c r="Q3" s="7"/>
      <c r="R3" s="7" t="s">
        <v>112</v>
      </c>
      <c r="S3" s="7"/>
      <c r="T3" s="7" t="s">
        <v>40</v>
      </c>
      <c r="U3" s="7"/>
      <c r="V3" s="7" t="s">
        <v>42</v>
      </c>
      <c r="W3" s="7"/>
      <c r="X3" s="7" t="s">
        <v>39</v>
      </c>
      <c r="Y3" s="7"/>
      <c r="Z3" s="7" t="s">
        <v>44</v>
      </c>
      <c r="AA3" s="7"/>
      <c r="AB3" s="7" t="s">
        <v>24</v>
      </c>
      <c r="AC3" s="7"/>
      <c r="AD3" s="7" t="s">
        <v>22</v>
      </c>
      <c r="AE3" s="7"/>
      <c r="AF3" s="7" t="s">
        <v>56</v>
      </c>
      <c r="AG3" s="7"/>
      <c r="AH3" s="7" t="s">
        <v>58</v>
      </c>
      <c r="AI3" s="7"/>
      <c r="AJ3" s="7" t="s">
        <v>26</v>
      </c>
      <c r="AK3" s="7"/>
      <c r="AL3" s="7" t="s">
        <v>146</v>
      </c>
      <c r="AM3" s="7"/>
      <c r="AN3" s="7" t="s">
        <v>28</v>
      </c>
      <c r="AO3" s="7"/>
      <c r="AP3" s="7" t="s">
        <v>30</v>
      </c>
      <c r="AQ3" s="7"/>
      <c r="AR3" s="7" t="s">
        <v>20</v>
      </c>
      <c r="AS3" s="7"/>
      <c r="AT3" s="7" t="s">
        <v>47</v>
      </c>
      <c r="AW3" t="s">
        <v>205</v>
      </c>
    </row>
    <row r="4" spans="1:49" x14ac:dyDescent="0.25">
      <c r="C4" t="s">
        <v>4</v>
      </c>
      <c r="D4">
        <v>186999</v>
      </c>
      <c r="E4" t="s">
        <v>4</v>
      </c>
      <c r="F4">
        <v>571834</v>
      </c>
      <c r="G4" t="s">
        <v>4</v>
      </c>
      <c r="H4">
        <v>246062</v>
      </c>
      <c r="I4" t="s">
        <v>4</v>
      </c>
      <c r="J4">
        <v>851938</v>
      </c>
      <c r="K4" t="s">
        <v>4</v>
      </c>
      <c r="L4">
        <v>266518</v>
      </c>
      <c r="M4" t="s">
        <v>4</v>
      </c>
      <c r="N4">
        <v>912129</v>
      </c>
      <c r="O4" t="s">
        <v>4</v>
      </c>
      <c r="P4">
        <v>736627</v>
      </c>
      <c r="Q4" t="s">
        <v>4</v>
      </c>
      <c r="R4">
        <v>465137</v>
      </c>
      <c r="S4" t="s">
        <v>4</v>
      </c>
      <c r="T4">
        <v>279128</v>
      </c>
      <c r="U4" t="s">
        <v>4</v>
      </c>
      <c r="V4">
        <v>142613</v>
      </c>
      <c r="W4" t="s">
        <v>4</v>
      </c>
      <c r="X4">
        <v>226316</v>
      </c>
      <c r="Y4" t="s">
        <v>4</v>
      </c>
      <c r="Z4">
        <v>179209</v>
      </c>
      <c r="AA4" t="s">
        <v>4</v>
      </c>
      <c r="AB4">
        <v>478700</v>
      </c>
      <c r="AC4" t="s">
        <v>4</v>
      </c>
      <c r="AD4">
        <v>480399</v>
      </c>
      <c r="AE4" t="s">
        <v>4</v>
      </c>
      <c r="AF4">
        <v>489976</v>
      </c>
      <c r="AG4" t="s">
        <v>4</v>
      </c>
      <c r="AH4">
        <v>490780</v>
      </c>
      <c r="AI4" t="s">
        <v>4</v>
      </c>
      <c r="AJ4">
        <v>698315</v>
      </c>
      <c r="AK4" t="s">
        <v>4</v>
      </c>
      <c r="AL4">
        <v>493558</v>
      </c>
      <c r="AM4" t="s">
        <v>4</v>
      </c>
      <c r="AN4">
        <v>603807</v>
      </c>
      <c r="AO4" t="s">
        <v>4</v>
      </c>
      <c r="AP4">
        <v>317329</v>
      </c>
      <c r="AQ4" t="s">
        <v>4</v>
      </c>
      <c r="AR4">
        <v>201755</v>
      </c>
      <c r="AS4" t="s">
        <v>4</v>
      </c>
      <c r="AT4">
        <v>131921</v>
      </c>
      <c r="AW4" t="s">
        <v>150</v>
      </c>
    </row>
    <row r="5" spans="1:49" x14ac:dyDescent="0.25">
      <c r="C5" t="s">
        <v>19</v>
      </c>
      <c r="D5">
        <v>16836</v>
      </c>
      <c r="E5" t="s">
        <v>19</v>
      </c>
      <c r="F5">
        <v>44584</v>
      </c>
      <c r="G5" t="s">
        <v>19</v>
      </c>
      <c r="H5">
        <v>15928</v>
      </c>
      <c r="I5" t="s">
        <v>19</v>
      </c>
      <c r="J5">
        <v>70329</v>
      </c>
      <c r="K5" t="s">
        <v>19</v>
      </c>
      <c r="L5">
        <v>21357</v>
      </c>
      <c r="M5" t="s">
        <v>19</v>
      </c>
      <c r="N5">
        <v>73008</v>
      </c>
      <c r="O5" t="s">
        <v>19</v>
      </c>
      <c r="P5">
        <v>59012</v>
      </c>
      <c r="Q5" t="s">
        <v>19</v>
      </c>
      <c r="R5">
        <v>37751</v>
      </c>
      <c r="S5" t="s">
        <v>19</v>
      </c>
      <c r="T5">
        <v>18551</v>
      </c>
      <c r="U5" t="s">
        <v>19</v>
      </c>
      <c r="V5">
        <v>11322</v>
      </c>
      <c r="W5" t="s">
        <v>19</v>
      </c>
      <c r="X5">
        <v>12764</v>
      </c>
      <c r="Y5" t="s">
        <v>19</v>
      </c>
      <c r="Z5">
        <v>13249</v>
      </c>
      <c r="AA5" t="s">
        <v>19</v>
      </c>
      <c r="AB5">
        <v>38533</v>
      </c>
      <c r="AC5" t="s">
        <v>19</v>
      </c>
      <c r="AD5">
        <v>39103</v>
      </c>
      <c r="AE5" t="s">
        <v>19</v>
      </c>
      <c r="AF5">
        <v>42735</v>
      </c>
      <c r="AG5" t="s">
        <v>19</v>
      </c>
      <c r="AH5">
        <v>38910</v>
      </c>
      <c r="AI5" t="s">
        <v>19</v>
      </c>
      <c r="AJ5">
        <v>57646</v>
      </c>
      <c r="AK5" t="s">
        <v>19</v>
      </c>
      <c r="AL5">
        <v>39537</v>
      </c>
      <c r="AM5" t="s">
        <v>19</v>
      </c>
      <c r="AN5">
        <v>51035</v>
      </c>
      <c r="AO5" t="s">
        <v>19</v>
      </c>
      <c r="AP5">
        <v>27676</v>
      </c>
      <c r="AQ5" t="s">
        <v>19</v>
      </c>
      <c r="AR5">
        <v>9360</v>
      </c>
      <c r="AS5" t="s">
        <v>19</v>
      </c>
      <c r="AT5">
        <v>5086</v>
      </c>
      <c r="AW5" t="s">
        <v>206</v>
      </c>
    </row>
    <row r="6" spans="1:49" x14ac:dyDescent="0.25">
      <c r="C6" t="s">
        <v>160</v>
      </c>
      <c r="D6">
        <v>10062</v>
      </c>
      <c r="E6" t="s">
        <v>160</v>
      </c>
      <c r="F6">
        <v>28393</v>
      </c>
      <c r="G6" t="s">
        <v>160</v>
      </c>
      <c r="H6">
        <v>11740</v>
      </c>
      <c r="I6" t="s">
        <v>160</v>
      </c>
      <c r="J6">
        <v>45646</v>
      </c>
      <c r="K6" t="s">
        <v>160</v>
      </c>
      <c r="L6">
        <v>14721</v>
      </c>
      <c r="M6" t="s">
        <v>160</v>
      </c>
      <c r="N6">
        <v>47783</v>
      </c>
      <c r="O6" t="s">
        <v>160</v>
      </c>
      <c r="P6">
        <v>37652</v>
      </c>
      <c r="Q6" t="s">
        <v>160</v>
      </c>
      <c r="R6">
        <v>22431</v>
      </c>
      <c r="S6" t="s">
        <v>160</v>
      </c>
      <c r="T6">
        <v>12599</v>
      </c>
      <c r="U6" t="s">
        <v>160</v>
      </c>
      <c r="V6">
        <v>7699</v>
      </c>
      <c r="W6" t="s">
        <v>160</v>
      </c>
      <c r="X6">
        <v>13409</v>
      </c>
      <c r="Y6" t="s">
        <v>160</v>
      </c>
      <c r="Z6">
        <v>9877</v>
      </c>
      <c r="AA6" t="s">
        <v>160</v>
      </c>
      <c r="AB6">
        <v>23835</v>
      </c>
      <c r="AC6" t="s">
        <v>160</v>
      </c>
      <c r="AD6">
        <v>24509</v>
      </c>
      <c r="AE6" t="s">
        <v>160</v>
      </c>
      <c r="AF6">
        <v>26388</v>
      </c>
      <c r="AG6" t="s">
        <v>160</v>
      </c>
      <c r="AH6">
        <v>24514</v>
      </c>
      <c r="AI6" t="s">
        <v>160</v>
      </c>
      <c r="AJ6">
        <v>36243</v>
      </c>
      <c r="AK6" t="s">
        <v>160</v>
      </c>
      <c r="AL6">
        <v>24714</v>
      </c>
      <c r="AM6" t="s">
        <v>160</v>
      </c>
      <c r="AN6">
        <v>33633</v>
      </c>
      <c r="AO6" t="s">
        <v>160</v>
      </c>
      <c r="AP6">
        <v>17573</v>
      </c>
      <c r="AQ6" t="s">
        <v>160</v>
      </c>
      <c r="AR6">
        <v>5833</v>
      </c>
      <c r="AS6" t="s">
        <v>160</v>
      </c>
      <c r="AT6">
        <v>9638</v>
      </c>
    </row>
    <row r="7" spans="1:49" x14ac:dyDescent="0.25">
      <c r="C7" t="s">
        <v>161</v>
      </c>
      <c r="D7">
        <v>6949</v>
      </c>
      <c r="E7" t="s">
        <v>161</v>
      </c>
      <c r="F7">
        <v>26796</v>
      </c>
      <c r="G7" t="s">
        <v>161</v>
      </c>
      <c r="H7">
        <v>11850</v>
      </c>
      <c r="I7" t="s">
        <v>161</v>
      </c>
      <c r="J7">
        <v>41281</v>
      </c>
      <c r="K7" t="s">
        <v>161</v>
      </c>
      <c r="L7">
        <v>11420</v>
      </c>
      <c r="M7" t="s">
        <v>161</v>
      </c>
      <c r="N7">
        <v>42848</v>
      </c>
      <c r="O7" t="s">
        <v>161</v>
      </c>
      <c r="P7">
        <v>32145</v>
      </c>
      <c r="Q7" t="s">
        <v>161</v>
      </c>
      <c r="R7">
        <v>23640</v>
      </c>
      <c r="S7" t="s">
        <v>161</v>
      </c>
      <c r="T7">
        <v>13425</v>
      </c>
      <c r="U7" t="s">
        <v>161</v>
      </c>
      <c r="V7">
        <v>6710</v>
      </c>
      <c r="W7" t="s">
        <v>161</v>
      </c>
      <c r="X7">
        <v>10174</v>
      </c>
      <c r="Y7" t="s">
        <v>161</v>
      </c>
      <c r="Z7">
        <v>8635</v>
      </c>
      <c r="AA7" t="s">
        <v>161</v>
      </c>
      <c r="AB7">
        <v>22868</v>
      </c>
      <c r="AC7" t="s">
        <v>161</v>
      </c>
      <c r="AD7">
        <v>22021</v>
      </c>
      <c r="AE7" t="s">
        <v>161</v>
      </c>
      <c r="AF7">
        <v>24340</v>
      </c>
      <c r="AG7" t="s">
        <v>161</v>
      </c>
      <c r="AH7">
        <v>23289</v>
      </c>
      <c r="AI7" t="s">
        <v>161</v>
      </c>
      <c r="AJ7">
        <v>31698</v>
      </c>
      <c r="AK7" t="s">
        <v>161</v>
      </c>
      <c r="AL7">
        <v>23182</v>
      </c>
      <c r="AM7" t="s">
        <v>161</v>
      </c>
      <c r="AN7">
        <v>26007</v>
      </c>
      <c r="AO7" t="s">
        <v>161</v>
      </c>
      <c r="AP7">
        <v>13814</v>
      </c>
      <c r="AQ7" t="s">
        <v>161</v>
      </c>
      <c r="AR7">
        <v>5179</v>
      </c>
      <c r="AS7" t="s">
        <v>161</v>
      </c>
      <c r="AT7">
        <v>4868</v>
      </c>
    </row>
    <row r="8" spans="1:49" x14ac:dyDescent="0.25">
      <c r="C8" t="s">
        <v>25</v>
      </c>
      <c r="D8">
        <v>4817</v>
      </c>
      <c r="E8" t="s">
        <v>25</v>
      </c>
      <c r="F8">
        <v>15918</v>
      </c>
      <c r="G8" t="s">
        <v>25</v>
      </c>
      <c r="H8">
        <v>5770</v>
      </c>
      <c r="I8" t="s">
        <v>25</v>
      </c>
      <c r="J8">
        <v>23717</v>
      </c>
      <c r="K8" t="s">
        <v>25</v>
      </c>
      <c r="L8">
        <v>7275</v>
      </c>
      <c r="M8" t="s">
        <v>25</v>
      </c>
      <c r="N8">
        <v>25877</v>
      </c>
      <c r="O8" t="s">
        <v>25</v>
      </c>
      <c r="P8">
        <v>20009</v>
      </c>
      <c r="Q8" t="s">
        <v>25</v>
      </c>
      <c r="R8">
        <v>13177</v>
      </c>
      <c r="S8" t="s">
        <v>25</v>
      </c>
      <c r="T8">
        <v>7176</v>
      </c>
      <c r="U8" t="s">
        <v>25</v>
      </c>
      <c r="V8">
        <v>4086</v>
      </c>
      <c r="W8" t="s">
        <v>25</v>
      </c>
      <c r="X8">
        <v>4700</v>
      </c>
      <c r="Y8" t="s">
        <v>25</v>
      </c>
      <c r="Z8">
        <v>4991</v>
      </c>
      <c r="AA8" t="s">
        <v>25</v>
      </c>
      <c r="AB8">
        <v>13216</v>
      </c>
      <c r="AC8" t="s">
        <v>25</v>
      </c>
      <c r="AD8">
        <v>13293</v>
      </c>
      <c r="AE8" t="s">
        <v>25</v>
      </c>
      <c r="AF8">
        <v>13160</v>
      </c>
      <c r="AG8" t="s">
        <v>25</v>
      </c>
      <c r="AH8">
        <v>13685</v>
      </c>
      <c r="AI8" t="s">
        <v>25</v>
      </c>
      <c r="AJ8">
        <v>19459</v>
      </c>
      <c r="AK8" t="s">
        <v>25</v>
      </c>
      <c r="AL8">
        <v>13699</v>
      </c>
      <c r="AM8" t="s">
        <v>25</v>
      </c>
      <c r="AN8">
        <v>16407</v>
      </c>
      <c r="AO8" t="s">
        <v>25</v>
      </c>
      <c r="AP8">
        <v>8636</v>
      </c>
      <c r="AQ8" t="s">
        <v>25</v>
      </c>
      <c r="AR8">
        <v>3153</v>
      </c>
      <c r="AS8" t="s">
        <v>25</v>
      </c>
      <c r="AT8">
        <v>1464</v>
      </c>
    </row>
    <row r="9" spans="1:49" x14ac:dyDescent="0.25">
      <c r="C9" t="s">
        <v>55</v>
      </c>
      <c r="D9">
        <v>1499</v>
      </c>
      <c r="E9" t="s">
        <v>55</v>
      </c>
      <c r="F9">
        <v>5141</v>
      </c>
      <c r="G9" t="s">
        <v>55</v>
      </c>
      <c r="H9">
        <v>1854</v>
      </c>
      <c r="I9" t="s">
        <v>55</v>
      </c>
      <c r="J9">
        <v>7772</v>
      </c>
      <c r="K9" t="s">
        <v>55</v>
      </c>
      <c r="L9">
        <v>1848</v>
      </c>
      <c r="M9" t="s">
        <v>55</v>
      </c>
      <c r="N9">
        <v>7960</v>
      </c>
      <c r="O9" t="s">
        <v>55</v>
      </c>
      <c r="P9">
        <v>5879</v>
      </c>
      <c r="Q9" t="s">
        <v>55</v>
      </c>
      <c r="R9">
        <v>4201</v>
      </c>
      <c r="S9" t="s">
        <v>55</v>
      </c>
      <c r="T9">
        <v>1580</v>
      </c>
      <c r="U9" t="s">
        <v>55</v>
      </c>
      <c r="V9">
        <v>1208</v>
      </c>
      <c r="W9" t="s">
        <v>55</v>
      </c>
      <c r="X9">
        <v>1385</v>
      </c>
      <c r="Y9" t="s">
        <v>55</v>
      </c>
      <c r="Z9">
        <v>1905</v>
      </c>
      <c r="AA9" t="s">
        <v>55</v>
      </c>
      <c r="AB9">
        <v>4256</v>
      </c>
      <c r="AC9" t="s">
        <v>55</v>
      </c>
      <c r="AD9">
        <v>4180</v>
      </c>
      <c r="AE9" t="s">
        <v>55</v>
      </c>
      <c r="AF9">
        <v>4656</v>
      </c>
      <c r="AG9" t="s">
        <v>55</v>
      </c>
      <c r="AH9">
        <v>4158</v>
      </c>
      <c r="AI9" t="s">
        <v>55</v>
      </c>
      <c r="AJ9">
        <v>6107</v>
      </c>
      <c r="AK9" t="s">
        <v>55</v>
      </c>
      <c r="AL9">
        <v>4125</v>
      </c>
      <c r="AM9" t="s">
        <v>55</v>
      </c>
      <c r="AN9">
        <v>5644</v>
      </c>
      <c r="AO9" t="s">
        <v>55</v>
      </c>
      <c r="AP9">
        <v>2888</v>
      </c>
      <c r="AQ9" t="s">
        <v>55</v>
      </c>
      <c r="AR9">
        <v>1034</v>
      </c>
      <c r="AS9" t="s">
        <v>55</v>
      </c>
      <c r="AT9">
        <v>789</v>
      </c>
    </row>
    <row r="10" spans="1:49" x14ac:dyDescent="0.25">
      <c r="C10" t="s">
        <v>162</v>
      </c>
      <c r="D10">
        <v>390</v>
      </c>
      <c r="E10" t="s">
        <v>162</v>
      </c>
      <c r="F10">
        <v>1476</v>
      </c>
      <c r="G10" t="s">
        <v>162</v>
      </c>
      <c r="H10">
        <v>743</v>
      </c>
      <c r="I10" t="s">
        <v>162</v>
      </c>
      <c r="J10">
        <v>2231</v>
      </c>
      <c r="K10" t="s">
        <v>162</v>
      </c>
      <c r="L10">
        <v>780</v>
      </c>
      <c r="M10" t="s">
        <v>162</v>
      </c>
      <c r="N10">
        <v>2353</v>
      </c>
      <c r="O10" t="s">
        <v>162</v>
      </c>
      <c r="P10">
        <v>1900</v>
      </c>
      <c r="Q10" t="s">
        <v>162</v>
      </c>
      <c r="R10">
        <v>1064</v>
      </c>
      <c r="S10" t="s">
        <v>162</v>
      </c>
      <c r="T10">
        <v>787</v>
      </c>
      <c r="U10" t="s">
        <v>162</v>
      </c>
      <c r="V10">
        <v>439</v>
      </c>
      <c r="W10" t="s">
        <v>162</v>
      </c>
      <c r="X10">
        <v>634</v>
      </c>
      <c r="Y10" t="s">
        <v>162</v>
      </c>
      <c r="Z10">
        <v>462</v>
      </c>
      <c r="AA10" t="s">
        <v>162</v>
      </c>
      <c r="AB10">
        <v>1232</v>
      </c>
      <c r="AC10" t="s">
        <v>162</v>
      </c>
      <c r="AD10">
        <v>1126</v>
      </c>
      <c r="AE10" t="s">
        <v>162</v>
      </c>
      <c r="AF10">
        <v>1238</v>
      </c>
      <c r="AG10" t="s">
        <v>162</v>
      </c>
      <c r="AH10">
        <v>1162</v>
      </c>
      <c r="AI10" t="s">
        <v>162</v>
      </c>
      <c r="AJ10">
        <v>1536</v>
      </c>
      <c r="AK10" t="s">
        <v>162</v>
      </c>
      <c r="AL10">
        <v>1217</v>
      </c>
      <c r="AM10" t="s">
        <v>162</v>
      </c>
      <c r="AN10">
        <v>1403</v>
      </c>
      <c r="AO10" t="s">
        <v>162</v>
      </c>
      <c r="AP10">
        <v>700</v>
      </c>
      <c r="AQ10" t="s">
        <v>162</v>
      </c>
      <c r="AR10">
        <v>393</v>
      </c>
      <c r="AS10" t="s">
        <v>162</v>
      </c>
      <c r="AT10">
        <v>143</v>
      </c>
    </row>
    <row r="11" spans="1:49" x14ac:dyDescent="0.25">
      <c r="C11" t="s">
        <v>36</v>
      </c>
      <c r="D11">
        <v>352</v>
      </c>
      <c r="E11" t="s">
        <v>36</v>
      </c>
      <c r="F11">
        <v>2677</v>
      </c>
      <c r="G11" t="s">
        <v>36</v>
      </c>
      <c r="H11">
        <v>958</v>
      </c>
      <c r="I11" t="s">
        <v>36</v>
      </c>
      <c r="J11">
        <v>4193</v>
      </c>
      <c r="K11" t="s">
        <v>36</v>
      </c>
      <c r="L11">
        <v>1113</v>
      </c>
      <c r="M11" t="s">
        <v>36</v>
      </c>
      <c r="N11">
        <v>4425</v>
      </c>
      <c r="O11" t="s">
        <v>36</v>
      </c>
      <c r="P11">
        <v>3310</v>
      </c>
      <c r="Q11" t="s">
        <v>36</v>
      </c>
      <c r="R11">
        <v>2152</v>
      </c>
      <c r="S11" t="s">
        <v>36</v>
      </c>
      <c r="T11">
        <v>1103</v>
      </c>
      <c r="U11" t="s">
        <v>36</v>
      </c>
      <c r="V11">
        <v>702</v>
      </c>
      <c r="W11" t="s">
        <v>36</v>
      </c>
      <c r="X11">
        <v>747</v>
      </c>
      <c r="Y11" t="s">
        <v>36</v>
      </c>
      <c r="Z11">
        <v>745</v>
      </c>
      <c r="AA11" t="s">
        <v>36</v>
      </c>
      <c r="AB11">
        <v>2078</v>
      </c>
      <c r="AC11" t="s">
        <v>36</v>
      </c>
      <c r="AD11">
        <v>1966</v>
      </c>
      <c r="AE11" t="s">
        <v>36</v>
      </c>
      <c r="AF11">
        <v>2193</v>
      </c>
      <c r="AG11" t="s">
        <v>36</v>
      </c>
      <c r="AH11">
        <v>2175</v>
      </c>
      <c r="AI11" t="s">
        <v>36</v>
      </c>
      <c r="AJ11">
        <v>3020</v>
      </c>
      <c r="AK11" t="s">
        <v>36</v>
      </c>
      <c r="AL11">
        <v>2176</v>
      </c>
      <c r="AM11" t="s">
        <v>36</v>
      </c>
      <c r="AN11">
        <v>2584</v>
      </c>
      <c r="AO11" t="s">
        <v>36</v>
      </c>
      <c r="AP11">
        <v>1356</v>
      </c>
      <c r="AQ11" t="s">
        <v>36</v>
      </c>
      <c r="AR11">
        <v>322</v>
      </c>
      <c r="AS11" t="s">
        <v>36</v>
      </c>
      <c r="AT11">
        <v>669</v>
      </c>
      <c r="AV11" t="s">
        <v>192</v>
      </c>
    </row>
    <row r="12" spans="1:49" x14ac:dyDescent="0.25">
      <c r="C12" t="s">
        <v>163</v>
      </c>
      <c r="D12">
        <v>291</v>
      </c>
      <c r="E12" t="s">
        <v>163</v>
      </c>
      <c r="F12">
        <v>866</v>
      </c>
      <c r="G12" t="s">
        <v>163</v>
      </c>
      <c r="H12">
        <v>351</v>
      </c>
      <c r="I12" t="s">
        <v>163</v>
      </c>
      <c r="J12">
        <v>1442</v>
      </c>
      <c r="K12" t="s">
        <v>163</v>
      </c>
      <c r="L12">
        <v>412</v>
      </c>
      <c r="M12" t="s">
        <v>163</v>
      </c>
      <c r="N12">
        <v>1490</v>
      </c>
      <c r="O12" t="s">
        <v>163</v>
      </c>
      <c r="P12">
        <v>1254</v>
      </c>
      <c r="Q12" t="s">
        <v>163</v>
      </c>
      <c r="R12">
        <v>700</v>
      </c>
      <c r="S12" t="s">
        <v>163</v>
      </c>
      <c r="T12">
        <v>476</v>
      </c>
      <c r="U12" t="s">
        <v>163</v>
      </c>
      <c r="V12">
        <v>259</v>
      </c>
      <c r="W12" t="s">
        <v>163</v>
      </c>
      <c r="X12">
        <v>284</v>
      </c>
      <c r="Y12" t="s">
        <v>163</v>
      </c>
      <c r="Z12">
        <v>257</v>
      </c>
      <c r="AA12" t="s">
        <v>163</v>
      </c>
      <c r="AB12">
        <v>772</v>
      </c>
      <c r="AC12" t="s">
        <v>163</v>
      </c>
      <c r="AD12">
        <v>740</v>
      </c>
      <c r="AE12" t="s">
        <v>163</v>
      </c>
      <c r="AF12">
        <v>805</v>
      </c>
      <c r="AG12" t="s">
        <v>163</v>
      </c>
      <c r="AH12">
        <v>780</v>
      </c>
      <c r="AI12" t="s">
        <v>163</v>
      </c>
      <c r="AJ12">
        <v>1162</v>
      </c>
      <c r="AK12" t="s">
        <v>163</v>
      </c>
      <c r="AL12">
        <v>730</v>
      </c>
      <c r="AM12" t="s">
        <v>163</v>
      </c>
      <c r="AN12">
        <v>949</v>
      </c>
      <c r="AO12" t="s">
        <v>163</v>
      </c>
      <c r="AP12">
        <v>469</v>
      </c>
      <c r="AQ12" t="s">
        <v>163</v>
      </c>
      <c r="AR12">
        <v>0</v>
      </c>
      <c r="AS12" t="s">
        <v>163</v>
      </c>
      <c r="AT12">
        <v>0</v>
      </c>
      <c r="AV12" t="s">
        <v>193</v>
      </c>
    </row>
    <row r="13" spans="1:49" x14ac:dyDescent="0.25">
      <c r="C13" t="s">
        <v>164</v>
      </c>
      <c r="D13">
        <v>287</v>
      </c>
      <c r="E13" t="s">
        <v>164</v>
      </c>
      <c r="F13">
        <v>1271</v>
      </c>
      <c r="G13" t="s">
        <v>164</v>
      </c>
      <c r="H13">
        <v>720</v>
      </c>
      <c r="I13" t="s">
        <v>164</v>
      </c>
      <c r="J13">
        <v>1815</v>
      </c>
      <c r="K13" t="s">
        <v>164</v>
      </c>
      <c r="L13">
        <v>425</v>
      </c>
      <c r="M13" t="s">
        <v>164</v>
      </c>
      <c r="N13">
        <v>2011</v>
      </c>
      <c r="O13" t="s">
        <v>164</v>
      </c>
      <c r="P13">
        <v>1381</v>
      </c>
      <c r="Q13" t="s">
        <v>164</v>
      </c>
      <c r="R13">
        <v>1294</v>
      </c>
      <c r="S13" t="s">
        <v>164</v>
      </c>
      <c r="T13">
        <v>762</v>
      </c>
      <c r="U13" t="s">
        <v>164</v>
      </c>
      <c r="V13">
        <v>250</v>
      </c>
      <c r="W13" t="s">
        <v>164</v>
      </c>
      <c r="X13">
        <v>658</v>
      </c>
      <c r="Y13" t="s">
        <v>164</v>
      </c>
      <c r="Z13">
        <v>502</v>
      </c>
      <c r="AA13" t="s">
        <v>164</v>
      </c>
      <c r="AB13">
        <v>1133</v>
      </c>
      <c r="AC13" t="s">
        <v>164</v>
      </c>
      <c r="AD13">
        <v>985</v>
      </c>
      <c r="AE13" t="s">
        <v>164</v>
      </c>
      <c r="AF13">
        <v>1061</v>
      </c>
      <c r="AG13" t="s">
        <v>164</v>
      </c>
      <c r="AH13">
        <v>1175</v>
      </c>
      <c r="AI13" t="s">
        <v>164</v>
      </c>
      <c r="AJ13">
        <v>1181</v>
      </c>
      <c r="AK13" t="s">
        <v>164</v>
      </c>
      <c r="AL13">
        <v>977</v>
      </c>
      <c r="AM13" t="s">
        <v>164</v>
      </c>
      <c r="AN13">
        <v>916</v>
      </c>
      <c r="AO13" t="s">
        <v>164</v>
      </c>
      <c r="AP13">
        <v>521</v>
      </c>
      <c r="AQ13" t="s">
        <v>164</v>
      </c>
      <c r="AR13">
        <v>213</v>
      </c>
      <c r="AS13" t="s">
        <v>164</v>
      </c>
      <c r="AT13">
        <v>243</v>
      </c>
      <c r="AV13" t="s">
        <v>194</v>
      </c>
    </row>
    <row r="14" spans="1:49" x14ac:dyDescent="0.25">
      <c r="C14" t="s">
        <v>21</v>
      </c>
      <c r="D14">
        <v>0</v>
      </c>
      <c r="E14" t="s">
        <v>21</v>
      </c>
      <c r="F14">
        <v>0</v>
      </c>
      <c r="G14" t="s">
        <v>21</v>
      </c>
      <c r="H14">
        <v>0</v>
      </c>
      <c r="I14" t="s">
        <v>21</v>
      </c>
      <c r="J14">
        <v>0</v>
      </c>
      <c r="K14" t="s">
        <v>21</v>
      </c>
      <c r="L14">
        <v>0</v>
      </c>
      <c r="M14" t="s">
        <v>21</v>
      </c>
      <c r="N14">
        <v>0</v>
      </c>
      <c r="O14" t="s">
        <v>21</v>
      </c>
      <c r="P14">
        <v>0</v>
      </c>
      <c r="Q14" t="s">
        <v>21</v>
      </c>
      <c r="R14">
        <v>0</v>
      </c>
      <c r="S14" t="s">
        <v>21</v>
      </c>
      <c r="T14">
        <v>0</v>
      </c>
      <c r="U14" t="s">
        <v>21</v>
      </c>
      <c r="V14">
        <v>0</v>
      </c>
      <c r="W14" t="s">
        <v>21</v>
      </c>
      <c r="X14">
        <v>0</v>
      </c>
      <c r="Y14" t="s">
        <v>21</v>
      </c>
      <c r="Z14">
        <v>0</v>
      </c>
      <c r="AA14" t="s">
        <v>21</v>
      </c>
      <c r="AB14">
        <v>0</v>
      </c>
      <c r="AC14" t="s">
        <v>21</v>
      </c>
      <c r="AD14">
        <v>0</v>
      </c>
      <c r="AE14" t="s">
        <v>21</v>
      </c>
      <c r="AF14">
        <v>0</v>
      </c>
      <c r="AG14" t="s">
        <v>21</v>
      </c>
      <c r="AH14">
        <v>0</v>
      </c>
      <c r="AI14" t="s">
        <v>21</v>
      </c>
      <c r="AJ14">
        <v>0</v>
      </c>
      <c r="AK14" t="s">
        <v>21</v>
      </c>
      <c r="AL14">
        <v>0</v>
      </c>
      <c r="AM14" t="s">
        <v>21</v>
      </c>
      <c r="AN14">
        <v>0</v>
      </c>
      <c r="AO14" t="s">
        <v>21</v>
      </c>
      <c r="AP14">
        <v>0</v>
      </c>
      <c r="AQ14" t="s">
        <v>21</v>
      </c>
      <c r="AR14">
        <v>191</v>
      </c>
      <c r="AS14" t="s">
        <v>21</v>
      </c>
      <c r="AT14">
        <v>178</v>
      </c>
      <c r="AV14" t="s">
        <v>195</v>
      </c>
    </row>
    <row r="15" spans="1:49" x14ac:dyDescent="0.25">
      <c r="B15" t="s">
        <v>185</v>
      </c>
      <c r="D15">
        <f>D4/SUM(D4:D14)*100</f>
        <v>81.844083997864175</v>
      </c>
      <c r="F15">
        <f>F4/SUM(F4:F14)*100</f>
        <v>81.812589061400146</v>
      </c>
      <c r="H15">
        <f>H4/SUM(H4:H14)*100</f>
        <v>83.135794794172497</v>
      </c>
      <c r="J15">
        <f>J4/SUM(J4:J14)*100</f>
        <v>81.108834651606486</v>
      </c>
      <c r="K15" s="17"/>
      <c r="L15">
        <f>L4/SUM(L4:L14)*100</f>
        <v>81.786852999211334</v>
      </c>
      <c r="M15" s="17"/>
      <c r="N15">
        <f>N4/SUM(N4:N14)*100</f>
        <v>81.448525025806234</v>
      </c>
      <c r="O15" s="17"/>
      <c r="P15">
        <f>P4/SUM(P4:P14)*100</f>
        <v>81.923086761220645</v>
      </c>
      <c r="R15">
        <f>R4/SUM(R4:R14)*100</f>
        <v>81.382108558001349</v>
      </c>
      <c r="T15">
        <f>T4/SUM(T4:T14)*100</f>
        <v>83.176046747937193</v>
      </c>
      <c r="V15">
        <f>V4/SUM(V4:V14)*100</f>
        <v>81.359248779152026</v>
      </c>
      <c r="X15">
        <f>X4/SUM(X4:X14)*100</f>
        <v>83.489565464398623</v>
      </c>
      <c r="Z15">
        <f>Z4/SUM(Z4:Z14)*100</f>
        <v>81.520888678627315</v>
      </c>
      <c r="AB15">
        <f>AB4/SUM(AB4:AB14)*100</f>
        <v>81.602664743796268</v>
      </c>
      <c r="AD15">
        <f>AD4/SUM(AD4:AD14)*100</f>
        <v>81.655793935973847</v>
      </c>
      <c r="AF15">
        <f>AF4/SUM(AF4:AF14)*100</f>
        <v>80.780543135625635</v>
      </c>
      <c r="AH15">
        <f t="shared" ref="AH15" si="0">AH4/SUM(AH4:AH14)*100</f>
        <v>81.711142337686553</v>
      </c>
      <c r="AJ15">
        <f t="shared" ref="AJ15" si="1">AJ4/SUM(AJ4:AJ14)*100</f>
        <v>81.543894148186467</v>
      </c>
      <c r="AL15">
        <f t="shared" ref="AL15" si="2">AL4/SUM(AL4:AL14)*100</f>
        <v>81.726401894306321</v>
      </c>
      <c r="AN15">
        <f t="shared" ref="AN15" si="3">AN4/SUM(AN4:AN14)*100</f>
        <v>81.333405173865316</v>
      </c>
      <c r="AP15">
        <f t="shared" ref="AP15" si="4">AP4/SUM(AP4:AP14)*100</f>
        <v>81.166200295680909</v>
      </c>
      <c r="AR15">
        <f t="shared" ref="AR15" si="5">AR4/SUM(AR4:AR14)*100</f>
        <v>88.709641960489463</v>
      </c>
      <c r="AT15">
        <f t="shared" ref="AT15" si="6">AT4/SUM(AT4:AT14)*100</f>
        <v>85.110871683043115</v>
      </c>
      <c r="AV15" t="s">
        <v>196</v>
      </c>
    </row>
    <row r="16" spans="1:49" x14ac:dyDescent="0.25">
      <c r="B16" t="s">
        <v>186</v>
      </c>
      <c r="D16">
        <f>D5/SUM(D4:D14)*100</f>
        <v>7.3686329776525064</v>
      </c>
      <c r="F16">
        <f>F5/SUM(F4:F14)*100</f>
        <v>6.3786561671979349</v>
      </c>
      <c r="H16">
        <f t="shared" ref="H16:AT16" si="7">H5/SUM(H4:H14)*100</f>
        <v>5.3815174203313783</v>
      </c>
      <c r="J16">
        <f t="shared" ref="J16:AT16" si="8">J5/SUM(J4:J14)*100</f>
        <v>6.6956788313384692</v>
      </c>
      <c r="L16">
        <f t="shared" ref="L16:AT16" si="9">L5/SUM(L4:L14)*100</f>
        <v>6.5538606004253248</v>
      </c>
      <c r="N16">
        <f t="shared" ref="N16:AT16" si="10">N5/SUM(N4:N14)*100</f>
        <v>6.5192466362587549</v>
      </c>
      <c r="P16">
        <f t="shared" ref="P16:AT16" si="11">P5/SUM(P4:P14)*100</f>
        <v>6.5629486781683983</v>
      </c>
      <c r="R16">
        <f t="shared" ref="R16:AT16" si="12">R5/SUM(R4:R14)*100</f>
        <v>6.6050561021228349</v>
      </c>
      <c r="T16">
        <f t="shared" ref="T16:AT16" si="13">T5/SUM(T4:T14)*100</f>
        <v>5.5279256943802952</v>
      </c>
      <c r="V16">
        <f t="shared" ref="V16:AT16" si="14">V5/SUM(V4:V14)*100</f>
        <v>6.4590844781160142</v>
      </c>
      <c r="X16">
        <f t="shared" ref="X16:AT16" si="15">X5/SUM(X4:X14)*100</f>
        <v>4.7087294472665828</v>
      </c>
      <c r="Z16">
        <f t="shared" ref="Z16:AT16" si="16">Z5/SUM(Z4:Z14)*100</f>
        <v>6.0268750682339247</v>
      </c>
      <c r="AB16">
        <f t="shared" ref="AB16:AT16" si="17">AB5/SUM(AB4:AB14)*100</f>
        <v>6.5686139138765451</v>
      </c>
      <c r="AD16">
        <f t="shared" ref="AD16:AT16" si="18">AD5/SUM(AD4:AD14)*100</f>
        <v>6.646530301433569</v>
      </c>
      <c r="AF16">
        <f t="shared" ref="AF16:AT16" si="19">AF5/SUM(AF4:AF14)*100</f>
        <v>7.045562457959087</v>
      </c>
      <c r="AH16">
        <f t="shared" ref="AH16:AT16" si="20">AH5/SUM(AH4:AH14)*100</f>
        <v>6.4782194636280694</v>
      </c>
      <c r="AJ16">
        <f t="shared" ref="AJ16:AT16" si="21">AJ5/SUM(AJ4:AJ14)*100</f>
        <v>6.7314597596591179</v>
      </c>
      <c r="AL16">
        <f t="shared" ref="AL16:AT16" si="22">AL5/SUM(AL4:AL14)*100</f>
        <v>6.546782245845856</v>
      </c>
      <c r="AN16">
        <f t="shared" ref="AN16:AT16" si="23">AN5/SUM(AN4:AN14)*100</f>
        <v>6.874465405416327</v>
      </c>
      <c r="AP16">
        <f t="shared" ref="AP16:AT16" si="24">AP5/SUM(AP4:AP14)*100</f>
        <v>7.0789488492487758</v>
      </c>
      <c r="AR16">
        <f t="shared" ref="AR16:AT16" si="25">AR5/SUM(AR4:AR14)*100</f>
        <v>4.1154977509860045</v>
      </c>
      <c r="AT16">
        <f t="shared" ref="AT16" si="26">AT5/SUM(AT4:AT14)*100</f>
        <v>3.2813114923322084</v>
      </c>
      <c r="AV16" t="s">
        <v>197</v>
      </c>
    </row>
    <row r="17" spans="2:48" x14ac:dyDescent="0.25">
      <c r="B17" t="s">
        <v>187</v>
      </c>
      <c r="D17">
        <f>D7/SUM(D4:D14)*100</f>
        <v>3.0413774389229786</v>
      </c>
      <c r="F17">
        <f>F7/SUM(F4:F14)*100</f>
        <v>3.833717716136638</v>
      </c>
      <c r="H17">
        <f t="shared" ref="H17:AT17" si="27">H7/SUM(H4:H14)*100</f>
        <v>4.0037030029461853</v>
      </c>
      <c r="J17">
        <f t="shared" ref="J17:AT17" si="28">J7/SUM(J4:J14)*100</f>
        <v>3.9301613535878994</v>
      </c>
      <c r="L17">
        <f t="shared" ref="L17:AT17" si="29">L7/SUM(L4:L14)*100</f>
        <v>3.5044757249078615</v>
      </c>
      <c r="N17">
        <f t="shared" ref="N17:AT17" si="30">N7/SUM(N4:N14)*100</f>
        <v>3.8261105614510074</v>
      </c>
      <c r="P17">
        <f t="shared" ref="P17:AT17" si="31">P7/SUM(P4:P14)*100</f>
        <v>3.5749675533742824</v>
      </c>
      <c r="R17">
        <f t="shared" ref="R17:AT17" si="32">R7/SUM(R4:R14)*100</f>
        <v>4.136142784407931</v>
      </c>
      <c r="T17">
        <f t="shared" ref="T17:AT17" si="33">T7/SUM(T4:T14)*100</f>
        <v>4.0004529376882898</v>
      </c>
      <c r="V17">
        <f t="shared" ref="V17:AT17" si="34">V7/SUM(V4:V14)*100</f>
        <v>3.8279859431335854</v>
      </c>
      <c r="X17">
        <f t="shared" ref="X17:AT17" si="35">X7/SUM(X4:X14)*100</f>
        <v>3.7532602159581803</v>
      </c>
      <c r="Z17">
        <f t="shared" ref="Z17:AT17" si="36">Z7/SUM(Z4:Z14)*100</f>
        <v>3.9279995633028855</v>
      </c>
      <c r="AB17">
        <f t="shared" ref="AB17:AT17" si="37">AB7/SUM(AB4:AB14)*100</f>
        <v>3.8982446988952022</v>
      </c>
      <c r="AD17">
        <f t="shared" ref="AD17:AT17" si="38">AD7/SUM(AD4:AD14)*100</f>
        <v>3.7430182791056601</v>
      </c>
      <c r="AF17">
        <f t="shared" ref="AF17:AT17" si="39">AF7/SUM(AF4:AF14)*100</f>
        <v>4.0128463841517297</v>
      </c>
      <c r="AH17">
        <f t="shared" ref="AH17:AT17" si="40">AH7/SUM(AH4:AH14)*100</f>
        <v>3.8774416111137007</v>
      </c>
      <c r="AJ17">
        <f t="shared" ref="AJ17:AT17" si="41">AJ7/SUM(AJ4:AJ14)*100</f>
        <v>3.7014504295471449</v>
      </c>
      <c r="AL17">
        <f t="shared" ref="AL17:AT17" si="42">AL7/SUM(AL4:AL14)*100</f>
        <v>3.8386196732983948</v>
      </c>
      <c r="AN17">
        <f t="shared" ref="AN17:AT17" si="43">AN7/SUM(AN4:AN14)*100</f>
        <v>3.5031688409652673</v>
      </c>
      <c r="AP17">
        <f t="shared" ref="AP17:AT17" si="44">AP7/SUM(AP4:AP14)*100</f>
        <v>3.5333357206071176</v>
      </c>
      <c r="AR17">
        <f t="shared" ref="AR17:AT17" si="45">AR7/SUM(AR4:AR14)*100</f>
        <v>2.2771541508927902</v>
      </c>
      <c r="AT17">
        <f t="shared" ref="AT17" si="46">AT7/SUM(AT4:AT14)*100</f>
        <v>3.1406654236478948</v>
      </c>
      <c r="AV17" t="s">
        <v>198</v>
      </c>
    </row>
    <row r="18" spans="2:48" x14ac:dyDescent="0.25">
      <c r="B18" t="s">
        <v>188</v>
      </c>
      <c r="D18">
        <f>D8/SUM(D4:D14)*100</f>
        <v>2.1082623576474298</v>
      </c>
      <c r="F18">
        <f>F8/SUM(F4:F14)*100</f>
        <v>2.2773965743194133</v>
      </c>
      <c r="H18">
        <f t="shared" ref="H18:AT18" si="47">H8/SUM(H4:H14)*100</f>
        <v>1.9494823904640917</v>
      </c>
      <c r="J18">
        <f>J8/SUM(J4:J14)*100</f>
        <v>2.2579791386605024</v>
      </c>
      <c r="L18">
        <f t="shared" ref="L18:AT18" si="48">L8/SUM(L4:L14)*100</f>
        <v>2.2324921977849996</v>
      </c>
      <c r="N18">
        <f t="shared" ref="N18:AT18" si="49">N8/SUM(N4:N14)*100</f>
        <v>2.310685749595494</v>
      </c>
      <c r="P18">
        <f t="shared" ref="P18:AT18" si="50">P8/SUM(P4:P14)*100</f>
        <v>2.2252768945548609</v>
      </c>
      <c r="R18">
        <f t="shared" ref="R18:AT18" si="51">R8/SUM(R4:R14)*100</f>
        <v>2.305497185708262</v>
      </c>
      <c r="T18">
        <f t="shared" ref="T18:AT18" si="52">T8/SUM(T4:T14)*100</f>
        <v>2.1383426652403106</v>
      </c>
      <c r="V18">
        <f t="shared" ref="V18:AT18" si="53">V8/SUM(V4:V14)*100</f>
        <v>2.3310209483820912</v>
      </c>
      <c r="X18">
        <f t="shared" ref="X18:AT18" si="54">X8/SUM(X4:X14)*100</f>
        <v>1.733863083841503</v>
      </c>
      <c r="Z18">
        <f t="shared" ref="Z18:AT18" si="55">Z8/SUM(Z4:Z14)*100</f>
        <v>2.2703701008042505</v>
      </c>
      <c r="AB18">
        <f t="shared" ref="AB18:AT18" si="56">AB8/SUM(AB4:AB14)*100</f>
        <v>2.2528949597953032</v>
      </c>
      <c r="AD18">
        <f t="shared" ref="AD18:AT18" si="57">AD8/SUM(AD4:AD14)*100</f>
        <v>2.2594769530971135</v>
      </c>
      <c r="AF18">
        <f t="shared" ref="AF18:AT18" si="58">AF8/SUM(AF4:AF14)*100</f>
        <v>2.1696408551946083</v>
      </c>
      <c r="AH18">
        <f t="shared" ref="AH18:AT18" si="59">AH8/SUM(AH4:AH14)*100</f>
        <v>2.2784485571768216</v>
      </c>
      <c r="AJ18">
        <f t="shared" ref="AJ18:AT18" si="60">AJ8/SUM(AJ4:AJ14)*100</f>
        <v>2.2722734528537414</v>
      </c>
      <c r="AL18">
        <f t="shared" ref="AL18:AT18" si="61">AL8/SUM(AL4:AL14)*100</f>
        <v>2.2683655812490171</v>
      </c>
      <c r="AN18">
        <f t="shared" ref="AN18:AT18" si="62">AN8/SUM(AN4:AN14)*100</f>
        <v>2.2100392653407597</v>
      </c>
      <c r="AP18">
        <f t="shared" ref="AP18:AT18" si="63">AP8/SUM(AP4:AP14)*100</f>
        <v>2.2089103288810676</v>
      </c>
      <c r="AR18">
        <f t="shared" ref="AR18:AT18" si="64">AR8/SUM(AR4:AR14)*100</f>
        <v>1.3863423513738113</v>
      </c>
      <c r="AT18">
        <f t="shared" ref="AT18" si="65">AT8/SUM(AT4:AT14)*100</f>
        <v>0.94452222272401765</v>
      </c>
      <c r="AV18" t="s">
        <v>199</v>
      </c>
    </row>
    <row r="19" spans="2:48" x14ac:dyDescent="0.25">
      <c r="J19" s="17"/>
      <c r="K19" s="17"/>
      <c r="L19" s="17"/>
      <c r="M19" s="17"/>
      <c r="N19" s="17"/>
      <c r="O19" s="17"/>
      <c r="AV19" t="s">
        <v>200</v>
      </c>
    </row>
    <row r="20" spans="2:48" x14ac:dyDescent="0.25">
      <c r="J20" s="17"/>
      <c r="K20" s="17"/>
      <c r="L20" s="17"/>
      <c r="M20" s="17"/>
      <c r="N20" s="17"/>
      <c r="O20" s="17"/>
      <c r="AV20" t="s">
        <v>201</v>
      </c>
    </row>
    <row r="21" spans="2:48" x14ac:dyDescent="0.25">
      <c r="J21" s="17"/>
      <c r="K21" s="17"/>
      <c r="L21" s="17"/>
      <c r="M21" s="17"/>
      <c r="N21" s="17"/>
      <c r="O21" s="17"/>
      <c r="AV21" t="s">
        <v>202</v>
      </c>
    </row>
    <row r="22" spans="2:48" x14ac:dyDescent="0.25">
      <c r="J22" s="17"/>
      <c r="K22" s="17"/>
      <c r="L22" s="17"/>
      <c r="M22" s="17"/>
      <c r="N22" s="17"/>
      <c r="O22" s="17"/>
    </row>
    <row r="23" spans="2:48" x14ac:dyDescent="0.25"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2:48" x14ac:dyDescent="0.25"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2:48" x14ac:dyDescent="0.25"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2:48" x14ac:dyDescent="0.25"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2:48" x14ac:dyDescent="0.25"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2:48" x14ac:dyDescent="0.25"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</sheetData>
  <sortState xmlns:xlrd2="http://schemas.microsoft.com/office/spreadsheetml/2017/richdata2" ref="A4:AU14">
    <sortCondition descending="1" ref="D4:D14"/>
  </sortState>
  <conditionalFormatting sqref="M15 K15 O15">
    <cfRule type="colorScale" priority="11">
      <colorScale>
        <cfvo type="min"/>
        <cfvo type="max"/>
        <color rgb="FFFCFCFF"/>
        <color rgb="FF63BE7B"/>
      </colorScale>
    </cfRule>
  </conditionalFormatting>
  <conditionalFormatting sqref="J19:O19">
    <cfRule type="colorScale" priority="7">
      <colorScale>
        <cfvo type="min"/>
        <cfvo type="max"/>
        <color rgb="FFFCFCFF"/>
        <color rgb="FF63BE7B"/>
      </colorScale>
    </cfRule>
  </conditionalFormatting>
  <conditionalFormatting sqref="J20:O20">
    <cfRule type="colorScale" priority="6">
      <colorScale>
        <cfvo type="min"/>
        <cfvo type="max"/>
        <color rgb="FFFCFCFF"/>
        <color rgb="FF63BE7B"/>
      </colorScale>
    </cfRule>
  </conditionalFormatting>
  <conditionalFormatting sqref="J21:O21">
    <cfRule type="colorScale" priority="5">
      <colorScale>
        <cfvo type="min"/>
        <cfvo type="max"/>
        <color rgb="FFFCFCFF"/>
        <color rgb="FF63BE7B"/>
      </colorScale>
    </cfRule>
  </conditionalFormatting>
  <conditionalFormatting sqref="J22:O22">
    <cfRule type="colorScale" priority="4">
      <colorScale>
        <cfvo type="min"/>
        <cfvo type="max"/>
        <color rgb="FFFCFCFF"/>
        <color rgb="FF63BE7B"/>
      </colorScale>
    </cfRule>
  </conditionalFormatting>
  <conditionalFormatting sqref="J23:O23">
    <cfRule type="colorScale" priority="3">
      <colorScale>
        <cfvo type="min"/>
        <cfvo type="max"/>
        <color rgb="FFFCFCFF"/>
        <color rgb="FF63BE7B"/>
      </colorScale>
    </cfRule>
  </conditionalFormatting>
  <conditionalFormatting sqref="J24:O24">
    <cfRule type="colorScale" priority="2">
      <colorScale>
        <cfvo type="min"/>
        <cfvo type="max"/>
        <color rgb="FFFCFCFF"/>
        <color rgb="FF63BE7B"/>
      </colorScale>
    </cfRule>
  </conditionalFormatting>
  <conditionalFormatting sqref="J25:O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C7B2-73F1-4DAD-85CD-DEC3864BD1DA}">
  <dimension ref="A1:BD25"/>
  <sheetViews>
    <sheetView topLeftCell="M1" zoomScale="80" zoomScaleNormal="80" workbookViewId="0">
      <selection activeCell="AA4" sqref="AA4:AB11"/>
    </sheetView>
  </sheetViews>
  <sheetFormatPr baseColWidth="10" defaultRowHeight="15" x14ac:dyDescent="0.25"/>
  <sheetData>
    <row r="1" spans="1:56" x14ac:dyDescent="0.25">
      <c r="A1" s="6" t="s">
        <v>0</v>
      </c>
      <c r="B1" s="7"/>
      <c r="C1" s="7"/>
      <c r="D1" s="7" t="s">
        <v>32</v>
      </c>
      <c r="E1" s="7" t="s">
        <v>32</v>
      </c>
      <c r="F1" s="7" t="s">
        <v>105</v>
      </c>
      <c r="G1" s="7" t="s">
        <v>105</v>
      </c>
      <c r="H1" s="7" t="s">
        <v>105</v>
      </c>
      <c r="I1" s="7" t="s">
        <v>105</v>
      </c>
      <c r="J1" s="7" t="s">
        <v>105</v>
      </c>
      <c r="K1" s="7" t="s">
        <v>105</v>
      </c>
      <c r="L1" s="7" t="s">
        <v>35</v>
      </c>
      <c r="M1" s="7" t="s">
        <v>35</v>
      </c>
      <c r="N1" s="7" t="s">
        <v>35</v>
      </c>
      <c r="O1" s="7" t="s">
        <v>35</v>
      </c>
      <c r="P1" s="7" t="s">
        <v>18</v>
      </c>
      <c r="Q1" s="7" t="s">
        <v>18</v>
      </c>
      <c r="R1" s="7" t="s">
        <v>18</v>
      </c>
      <c r="S1" s="7" t="s">
        <v>18</v>
      </c>
      <c r="T1" s="7" t="s">
        <v>18</v>
      </c>
      <c r="U1" s="7" t="s">
        <v>18</v>
      </c>
      <c r="V1" s="7" t="s">
        <v>18</v>
      </c>
      <c r="W1" s="7" t="s">
        <v>18</v>
      </c>
      <c r="X1" s="7" t="s">
        <v>18</v>
      </c>
      <c r="Y1" s="7" t="s">
        <v>148</v>
      </c>
      <c r="AC1" t="s">
        <v>165</v>
      </c>
      <c r="AF1" s="6" t="s">
        <v>0</v>
      </c>
      <c r="AG1" s="7"/>
      <c r="AH1" s="7"/>
      <c r="AI1" s="7" t="s">
        <v>32</v>
      </c>
      <c r="AJ1" s="7" t="s">
        <v>32</v>
      </c>
      <c r="AK1" s="7" t="s">
        <v>105</v>
      </c>
      <c r="AL1" s="7" t="s">
        <v>105</v>
      </c>
      <c r="AM1" s="7" t="s">
        <v>105</v>
      </c>
      <c r="AN1" s="7" t="s">
        <v>105</v>
      </c>
      <c r="AO1" s="7" t="s">
        <v>105</v>
      </c>
      <c r="AP1" s="7" t="s">
        <v>105</v>
      </c>
      <c r="AQ1" s="7" t="s">
        <v>35</v>
      </c>
      <c r="AR1" s="7" t="s">
        <v>35</v>
      </c>
      <c r="AS1" s="7" t="s">
        <v>35</v>
      </c>
      <c r="AT1" s="7" t="s">
        <v>35</v>
      </c>
      <c r="AU1" s="7" t="s">
        <v>18</v>
      </c>
      <c r="AV1" s="7" t="s">
        <v>18</v>
      </c>
      <c r="AW1" s="7" t="s">
        <v>18</v>
      </c>
      <c r="AX1" s="7" t="s">
        <v>18</v>
      </c>
      <c r="AY1" s="7" t="s">
        <v>18</v>
      </c>
      <c r="AZ1" s="7" t="s">
        <v>18</v>
      </c>
      <c r="BA1" s="7" t="s">
        <v>18</v>
      </c>
      <c r="BB1" s="7" t="s">
        <v>18</v>
      </c>
      <c r="BC1" s="7" t="s">
        <v>18</v>
      </c>
      <c r="BD1" s="7" t="s">
        <v>45</v>
      </c>
    </row>
    <row r="2" spans="1:56" x14ac:dyDescent="0.25">
      <c r="A2" s="7"/>
      <c r="B2" s="6" t="s">
        <v>1</v>
      </c>
      <c r="C2" s="7"/>
      <c r="D2" s="7" t="s">
        <v>59</v>
      </c>
      <c r="E2" s="7" t="s">
        <v>33</v>
      </c>
      <c r="F2" s="7" t="s">
        <v>16</v>
      </c>
      <c r="G2" s="7" t="s">
        <v>8</v>
      </c>
      <c r="H2" s="7" t="s">
        <v>110</v>
      </c>
      <c r="I2" s="7" t="s">
        <v>4</v>
      </c>
      <c r="J2" s="7" t="s">
        <v>4</v>
      </c>
      <c r="K2" s="7" t="s">
        <v>4</v>
      </c>
      <c r="L2" s="7" t="s">
        <v>147</v>
      </c>
      <c r="M2" s="7" t="s">
        <v>41</v>
      </c>
      <c r="N2" s="7" t="s">
        <v>109</v>
      </c>
      <c r="O2" s="7" t="s">
        <v>43</v>
      </c>
      <c r="P2" s="7" t="s">
        <v>23</v>
      </c>
      <c r="Q2" s="7" t="s">
        <v>21</v>
      </c>
      <c r="R2" s="7" t="s">
        <v>55</v>
      </c>
      <c r="S2" s="7" t="s">
        <v>57</v>
      </c>
      <c r="T2" s="7" t="s">
        <v>25</v>
      </c>
      <c r="U2" s="7" t="s">
        <v>53</v>
      </c>
      <c r="V2" s="7" t="s">
        <v>27</v>
      </c>
      <c r="W2" s="7" t="s">
        <v>29</v>
      </c>
      <c r="X2" s="7" t="s">
        <v>19</v>
      </c>
      <c r="Y2" s="7" t="s">
        <v>46</v>
      </c>
      <c r="AF2" s="7"/>
      <c r="AG2" s="6" t="s">
        <v>1</v>
      </c>
      <c r="AH2" s="7"/>
      <c r="AI2" s="7" t="s">
        <v>59</v>
      </c>
      <c r="AJ2" s="7" t="s">
        <v>33</v>
      </c>
      <c r="AK2" s="7" t="s">
        <v>16</v>
      </c>
      <c r="AL2" s="7" t="s">
        <v>8</v>
      </c>
      <c r="AM2" s="7" t="s">
        <v>110</v>
      </c>
      <c r="AN2" s="7" t="s">
        <v>4</v>
      </c>
      <c r="AO2" s="7" t="s">
        <v>4</v>
      </c>
      <c r="AP2" s="7" t="s">
        <v>4</v>
      </c>
      <c r="AQ2" s="7" t="s">
        <v>147</v>
      </c>
      <c r="AR2" s="7" t="s">
        <v>41</v>
      </c>
      <c r="AS2" s="7" t="s">
        <v>109</v>
      </c>
      <c r="AT2" s="7" t="s">
        <v>43</v>
      </c>
      <c r="AU2" s="7" t="s">
        <v>23</v>
      </c>
      <c r="AV2" s="7" t="s">
        <v>21</v>
      </c>
      <c r="AW2" s="7" t="s">
        <v>55</v>
      </c>
      <c r="AX2" s="7" t="s">
        <v>57</v>
      </c>
      <c r="AY2" s="7" t="s">
        <v>25</v>
      </c>
      <c r="AZ2" s="7" t="s">
        <v>53</v>
      </c>
      <c r="BA2" s="7" t="s">
        <v>27</v>
      </c>
      <c r="BB2" s="7" t="s">
        <v>29</v>
      </c>
      <c r="BC2" s="7" t="s">
        <v>19</v>
      </c>
      <c r="BD2" s="7" t="s">
        <v>46</v>
      </c>
    </row>
    <row r="3" spans="1:56" x14ac:dyDescent="0.25">
      <c r="A3" s="7"/>
      <c r="B3" s="7"/>
      <c r="C3" s="6" t="s">
        <v>154</v>
      </c>
      <c r="D3" s="7" t="s">
        <v>60</v>
      </c>
      <c r="E3" s="7" t="s">
        <v>91</v>
      </c>
      <c r="F3" s="7" t="s">
        <v>17</v>
      </c>
      <c r="G3" s="7" t="s">
        <v>9</v>
      </c>
      <c r="H3" s="7" t="s">
        <v>89</v>
      </c>
      <c r="I3" s="7" t="s">
        <v>6</v>
      </c>
      <c r="J3" s="7" t="s">
        <v>7</v>
      </c>
      <c r="K3" s="7" t="s">
        <v>112</v>
      </c>
      <c r="L3" s="7" t="s">
        <v>40</v>
      </c>
      <c r="M3" s="7" t="s">
        <v>42</v>
      </c>
      <c r="N3" s="7" t="s">
        <v>39</v>
      </c>
      <c r="O3" s="7" t="s">
        <v>44</v>
      </c>
      <c r="P3" s="7" t="s">
        <v>24</v>
      </c>
      <c r="Q3" s="7" t="s">
        <v>22</v>
      </c>
      <c r="R3" s="7" t="s">
        <v>56</v>
      </c>
      <c r="S3" s="7" t="s">
        <v>58</v>
      </c>
      <c r="T3" s="7" t="s">
        <v>26</v>
      </c>
      <c r="U3" s="7" t="s">
        <v>146</v>
      </c>
      <c r="V3" s="7" t="s">
        <v>28</v>
      </c>
      <c r="W3" s="7" t="s">
        <v>30</v>
      </c>
      <c r="X3" s="7" t="s">
        <v>20</v>
      </c>
      <c r="Y3" s="7" t="s">
        <v>47</v>
      </c>
      <c r="AF3" s="7"/>
      <c r="AG3" s="7"/>
      <c r="AH3" s="6" t="s">
        <v>154</v>
      </c>
      <c r="AI3" s="7" t="s">
        <v>93</v>
      </c>
      <c r="AJ3" s="7" t="s">
        <v>166</v>
      </c>
      <c r="AK3" s="7" t="s">
        <v>167</v>
      </c>
      <c r="AL3" s="7" t="s">
        <v>168</v>
      </c>
      <c r="AM3" s="7" t="s">
        <v>169</v>
      </c>
      <c r="AN3" s="7" t="s">
        <v>170</v>
      </c>
      <c r="AO3" s="7" t="s">
        <v>171</v>
      </c>
      <c r="AP3" s="7" t="s">
        <v>172</v>
      </c>
      <c r="AQ3" s="7" t="s">
        <v>173</v>
      </c>
      <c r="AR3" s="7" t="s">
        <v>94</v>
      </c>
      <c r="AS3" s="7" t="s">
        <v>174</v>
      </c>
      <c r="AT3" s="7" t="s">
        <v>95</v>
      </c>
      <c r="AU3" s="7" t="s">
        <v>175</v>
      </c>
      <c r="AV3" s="7" t="s">
        <v>176</v>
      </c>
      <c r="AW3" s="7" t="s">
        <v>177</v>
      </c>
      <c r="AX3" s="7" t="s">
        <v>178</v>
      </c>
      <c r="AY3" s="7" t="s">
        <v>179</v>
      </c>
      <c r="AZ3" s="7" t="s">
        <v>180</v>
      </c>
      <c r="BA3" s="7" t="s">
        <v>181</v>
      </c>
      <c r="BB3" s="7" t="s">
        <v>182</v>
      </c>
      <c r="BC3" s="7" t="s">
        <v>183</v>
      </c>
      <c r="BD3" s="7" t="s">
        <v>184</v>
      </c>
    </row>
    <row r="4" spans="1:56" x14ac:dyDescent="0.25">
      <c r="A4" s="7" t="s">
        <v>32</v>
      </c>
      <c r="B4" s="7" t="s">
        <v>59</v>
      </c>
      <c r="C4" s="7" t="s">
        <v>60</v>
      </c>
      <c r="D4" s="7">
        <v>219770</v>
      </c>
      <c r="E4" s="7">
        <v>142809</v>
      </c>
      <c r="F4" s="7">
        <v>46263</v>
      </c>
      <c r="G4" s="7">
        <v>204275</v>
      </c>
      <c r="H4" s="7">
        <v>60064</v>
      </c>
      <c r="I4" s="7">
        <v>216826</v>
      </c>
      <c r="J4" s="7">
        <v>182373</v>
      </c>
      <c r="K4" s="7">
        <v>119777</v>
      </c>
      <c r="L4" s="7">
        <v>53764</v>
      </c>
      <c r="M4" s="7">
        <v>31285</v>
      </c>
      <c r="N4" s="7">
        <v>44449</v>
      </c>
      <c r="O4" s="7">
        <v>41397</v>
      </c>
      <c r="P4" s="7">
        <v>120165</v>
      </c>
      <c r="Q4" s="7">
        <v>123824</v>
      </c>
      <c r="R4" s="7">
        <v>126335</v>
      </c>
      <c r="S4" s="7">
        <v>118462</v>
      </c>
      <c r="T4" s="7">
        <v>179676</v>
      </c>
      <c r="U4" s="7">
        <v>125341</v>
      </c>
      <c r="V4" s="7">
        <v>165177</v>
      </c>
      <c r="W4" s="7">
        <v>92050</v>
      </c>
      <c r="X4" s="7">
        <v>43886</v>
      </c>
      <c r="Y4" s="7">
        <v>32443</v>
      </c>
      <c r="AA4" t="s">
        <v>189</v>
      </c>
      <c r="AF4" s="7" t="s">
        <v>32</v>
      </c>
      <c r="AG4" s="7" t="s">
        <v>59</v>
      </c>
      <c r="AH4" s="7" t="s">
        <v>60</v>
      </c>
      <c r="AI4" s="7">
        <v>229832</v>
      </c>
      <c r="AJ4" s="7">
        <v>149263</v>
      </c>
      <c r="AK4" s="7">
        <v>48514</v>
      </c>
      <c r="AL4" s="7">
        <v>214671</v>
      </c>
      <c r="AM4" s="7">
        <v>63281</v>
      </c>
      <c r="AN4" s="7">
        <v>227651</v>
      </c>
      <c r="AO4" s="7">
        <v>191087</v>
      </c>
      <c r="AP4" s="7">
        <v>125133</v>
      </c>
      <c r="AQ4" s="7">
        <v>56091</v>
      </c>
      <c r="AR4" s="7">
        <v>32871</v>
      </c>
      <c r="AS4" s="7">
        <v>47216</v>
      </c>
      <c r="AT4" s="7">
        <v>43470</v>
      </c>
      <c r="AU4" s="7">
        <v>125473</v>
      </c>
      <c r="AV4" s="7">
        <v>129671</v>
      </c>
      <c r="AW4" s="7">
        <v>132581</v>
      </c>
      <c r="AX4" s="7">
        <v>123957</v>
      </c>
      <c r="AY4" s="7">
        <v>188071</v>
      </c>
      <c r="AZ4" s="7">
        <v>130996</v>
      </c>
      <c r="BA4" s="7">
        <v>173182</v>
      </c>
      <c r="BB4" s="7">
        <v>96408</v>
      </c>
      <c r="BC4" s="7">
        <v>45153</v>
      </c>
      <c r="BD4" s="7">
        <v>34819</v>
      </c>
    </row>
    <row r="5" spans="1:56" x14ac:dyDescent="0.25">
      <c r="A5" s="7" t="s">
        <v>32</v>
      </c>
      <c r="B5" s="7" t="s">
        <v>33</v>
      </c>
      <c r="C5" s="7" t="s">
        <v>91</v>
      </c>
      <c r="D5" s="7">
        <v>142809</v>
      </c>
      <c r="E5" s="7">
        <v>674753</v>
      </c>
      <c r="F5" s="7">
        <v>172065</v>
      </c>
      <c r="G5" s="7">
        <v>624204</v>
      </c>
      <c r="H5" s="7">
        <v>180441</v>
      </c>
      <c r="I5" s="7">
        <v>668914</v>
      </c>
      <c r="J5" s="7">
        <v>532717</v>
      </c>
      <c r="K5" s="7">
        <v>372627</v>
      </c>
      <c r="L5" s="7">
        <v>208834</v>
      </c>
      <c r="M5" s="7">
        <v>93074</v>
      </c>
      <c r="N5" s="7">
        <v>165955</v>
      </c>
      <c r="O5" s="7">
        <v>127511</v>
      </c>
      <c r="P5" s="7">
        <v>366813</v>
      </c>
      <c r="Q5" s="7">
        <v>372986</v>
      </c>
      <c r="R5" s="7">
        <v>368578</v>
      </c>
      <c r="S5" s="7">
        <v>374593</v>
      </c>
      <c r="T5" s="7">
        <v>521668</v>
      </c>
      <c r="U5" s="7">
        <v>382696</v>
      </c>
      <c r="V5" s="7">
        <v>445626</v>
      </c>
      <c r="W5" s="7">
        <v>241758</v>
      </c>
      <c r="X5" s="7">
        <v>136217</v>
      </c>
      <c r="Y5" s="7">
        <v>85998</v>
      </c>
      <c r="AA5" t="s">
        <v>190</v>
      </c>
      <c r="AF5" s="7" t="s">
        <v>32</v>
      </c>
      <c r="AG5" s="7" t="s">
        <v>33</v>
      </c>
      <c r="AH5" s="7" t="s">
        <v>91</v>
      </c>
      <c r="AI5" s="7">
        <v>149263</v>
      </c>
      <c r="AJ5" s="7">
        <v>703146</v>
      </c>
      <c r="AK5" s="7">
        <v>178832</v>
      </c>
      <c r="AL5" s="7">
        <v>653015</v>
      </c>
      <c r="AM5" s="7">
        <v>189029</v>
      </c>
      <c r="AN5" s="7">
        <v>699221</v>
      </c>
      <c r="AO5" s="7">
        <v>556634</v>
      </c>
      <c r="AP5" s="7">
        <v>387785</v>
      </c>
      <c r="AQ5" s="7">
        <v>216661</v>
      </c>
      <c r="AR5" s="7">
        <v>97227</v>
      </c>
      <c r="AS5" s="7">
        <v>174338</v>
      </c>
      <c r="AT5" s="7">
        <v>133386</v>
      </c>
      <c r="AU5" s="7">
        <v>381879</v>
      </c>
      <c r="AV5" s="7">
        <v>389248</v>
      </c>
      <c r="AW5" s="7">
        <v>385026</v>
      </c>
      <c r="AX5" s="7">
        <v>390409</v>
      </c>
      <c r="AY5" s="7">
        <v>544378</v>
      </c>
      <c r="AZ5" s="7">
        <v>398399</v>
      </c>
      <c r="BA5" s="7">
        <v>465834</v>
      </c>
      <c r="BB5" s="7">
        <v>252967</v>
      </c>
      <c r="BC5" s="7">
        <v>139691</v>
      </c>
      <c r="BD5" s="7">
        <v>91403</v>
      </c>
    </row>
    <row r="6" spans="1:56" x14ac:dyDescent="0.25">
      <c r="A6" s="7" t="s">
        <v>105</v>
      </c>
      <c r="B6" s="7" t="s">
        <v>16</v>
      </c>
      <c r="C6" s="7" t="s">
        <v>17</v>
      </c>
      <c r="D6" s="7">
        <v>46263</v>
      </c>
      <c r="E6" s="7">
        <v>172065</v>
      </c>
      <c r="F6" s="7">
        <v>286199</v>
      </c>
      <c r="G6" s="7">
        <v>267176</v>
      </c>
      <c r="H6" s="7">
        <v>133876</v>
      </c>
      <c r="I6" s="7">
        <v>284232</v>
      </c>
      <c r="J6" s="7">
        <v>231857</v>
      </c>
      <c r="K6" s="7">
        <v>131422</v>
      </c>
      <c r="L6" s="7">
        <v>145625</v>
      </c>
      <c r="M6" s="7">
        <v>88695</v>
      </c>
      <c r="N6" s="7">
        <v>114145</v>
      </c>
      <c r="O6" s="7">
        <v>81324</v>
      </c>
      <c r="P6" s="7">
        <v>151819</v>
      </c>
      <c r="Q6" s="7">
        <v>146131</v>
      </c>
      <c r="R6" s="7">
        <v>168528</v>
      </c>
      <c r="S6" s="7">
        <v>144510</v>
      </c>
      <c r="T6" s="7">
        <v>218637</v>
      </c>
      <c r="U6" s="7">
        <v>157527</v>
      </c>
      <c r="V6" s="7">
        <v>176080</v>
      </c>
      <c r="W6" s="7">
        <v>88059</v>
      </c>
      <c r="X6" s="7">
        <v>67470</v>
      </c>
      <c r="Y6" s="7">
        <v>48479</v>
      </c>
      <c r="AB6" t="s">
        <v>149</v>
      </c>
      <c r="AF6" s="7" t="s">
        <v>105</v>
      </c>
      <c r="AG6" s="7" t="s">
        <v>16</v>
      </c>
      <c r="AH6" s="7" t="s">
        <v>17</v>
      </c>
      <c r="AI6" s="7">
        <v>48514</v>
      </c>
      <c r="AJ6" s="7">
        <v>178832</v>
      </c>
      <c r="AK6" s="7">
        <v>297939</v>
      </c>
      <c r="AL6" s="7">
        <v>278824</v>
      </c>
      <c r="AM6" s="7">
        <v>139943</v>
      </c>
      <c r="AN6" s="7">
        <v>296430</v>
      </c>
      <c r="AO6" s="7">
        <v>241959</v>
      </c>
      <c r="AP6" s="7">
        <v>136508</v>
      </c>
      <c r="AQ6" s="7">
        <v>151376</v>
      </c>
      <c r="AR6" s="7">
        <v>92740</v>
      </c>
      <c r="AS6" s="7">
        <v>119622</v>
      </c>
      <c r="AT6" s="7">
        <v>84864</v>
      </c>
      <c r="AU6" s="7">
        <v>158308</v>
      </c>
      <c r="AV6" s="7">
        <v>152183</v>
      </c>
      <c r="AW6" s="7">
        <v>175603</v>
      </c>
      <c r="AX6" s="7">
        <v>150042</v>
      </c>
      <c r="AY6" s="7">
        <v>227879</v>
      </c>
      <c r="AZ6" s="7">
        <v>163871</v>
      </c>
      <c r="BA6" s="7">
        <v>184283</v>
      </c>
      <c r="BB6" s="7">
        <v>92241</v>
      </c>
      <c r="BC6" s="7">
        <v>69218</v>
      </c>
      <c r="BD6" s="7">
        <v>50759</v>
      </c>
    </row>
    <row r="7" spans="1:56" x14ac:dyDescent="0.25">
      <c r="A7" s="7" t="s">
        <v>105</v>
      </c>
      <c r="B7" s="7" t="s">
        <v>8</v>
      </c>
      <c r="C7" s="7" t="s">
        <v>9</v>
      </c>
      <c r="D7" s="7">
        <v>204275</v>
      </c>
      <c r="E7" s="7">
        <v>624204</v>
      </c>
      <c r="F7" s="7">
        <v>267176</v>
      </c>
      <c r="G7" s="7">
        <v>1011131</v>
      </c>
      <c r="H7" s="7">
        <v>291291</v>
      </c>
      <c r="I7" s="7">
        <v>1003034</v>
      </c>
      <c r="J7" s="7">
        <v>809069</v>
      </c>
      <c r="K7" s="7">
        <v>512244</v>
      </c>
      <c r="L7" s="7">
        <v>301173</v>
      </c>
      <c r="M7" s="7">
        <v>157167</v>
      </c>
      <c r="N7" s="7">
        <v>240971</v>
      </c>
      <c r="O7" s="7">
        <v>194969</v>
      </c>
      <c r="P7" s="7">
        <v>524135</v>
      </c>
      <c r="Q7" s="7">
        <v>526658</v>
      </c>
      <c r="R7" s="7">
        <v>565048</v>
      </c>
      <c r="S7" s="7">
        <v>536599</v>
      </c>
      <c r="T7" s="7">
        <v>765686</v>
      </c>
      <c r="U7" s="7">
        <v>538157</v>
      </c>
      <c r="V7" s="7">
        <v>661210</v>
      </c>
      <c r="W7" s="7">
        <v>348444</v>
      </c>
      <c r="X7" s="7">
        <v>209251</v>
      </c>
      <c r="Y7" s="7">
        <v>140457</v>
      </c>
      <c r="AB7" t="s">
        <v>150</v>
      </c>
      <c r="AF7" s="7" t="s">
        <v>105</v>
      </c>
      <c r="AG7" s="7" t="s">
        <v>8</v>
      </c>
      <c r="AH7" s="7" t="s">
        <v>9</v>
      </c>
      <c r="AI7" s="7">
        <v>214671</v>
      </c>
      <c r="AJ7" s="7">
        <v>653015</v>
      </c>
      <c r="AK7" s="7">
        <v>278824</v>
      </c>
      <c r="AL7" s="7">
        <v>1056777</v>
      </c>
      <c r="AM7" s="7">
        <v>305494</v>
      </c>
      <c r="AN7" s="7">
        <v>1048557</v>
      </c>
      <c r="AO7" s="7">
        <v>845015</v>
      </c>
      <c r="AP7" s="7">
        <v>534340</v>
      </c>
      <c r="AQ7" s="7">
        <v>314125</v>
      </c>
      <c r="AR7" s="7">
        <v>165123</v>
      </c>
      <c r="AS7" s="7">
        <v>253916</v>
      </c>
      <c r="AT7" s="7">
        <v>205059</v>
      </c>
      <c r="AU7" s="7">
        <v>548666</v>
      </c>
      <c r="AV7" s="7">
        <v>550392</v>
      </c>
      <c r="AW7" s="7">
        <v>592014</v>
      </c>
      <c r="AX7" s="7">
        <v>560975</v>
      </c>
      <c r="AY7" s="7">
        <v>801619</v>
      </c>
      <c r="AZ7" s="7">
        <v>562908</v>
      </c>
      <c r="BA7" s="7">
        <v>694707</v>
      </c>
      <c r="BB7" s="7">
        <v>366454</v>
      </c>
      <c r="BC7" s="7">
        <v>215379</v>
      </c>
      <c r="BD7" s="7">
        <v>150030</v>
      </c>
    </row>
    <row r="8" spans="1:56" x14ac:dyDescent="0.25">
      <c r="A8" s="7" t="s">
        <v>105</v>
      </c>
      <c r="B8" s="7" t="s">
        <v>110</v>
      </c>
      <c r="C8" s="7" t="s">
        <v>89</v>
      </c>
      <c r="D8" s="7">
        <v>60064</v>
      </c>
      <c r="E8" s="7">
        <v>180441</v>
      </c>
      <c r="F8" s="7">
        <v>133876</v>
      </c>
      <c r="G8" s="7">
        <v>291291</v>
      </c>
      <c r="H8" s="7">
        <v>313058</v>
      </c>
      <c r="I8" s="7">
        <v>311072</v>
      </c>
      <c r="J8" s="7">
        <v>260835</v>
      </c>
      <c r="K8" s="7">
        <v>97538</v>
      </c>
      <c r="L8" s="7">
        <v>121710</v>
      </c>
      <c r="M8" s="7">
        <v>106216</v>
      </c>
      <c r="N8" s="7">
        <v>101225</v>
      </c>
      <c r="O8" s="7">
        <v>88077</v>
      </c>
      <c r="P8" s="7">
        <v>158212</v>
      </c>
      <c r="Q8" s="7">
        <v>169628</v>
      </c>
      <c r="R8" s="7">
        <v>180102</v>
      </c>
      <c r="S8" s="7">
        <v>144777</v>
      </c>
      <c r="T8" s="7">
        <v>245940</v>
      </c>
      <c r="U8" s="7">
        <v>160525</v>
      </c>
      <c r="V8" s="7">
        <v>237268</v>
      </c>
      <c r="W8" s="7">
        <v>110504</v>
      </c>
      <c r="X8" s="7">
        <v>67806</v>
      </c>
      <c r="Y8" s="7">
        <v>49838</v>
      </c>
      <c r="AB8" t="s">
        <v>151</v>
      </c>
      <c r="AF8" s="7" t="s">
        <v>105</v>
      </c>
      <c r="AG8" s="7" t="s">
        <v>110</v>
      </c>
      <c r="AH8" s="7" t="s">
        <v>89</v>
      </c>
      <c r="AI8" s="7">
        <v>63281</v>
      </c>
      <c r="AJ8" s="7">
        <v>189029</v>
      </c>
      <c r="AK8" s="7">
        <v>139943</v>
      </c>
      <c r="AL8" s="7">
        <v>305494</v>
      </c>
      <c r="AM8" s="7">
        <v>327779</v>
      </c>
      <c r="AN8" s="7">
        <v>325916</v>
      </c>
      <c r="AO8" s="7">
        <v>272769</v>
      </c>
      <c r="AP8" s="7">
        <v>102091</v>
      </c>
      <c r="AQ8" s="7">
        <v>127283</v>
      </c>
      <c r="AR8" s="7">
        <v>111619</v>
      </c>
      <c r="AS8" s="7">
        <v>107321</v>
      </c>
      <c r="AT8" s="7">
        <v>92447</v>
      </c>
      <c r="AU8" s="7">
        <v>165978</v>
      </c>
      <c r="AV8" s="7">
        <v>177324</v>
      </c>
      <c r="AW8" s="7">
        <v>188760</v>
      </c>
      <c r="AX8" s="7">
        <v>151492</v>
      </c>
      <c r="AY8" s="7">
        <v>257798</v>
      </c>
      <c r="AZ8" s="7">
        <v>168197</v>
      </c>
      <c r="BA8" s="7">
        <v>249157</v>
      </c>
      <c r="BB8" s="7">
        <v>116298</v>
      </c>
      <c r="BC8" s="7">
        <v>69863</v>
      </c>
      <c r="BD8" s="7">
        <v>52815</v>
      </c>
    </row>
    <row r="9" spans="1:56" x14ac:dyDescent="0.25">
      <c r="A9" s="7" t="s">
        <v>105</v>
      </c>
      <c r="B9" s="7" t="s">
        <v>4</v>
      </c>
      <c r="C9" s="7" t="s">
        <v>6</v>
      </c>
      <c r="D9" s="7">
        <v>216826</v>
      </c>
      <c r="E9" s="7">
        <v>668914</v>
      </c>
      <c r="F9" s="7">
        <v>284232</v>
      </c>
      <c r="G9" s="7">
        <v>1003034</v>
      </c>
      <c r="H9" s="7">
        <v>311072</v>
      </c>
      <c r="I9" s="7">
        <v>1078798</v>
      </c>
      <c r="J9" s="7">
        <v>859182</v>
      </c>
      <c r="K9" s="7">
        <v>547085</v>
      </c>
      <c r="L9" s="7">
        <v>321641</v>
      </c>
      <c r="M9" s="7">
        <v>166618</v>
      </c>
      <c r="N9" s="7">
        <v>257881</v>
      </c>
      <c r="O9" s="7">
        <v>208859</v>
      </c>
      <c r="P9" s="7">
        <v>559111</v>
      </c>
      <c r="Q9" s="7">
        <v>562050</v>
      </c>
      <c r="R9" s="7">
        <v>577380</v>
      </c>
      <c r="S9" s="7">
        <v>573861</v>
      </c>
      <c r="T9" s="7">
        <v>816199</v>
      </c>
      <c r="U9" s="7">
        <v>578504</v>
      </c>
      <c r="V9" s="7">
        <v>707185</v>
      </c>
      <c r="W9" s="7">
        <v>370673</v>
      </c>
      <c r="X9" s="7">
        <v>220556</v>
      </c>
      <c r="Y9" s="7">
        <v>144637</v>
      </c>
      <c r="AB9" t="s">
        <v>152</v>
      </c>
      <c r="AF9" s="7" t="s">
        <v>105</v>
      </c>
      <c r="AG9" s="7" t="s">
        <v>4</v>
      </c>
      <c r="AH9" s="7" t="s">
        <v>6</v>
      </c>
      <c r="AI9" s="7">
        <v>227651</v>
      </c>
      <c r="AJ9" s="7">
        <v>699221</v>
      </c>
      <c r="AK9" s="7">
        <v>296430</v>
      </c>
      <c r="AL9" s="7">
        <v>1048557</v>
      </c>
      <c r="AM9" s="7">
        <v>325916</v>
      </c>
      <c r="AN9" s="7">
        <v>1126581</v>
      </c>
      <c r="AO9" s="7">
        <v>896760</v>
      </c>
      <c r="AP9" s="7">
        <v>570240</v>
      </c>
      <c r="AQ9" s="7">
        <v>335237</v>
      </c>
      <c r="AR9" s="7">
        <v>174901</v>
      </c>
      <c r="AS9" s="7">
        <v>271377</v>
      </c>
      <c r="AT9" s="7">
        <v>219378</v>
      </c>
      <c r="AU9" s="7">
        <v>584762</v>
      </c>
      <c r="AV9" s="7">
        <v>586858</v>
      </c>
      <c r="AW9" s="7">
        <v>604596</v>
      </c>
      <c r="AX9" s="7">
        <v>599459</v>
      </c>
      <c r="AY9" s="7">
        <v>853792</v>
      </c>
      <c r="AZ9" s="7">
        <v>604435</v>
      </c>
      <c r="BA9" s="7">
        <v>742172</v>
      </c>
      <c r="BB9" s="7">
        <v>389543</v>
      </c>
      <c r="BC9" s="7">
        <v>226995</v>
      </c>
      <c r="BD9" s="7">
        <v>154446</v>
      </c>
    </row>
    <row r="10" spans="1:56" x14ac:dyDescent="0.25">
      <c r="A10" s="7" t="s">
        <v>105</v>
      </c>
      <c r="B10" s="7" t="s">
        <v>4</v>
      </c>
      <c r="C10" s="7" t="s">
        <v>7</v>
      </c>
      <c r="D10" s="7">
        <v>182373</v>
      </c>
      <c r="E10" s="7">
        <v>532717</v>
      </c>
      <c r="F10" s="7">
        <v>231857</v>
      </c>
      <c r="G10" s="7">
        <v>809069</v>
      </c>
      <c r="H10" s="7">
        <v>260835</v>
      </c>
      <c r="I10" s="7">
        <v>859182</v>
      </c>
      <c r="J10" s="7">
        <v>866557</v>
      </c>
      <c r="K10" s="7">
        <v>425524</v>
      </c>
      <c r="L10" s="7">
        <v>252351</v>
      </c>
      <c r="M10" s="7">
        <v>139947</v>
      </c>
      <c r="N10" s="7">
        <v>181698</v>
      </c>
      <c r="O10" s="7">
        <v>178834</v>
      </c>
      <c r="P10" s="7">
        <v>437285</v>
      </c>
      <c r="Q10" s="7">
        <v>450461</v>
      </c>
      <c r="R10" s="7">
        <v>477886</v>
      </c>
      <c r="S10" s="7">
        <v>454555</v>
      </c>
      <c r="T10" s="7">
        <v>676220</v>
      </c>
      <c r="U10" s="7">
        <v>446013</v>
      </c>
      <c r="V10" s="7">
        <v>582112</v>
      </c>
      <c r="W10" s="7">
        <v>303684</v>
      </c>
      <c r="X10" s="7">
        <v>179785</v>
      </c>
      <c r="Y10" s="7">
        <v>122821</v>
      </c>
      <c r="AB10" t="s">
        <v>191</v>
      </c>
      <c r="AF10" s="7" t="s">
        <v>105</v>
      </c>
      <c r="AG10" s="7" t="s">
        <v>4</v>
      </c>
      <c r="AH10" s="7" t="s">
        <v>7</v>
      </c>
      <c r="AI10" s="7">
        <v>191087</v>
      </c>
      <c r="AJ10" s="7">
        <v>556634</v>
      </c>
      <c r="AK10" s="7">
        <v>241959</v>
      </c>
      <c r="AL10" s="7">
        <v>845015</v>
      </c>
      <c r="AM10" s="7">
        <v>272769</v>
      </c>
      <c r="AN10" s="7">
        <v>896760</v>
      </c>
      <c r="AO10" s="7">
        <v>904209</v>
      </c>
      <c r="AP10" s="7">
        <v>443792</v>
      </c>
      <c r="AQ10" s="7">
        <v>263047</v>
      </c>
      <c r="AR10" s="7">
        <v>146648</v>
      </c>
      <c r="AS10" s="7">
        <v>191488</v>
      </c>
      <c r="AT10" s="7">
        <v>187516</v>
      </c>
      <c r="AU10" s="7">
        <v>457127</v>
      </c>
      <c r="AV10" s="7">
        <v>469932</v>
      </c>
      <c r="AW10" s="7">
        <v>499943</v>
      </c>
      <c r="AX10" s="7">
        <v>474514</v>
      </c>
      <c r="AY10" s="7">
        <v>706753</v>
      </c>
      <c r="AZ10" s="7">
        <v>466023</v>
      </c>
      <c r="BA10" s="7">
        <v>610153</v>
      </c>
      <c r="BB10" s="7">
        <v>318658</v>
      </c>
      <c r="BC10" s="7">
        <v>184975</v>
      </c>
      <c r="BD10" s="7">
        <v>131377</v>
      </c>
    </row>
    <row r="11" spans="1:56" x14ac:dyDescent="0.25">
      <c r="A11" s="7" t="s">
        <v>105</v>
      </c>
      <c r="B11" s="7" t="s">
        <v>4</v>
      </c>
      <c r="C11" s="7" t="s">
        <v>112</v>
      </c>
      <c r="D11" s="7">
        <v>119777</v>
      </c>
      <c r="E11" s="7">
        <v>372627</v>
      </c>
      <c r="F11" s="7">
        <v>131422</v>
      </c>
      <c r="G11" s="7">
        <v>512244</v>
      </c>
      <c r="H11" s="7">
        <v>97538</v>
      </c>
      <c r="I11" s="7">
        <v>547085</v>
      </c>
      <c r="J11" s="7">
        <v>425524</v>
      </c>
      <c r="K11" s="7">
        <v>552761</v>
      </c>
      <c r="L11" s="7">
        <v>169339</v>
      </c>
      <c r="M11" s="7">
        <v>52455</v>
      </c>
      <c r="N11" s="7">
        <v>137030</v>
      </c>
      <c r="O11" s="7">
        <v>92907</v>
      </c>
      <c r="P11" s="7">
        <v>322099</v>
      </c>
      <c r="Q11" s="7">
        <v>311135</v>
      </c>
      <c r="R11" s="7">
        <v>319394</v>
      </c>
      <c r="S11" s="7">
        <v>317447</v>
      </c>
      <c r="T11" s="7">
        <v>432658</v>
      </c>
      <c r="U11" s="7">
        <v>332727</v>
      </c>
      <c r="V11" s="7">
        <v>339947</v>
      </c>
      <c r="W11" s="7">
        <v>204842</v>
      </c>
      <c r="X11" s="7">
        <v>105536</v>
      </c>
      <c r="Y11" s="7">
        <v>80041</v>
      </c>
      <c r="AB11" t="s">
        <v>153</v>
      </c>
      <c r="AF11" s="7" t="s">
        <v>105</v>
      </c>
      <c r="AG11" s="7" t="s">
        <v>4</v>
      </c>
      <c r="AH11" s="7" t="s">
        <v>112</v>
      </c>
      <c r="AI11" s="7">
        <v>125133</v>
      </c>
      <c r="AJ11" s="7">
        <v>387785</v>
      </c>
      <c r="AK11" s="7">
        <v>136508</v>
      </c>
      <c r="AL11" s="7">
        <v>534340</v>
      </c>
      <c r="AM11" s="7">
        <v>102091</v>
      </c>
      <c r="AN11" s="7">
        <v>570240</v>
      </c>
      <c r="AO11" s="7">
        <v>443792</v>
      </c>
      <c r="AP11" s="7">
        <v>575192</v>
      </c>
      <c r="AQ11" s="7">
        <v>175880</v>
      </c>
      <c r="AR11" s="7">
        <v>54808</v>
      </c>
      <c r="AS11" s="7">
        <v>143177</v>
      </c>
      <c r="AT11" s="7">
        <v>97182</v>
      </c>
      <c r="AU11" s="7">
        <v>335333</v>
      </c>
      <c r="AV11" s="7">
        <v>323715</v>
      </c>
      <c r="AW11" s="7">
        <v>332596</v>
      </c>
      <c r="AX11" s="7">
        <v>329649</v>
      </c>
      <c r="AY11" s="7">
        <v>450319</v>
      </c>
      <c r="AZ11" s="7">
        <v>345971</v>
      </c>
      <c r="BA11" s="7">
        <v>355497</v>
      </c>
      <c r="BB11" s="7">
        <v>214176</v>
      </c>
      <c r="BC11" s="7">
        <v>108533</v>
      </c>
      <c r="BD11" s="7">
        <v>85456</v>
      </c>
    </row>
    <row r="12" spans="1:56" x14ac:dyDescent="0.25">
      <c r="A12" s="7" t="s">
        <v>35</v>
      </c>
      <c r="B12" s="7" t="s">
        <v>147</v>
      </c>
      <c r="C12" s="7" t="s">
        <v>40</v>
      </c>
      <c r="D12" s="7">
        <v>53764</v>
      </c>
      <c r="E12" s="7">
        <v>208834</v>
      </c>
      <c r="F12" s="7">
        <v>145625</v>
      </c>
      <c r="G12" s="7">
        <v>301173</v>
      </c>
      <c r="H12" s="7">
        <v>121710</v>
      </c>
      <c r="I12" s="7">
        <v>321641</v>
      </c>
      <c r="J12" s="7">
        <v>252351</v>
      </c>
      <c r="K12" s="7">
        <v>169339</v>
      </c>
      <c r="L12" s="7">
        <v>325224</v>
      </c>
      <c r="M12" s="7">
        <v>73810</v>
      </c>
      <c r="N12" s="7">
        <v>120027</v>
      </c>
      <c r="O12" s="7">
        <v>86056</v>
      </c>
      <c r="P12" s="7">
        <v>171291</v>
      </c>
      <c r="Q12" s="7">
        <v>170686</v>
      </c>
      <c r="R12" s="7">
        <v>187404</v>
      </c>
      <c r="S12" s="7">
        <v>177480</v>
      </c>
      <c r="T12" s="7">
        <v>246364</v>
      </c>
      <c r="U12" s="7">
        <v>179742</v>
      </c>
      <c r="V12" s="7">
        <v>191336</v>
      </c>
      <c r="W12" s="7">
        <v>101019</v>
      </c>
      <c r="X12" s="7">
        <v>77652</v>
      </c>
      <c r="Y12" s="7">
        <v>56218</v>
      </c>
      <c r="AF12" s="7" t="s">
        <v>35</v>
      </c>
      <c r="AG12" s="7" t="s">
        <v>147</v>
      </c>
      <c r="AH12" s="7" t="s">
        <v>40</v>
      </c>
      <c r="AI12" s="7">
        <v>56091</v>
      </c>
      <c r="AJ12" s="7">
        <v>216661</v>
      </c>
      <c r="AK12" s="7">
        <v>151376</v>
      </c>
      <c r="AL12" s="7">
        <v>314125</v>
      </c>
      <c r="AM12" s="7">
        <v>127283</v>
      </c>
      <c r="AN12" s="7">
        <v>335237</v>
      </c>
      <c r="AO12" s="7">
        <v>263047</v>
      </c>
      <c r="AP12" s="7">
        <v>175880</v>
      </c>
      <c r="AQ12" s="7">
        <v>337823</v>
      </c>
      <c r="AR12" s="7">
        <v>77012</v>
      </c>
      <c r="AS12" s="7">
        <v>125726</v>
      </c>
      <c r="AT12" s="7">
        <v>89539</v>
      </c>
      <c r="AU12" s="7">
        <v>177883</v>
      </c>
      <c r="AV12" s="7">
        <v>177696</v>
      </c>
      <c r="AW12" s="7">
        <v>195219</v>
      </c>
      <c r="AX12" s="7">
        <v>184456</v>
      </c>
      <c r="AY12" s="7">
        <v>256611</v>
      </c>
      <c r="AZ12" s="7">
        <v>186582</v>
      </c>
      <c r="BA12" s="7">
        <v>199672</v>
      </c>
      <c r="BB12" s="7">
        <v>105426</v>
      </c>
      <c r="BC12" s="7">
        <v>79444</v>
      </c>
      <c r="BD12" s="7">
        <v>59039</v>
      </c>
    </row>
    <row r="13" spans="1:56" x14ac:dyDescent="0.25">
      <c r="A13" s="7" t="s">
        <v>35</v>
      </c>
      <c r="B13" s="7" t="s">
        <v>41</v>
      </c>
      <c r="C13" s="7" t="s">
        <v>42</v>
      </c>
      <c r="D13" s="7">
        <v>31285</v>
      </c>
      <c r="E13" s="7">
        <v>93074</v>
      </c>
      <c r="F13" s="7">
        <v>88695</v>
      </c>
      <c r="G13" s="7">
        <v>157167</v>
      </c>
      <c r="H13" s="7">
        <v>106216</v>
      </c>
      <c r="I13" s="7">
        <v>166618</v>
      </c>
      <c r="J13" s="7">
        <v>139947</v>
      </c>
      <c r="K13" s="7">
        <v>52455</v>
      </c>
      <c r="L13" s="7">
        <v>73810</v>
      </c>
      <c r="M13" s="7">
        <v>168736</v>
      </c>
      <c r="N13" s="7">
        <v>59856</v>
      </c>
      <c r="O13" s="7">
        <v>55404</v>
      </c>
      <c r="P13" s="7">
        <v>84422</v>
      </c>
      <c r="Q13" s="7">
        <v>86838</v>
      </c>
      <c r="R13" s="7">
        <v>98911</v>
      </c>
      <c r="S13" s="7">
        <v>77311</v>
      </c>
      <c r="T13" s="7">
        <v>136040</v>
      </c>
      <c r="U13" s="7">
        <v>90538</v>
      </c>
      <c r="V13" s="7">
        <v>123096</v>
      </c>
      <c r="W13" s="7">
        <v>59479</v>
      </c>
      <c r="X13" s="7">
        <v>36471</v>
      </c>
      <c r="Y13" s="7">
        <v>24769</v>
      </c>
      <c r="AF13" s="7" t="s">
        <v>35</v>
      </c>
      <c r="AG13" s="7" t="s">
        <v>41</v>
      </c>
      <c r="AH13" s="7" t="s">
        <v>42</v>
      </c>
      <c r="AI13" s="7">
        <v>32871</v>
      </c>
      <c r="AJ13" s="7">
        <v>97227</v>
      </c>
      <c r="AK13" s="7">
        <v>92740</v>
      </c>
      <c r="AL13" s="7">
        <v>165123</v>
      </c>
      <c r="AM13" s="7">
        <v>111619</v>
      </c>
      <c r="AN13" s="7">
        <v>174901</v>
      </c>
      <c r="AO13" s="7">
        <v>146648</v>
      </c>
      <c r="AP13" s="7">
        <v>54808</v>
      </c>
      <c r="AQ13" s="7">
        <v>77012</v>
      </c>
      <c r="AR13" s="7">
        <v>176435</v>
      </c>
      <c r="AS13" s="7">
        <v>63265</v>
      </c>
      <c r="AT13" s="7">
        <v>57902</v>
      </c>
      <c r="AU13" s="7">
        <v>88242</v>
      </c>
      <c r="AV13" s="7">
        <v>90868</v>
      </c>
      <c r="AW13" s="7">
        <v>103560</v>
      </c>
      <c r="AX13" s="7">
        <v>80973</v>
      </c>
      <c r="AY13" s="7">
        <v>142527</v>
      </c>
      <c r="AZ13" s="7">
        <v>94781</v>
      </c>
      <c r="BA13" s="7">
        <v>129105</v>
      </c>
      <c r="BB13" s="7">
        <v>62477</v>
      </c>
      <c r="BC13" s="7">
        <v>37519</v>
      </c>
      <c r="BD13" s="7">
        <v>26036</v>
      </c>
    </row>
    <row r="14" spans="1:56" x14ac:dyDescent="0.25">
      <c r="A14" s="7" t="s">
        <v>35</v>
      </c>
      <c r="B14" s="7" t="s">
        <v>109</v>
      </c>
      <c r="C14" s="7" t="s">
        <v>39</v>
      </c>
      <c r="D14" s="7">
        <v>44449</v>
      </c>
      <c r="E14" s="7">
        <v>165955</v>
      </c>
      <c r="F14" s="7">
        <v>114145</v>
      </c>
      <c r="G14" s="7">
        <v>240971</v>
      </c>
      <c r="H14" s="7">
        <v>101225</v>
      </c>
      <c r="I14" s="7">
        <v>257881</v>
      </c>
      <c r="J14" s="7">
        <v>181698</v>
      </c>
      <c r="K14" s="7">
        <v>137030</v>
      </c>
      <c r="L14" s="7">
        <v>120027</v>
      </c>
      <c r="M14" s="7">
        <v>59856</v>
      </c>
      <c r="N14" s="7">
        <v>259358</v>
      </c>
      <c r="O14" s="7">
        <v>68305</v>
      </c>
      <c r="P14" s="7">
        <v>142389</v>
      </c>
      <c r="Q14" s="7">
        <v>140338</v>
      </c>
      <c r="R14" s="7">
        <v>152146</v>
      </c>
      <c r="S14" s="7">
        <v>142126</v>
      </c>
      <c r="T14" s="7">
        <v>191550</v>
      </c>
      <c r="U14" s="7">
        <v>147905</v>
      </c>
      <c r="V14" s="7">
        <v>156609</v>
      </c>
      <c r="W14" s="7">
        <v>87881</v>
      </c>
      <c r="X14" s="7">
        <v>60006</v>
      </c>
      <c r="Y14" s="7">
        <v>40392</v>
      </c>
      <c r="AF14" s="7" t="s">
        <v>35</v>
      </c>
      <c r="AG14" s="7" t="s">
        <v>109</v>
      </c>
      <c r="AH14" s="7" t="s">
        <v>39</v>
      </c>
      <c r="AI14" s="7">
        <v>47216</v>
      </c>
      <c r="AJ14" s="7">
        <v>174338</v>
      </c>
      <c r="AK14" s="7">
        <v>119622</v>
      </c>
      <c r="AL14" s="7">
        <v>253916</v>
      </c>
      <c r="AM14" s="7">
        <v>107321</v>
      </c>
      <c r="AN14" s="7">
        <v>271377</v>
      </c>
      <c r="AO14" s="7">
        <v>191488</v>
      </c>
      <c r="AP14" s="7">
        <v>143177</v>
      </c>
      <c r="AQ14" s="7">
        <v>125726</v>
      </c>
      <c r="AR14" s="7">
        <v>63265</v>
      </c>
      <c r="AS14" s="7">
        <v>272767</v>
      </c>
      <c r="AT14" s="7">
        <v>72184</v>
      </c>
      <c r="AU14" s="7">
        <v>149768</v>
      </c>
      <c r="AV14" s="7">
        <v>147500</v>
      </c>
      <c r="AW14" s="7">
        <v>160197</v>
      </c>
      <c r="AX14" s="7">
        <v>149271</v>
      </c>
      <c r="AY14" s="7">
        <v>201865</v>
      </c>
      <c r="AZ14" s="7">
        <v>155243</v>
      </c>
      <c r="BA14" s="7">
        <v>165915</v>
      </c>
      <c r="BB14" s="7">
        <v>93131</v>
      </c>
      <c r="BC14" s="7">
        <v>61782</v>
      </c>
      <c r="BD14" s="7">
        <v>42753</v>
      </c>
    </row>
    <row r="15" spans="1:56" x14ac:dyDescent="0.25">
      <c r="A15" s="7" t="s">
        <v>35</v>
      </c>
      <c r="B15" s="7" t="s">
        <v>43</v>
      </c>
      <c r="C15" s="7" t="s">
        <v>44</v>
      </c>
      <c r="D15" s="7">
        <v>41397</v>
      </c>
      <c r="E15" s="7">
        <v>127511</v>
      </c>
      <c r="F15" s="7">
        <v>81324</v>
      </c>
      <c r="G15" s="7">
        <v>194969</v>
      </c>
      <c r="H15" s="7">
        <v>88077</v>
      </c>
      <c r="I15" s="7">
        <v>208859</v>
      </c>
      <c r="J15" s="7">
        <v>178834</v>
      </c>
      <c r="K15" s="7">
        <v>92907</v>
      </c>
      <c r="L15" s="7">
        <v>86056</v>
      </c>
      <c r="M15" s="7">
        <v>55404</v>
      </c>
      <c r="N15" s="7">
        <v>68305</v>
      </c>
      <c r="O15" s="7">
        <v>211248</v>
      </c>
      <c r="P15" s="7">
        <v>111329</v>
      </c>
      <c r="Q15" s="7">
        <v>109023</v>
      </c>
      <c r="R15" s="7">
        <v>130968</v>
      </c>
      <c r="S15" s="7">
        <v>103255</v>
      </c>
      <c r="T15" s="7">
        <v>166643</v>
      </c>
      <c r="U15" s="7">
        <v>106924</v>
      </c>
      <c r="V15" s="7">
        <v>152829</v>
      </c>
      <c r="W15" s="7">
        <v>74203</v>
      </c>
      <c r="X15" s="7">
        <v>42017</v>
      </c>
      <c r="Y15" s="7">
        <v>35206</v>
      </c>
      <c r="AF15" s="7" t="s">
        <v>35</v>
      </c>
      <c r="AG15" s="7" t="s">
        <v>43</v>
      </c>
      <c r="AH15" s="7" t="s">
        <v>44</v>
      </c>
      <c r="AI15" s="7">
        <v>43470</v>
      </c>
      <c r="AJ15" s="7">
        <v>133386</v>
      </c>
      <c r="AK15" s="7">
        <v>84864</v>
      </c>
      <c r="AL15" s="7">
        <v>205059</v>
      </c>
      <c r="AM15" s="7">
        <v>92447</v>
      </c>
      <c r="AN15" s="7">
        <v>219378</v>
      </c>
      <c r="AO15" s="7">
        <v>187516</v>
      </c>
      <c r="AP15" s="7">
        <v>97182</v>
      </c>
      <c r="AQ15" s="7">
        <v>89539</v>
      </c>
      <c r="AR15" s="7">
        <v>57902</v>
      </c>
      <c r="AS15" s="7">
        <v>72184</v>
      </c>
      <c r="AT15" s="7">
        <v>221125</v>
      </c>
      <c r="AU15" s="7">
        <v>116454</v>
      </c>
      <c r="AV15" s="7">
        <v>114246</v>
      </c>
      <c r="AW15" s="7">
        <v>137370</v>
      </c>
      <c r="AX15" s="7">
        <v>108287</v>
      </c>
      <c r="AY15" s="7">
        <v>174637</v>
      </c>
      <c r="AZ15" s="7">
        <v>111989</v>
      </c>
      <c r="BA15" s="7">
        <v>160367</v>
      </c>
      <c r="BB15" s="7">
        <v>77962</v>
      </c>
      <c r="BC15" s="7">
        <v>43325</v>
      </c>
      <c r="BD15" s="7">
        <v>37107</v>
      </c>
    </row>
    <row r="16" spans="1:56" x14ac:dyDescent="0.25">
      <c r="A16" s="7" t="s">
        <v>18</v>
      </c>
      <c r="B16" s="7" t="s">
        <v>23</v>
      </c>
      <c r="C16" s="7" t="s">
        <v>24</v>
      </c>
      <c r="D16" s="7">
        <v>120165</v>
      </c>
      <c r="E16" s="7">
        <v>366813</v>
      </c>
      <c r="F16" s="7">
        <v>151819</v>
      </c>
      <c r="G16" s="7">
        <v>524135</v>
      </c>
      <c r="H16" s="7">
        <v>158212</v>
      </c>
      <c r="I16" s="7">
        <v>559111</v>
      </c>
      <c r="J16" s="7">
        <v>437285</v>
      </c>
      <c r="K16" s="7">
        <v>322099</v>
      </c>
      <c r="L16" s="7">
        <v>171291</v>
      </c>
      <c r="M16" s="7">
        <v>84422</v>
      </c>
      <c r="N16" s="7">
        <v>142389</v>
      </c>
      <c r="O16" s="7">
        <v>111329</v>
      </c>
      <c r="P16" s="7">
        <v>566417</v>
      </c>
      <c r="Q16" s="7">
        <v>311936</v>
      </c>
      <c r="R16" s="7">
        <v>322845</v>
      </c>
      <c r="S16" s="7">
        <v>312890</v>
      </c>
      <c r="T16" s="7">
        <v>446525</v>
      </c>
      <c r="U16" s="7">
        <v>323108</v>
      </c>
      <c r="V16" s="7">
        <v>378804</v>
      </c>
      <c r="W16" s="7">
        <v>203508</v>
      </c>
      <c r="X16" s="7">
        <v>115317</v>
      </c>
      <c r="Y16" s="7">
        <v>84889</v>
      </c>
      <c r="AF16" s="7" t="s">
        <v>18</v>
      </c>
      <c r="AG16" s="7" t="s">
        <v>23</v>
      </c>
      <c r="AH16" s="7" t="s">
        <v>24</v>
      </c>
      <c r="AI16" s="7">
        <v>125473</v>
      </c>
      <c r="AJ16" s="7">
        <v>381879</v>
      </c>
      <c r="AK16" s="7">
        <v>158308</v>
      </c>
      <c r="AL16" s="7">
        <v>548666</v>
      </c>
      <c r="AM16" s="7">
        <v>165978</v>
      </c>
      <c r="AN16" s="7">
        <v>584762</v>
      </c>
      <c r="AO16" s="7">
        <v>457127</v>
      </c>
      <c r="AP16" s="7">
        <v>335333</v>
      </c>
      <c r="AQ16" s="7">
        <v>177883</v>
      </c>
      <c r="AR16" s="7">
        <v>88242</v>
      </c>
      <c r="AS16" s="7">
        <v>149768</v>
      </c>
      <c r="AT16" s="7">
        <v>116454</v>
      </c>
      <c r="AU16" s="7">
        <v>590252</v>
      </c>
      <c r="AV16" s="7">
        <v>325519</v>
      </c>
      <c r="AW16" s="7">
        <v>337447</v>
      </c>
      <c r="AX16" s="7">
        <v>326406</v>
      </c>
      <c r="AY16" s="7">
        <v>466194</v>
      </c>
      <c r="AZ16" s="7">
        <v>336474</v>
      </c>
      <c r="BA16" s="7">
        <v>396231</v>
      </c>
      <c r="BB16" s="7">
        <v>212814</v>
      </c>
      <c r="BC16" s="7">
        <v>118355</v>
      </c>
      <c r="BD16" s="7">
        <v>90294</v>
      </c>
    </row>
    <row r="17" spans="1:56" x14ac:dyDescent="0.25">
      <c r="A17" s="7" t="s">
        <v>18</v>
      </c>
      <c r="B17" s="7" t="s">
        <v>21</v>
      </c>
      <c r="C17" s="7" t="s">
        <v>22</v>
      </c>
      <c r="D17" s="7">
        <v>123824</v>
      </c>
      <c r="E17" s="7">
        <v>372986</v>
      </c>
      <c r="F17" s="7">
        <v>146131</v>
      </c>
      <c r="G17" s="7">
        <v>526658</v>
      </c>
      <c r="H17" s="7">
        <v>169628</v>
      </c>
      <c r="I17" s="7">
        <v>562050</v>
      </c>
      <c r="J17" s="7">
        <v>450461</v>
      </c>
      <c r="K17" s="7">
        <v>311135</v>
      </c>
      <c r="L17" s="7">
        <v>170686</v>
      </c>
      <c r="M17" s="7">
        <v>86838</v>
      </c>
      <c r="N17" s="7">
        <v>140338</v>
      </c>
      <c r="O17" s="7">
        <v>109023</v>
      </c>
      <c r="P17" s="7">
        <v>311936</v>
      </c>
      <c r="Q17" s="7">
        <v>567427</v>
      </c>
      <c r="R17" s="7">
        <v>328770</v>
      </c>
      <c r="S17" s="7">
        <v>320320</v>
      </c>
      <c r="T17" s="7">
        <v>453997</v>
      </c>
      <c r="U17" s="7">
        <v>328128</v>
      </c>
      <c r="V17" s="7">
        <v>383336</v>
      </c>
      <c r="W17" s="7">
        <v>207919</v>
      </c>
      <c r="X17" s="7">
        <v>109334</v>
      </c>
      <c r="Y17" s="7">
        <v>79208</v>
      </c>
      <c r="AF17" s="7" t="s">
        <v>18</v>
      </c>
      <c r="AG17" s="7" t="s">
        <v>21</v>
      </c>
      <c r="AH17" s="7" t="s">
        <v>22</v>
      </c>
      <c r="AI17" s="7">
        <v>129671</v>
      </c>
      <c r="AJ17" s="7">
        <v>389248</v>
      </c>
      <c r="AK17" s="7">
        <v>152183</v>
      </c>
      <c r="AL17" s="7">
        <v>550392</v>
      </c>
      <c r="AM17" s="7">
        <v>177324</v>
      </c>
      <c r="AN17" s="7">
        <v>586858</v>
      </c>
      <c r="AO17" s="7">
        <v>469932</v>
      </c>
      <c r="AP17" s="7">
        <v>323715</v>
      </c>
      <c r="AQ17" s="7">
        <v>177696</v>
      </c>
      <c r="AR17" s="7">
        <v>90868</v>
      </c>
      <c r="AS17" s="7">
        <v>147500</v>
      </c>
      <c r="AT17" s="7">
        <v>114246</v>
      </c>
      <c r="AU17" s="7">
        <v>325519</v>
      </c>
      <c r="AV17" s="7">
        <v>591936</v>
      </c>
      <c r="AW17" s="7">
        <v>343497</v>
      </c>
      <c r="AX17" s="7">
        <v>333970</v>
      </c>
      <c r="AY17" s="7">
        <v>474074</v>
      </c>
      <c r="AZ17" s="7">
        <v>342358</v>
      </c>
      <c r="BA17" s="7">
        <v>401679</v>
      </c>
      <c r="BB17" s="7">
        <v>217960</v>
      </c>
      <c r="BC17" s="7">
        <v>112458</v>
      </c>
      <c r="BD17" s="7">
        <v>84481</v>
      </c>
    </row>
    <row r="18" spans="1:56" x14ac:dyDescent="0.25">
      <c r="A18" s="7" t="s">
        <v>18</v>
      </c>
      <c r="B18" s="7" t="s">
        <v>55</v>
      </c>
      <c r="C18" s="7" t="s">
        <v>56</v>
      </c>
      <c r="D18" s="7">
        <v>126335</v>
      </c>
      <c r="E18" s="7">
        <v>368578</v>
      </c>
      <c r="F18" s="7">
        <v>168528</v>
      </c>
      <c r="G18" s="7">
        <v>565048</v>
      </c>
      <c r="H18" s="7">
        <v>180102</v>
      </c>
      <c r="I18" s="7">
        <v>577380</v>
      </c>
      <c r="J18" s="7">
        <v>477886</v>
      </c>
      <c r="K18" s="7">
        <v>319394</v>
      </c>
      <c r="L18" s="7">
        <v>187404</v>
      </c>
      <c r="M18" s="7">
        <v>98911</v>
      </c>
      <c r="N18" s="7">
        <v>152146</v>
      </c>
      <c r="O18" s="7">
        <v>130968</v>
      </c>
      <c r="P18" s="7">
        <v>322845</v>
      </c>
      <c r="Q18" s="7">
        <v>328770</v>
      </c>
      <c r="R18" s="7">
        <v>584092</v>
      </c>
      <c r="S18" s="7">
        <v>319210</v>
      </c>
      <c r="T18" s="7">
        <v>471782</v>
      </c>
      <c r="U18" s="7">
        <v>328691</v>
      </c>
      <c r="V18" s="7">
        <v>401776</v>
      </c>
      <c r="W18" s="7">
        <v>216729</v>
      </c>
      <c r="X18" s="7">
        <v>117038</v>
      </c>
      <c r="Y18" s="7">
        <v>87813</v>
      </c>
      <c r="AF18" s="7" t="s">
        <v>18</v>
      </c>
      <c r="AG18" s="7" t="s">
        <v>55</v>
      </c>
      <c r="AH18" s="7" t="s">
        <v>56</v>
      </c>
      <c r="AI18" s="7">
        <v>132581</v>
      </c>
      <c r="AJ18" s="7">
        <v>385026</v>
      </c>
      <c r="AK18" s="7">
        <v>175603</v>
      </c>
      <c r="AL18" s="7">
        <v>592014</v>
      </c>
      <c r="AM18" s="7">
        <v>188760</v>
      </c>
      <c r="AN18" s="7">
        <v>604596</v>
      </c>
      <c r="AO18" s="7">
        <v>499943</v>
      </c>
      <c r="AP18" s="7">
        <v>332596</v>
      </c>
      <c r="AQ18" s="7">
        <v>195219</v>
      </c>
      <c r="AR18" s="7">
        <v>103560</v>
      </c>
      <c r="AS18" s="7">
        <v>160197</v>
      </c>
      <c r="AT18" s="7">
        <v>137370</v>
      </c>
      <c r="AU18" s="7">
        <v>337447</v>
      </c>
      <c r="AV18" s="7">
        <v>343497</v>
      </c>
      <c r="AW18" s="7">
        <v>610480</v>
      </c>
      <c r="AX18" s="7">
        <v>333004</v>
      </c>
      <c r="AY18" s="7">
        <v>492893</v>
      </c>
      <c r="AZ18" s="7">
        <v>343231</v>
      </c>
      <c r="BA18" s="7">
        <v>421502</v>
      </c>
      <c r="BB18" s="7">
        <v>227454</v>
      </c>
      <c r="BC18" s="7">
        <v>120528</v>
      </c>
      <c r="BD18" s="7">
        <v>93582</v>
      </c>
    </row>
    <row r="19" spans="1:56" x14ac:dyDescent="0.25">
      <c r="A19" s="7" t="s">
        <v>18</v>
      </c>
      <c r="B19" s="7" t="s">
        <v>57</v>
      </c>
      <c r="C19" s="7" t="s">
        <v>58</v>
      </c>
      <c r="D19" s="7">
        <v>118462</v>
      </c>
      <c r="E19" s="7">
        <v>374593</v>
      </c>
      <c r="F19" s="7">
        <v>144510</v>
      </c>
      <c r="G19" s="7">
        <v>536599</v>
      </c>
      <c r="H19" s="7">
        <v>144777</v>
      </c>
      <c r="I19" s="7">
        <v>573861</v>
      </c>
      <c r="J19" s="7">
        <v>454555</v>
      </c>
      <c r="K19" s="7">
        <v>317447</v>
      </c>
      <c r="L19" s="7">
        <v>177480</v>
      </c>
      <c r="M19" s="7">
        <v>77311</v>
      </c>
      <c r="N19" s="7">
        <v>142126</v>
      </c>
      <c r="O19" s="7">
        <v>103255</v>
      </c>
      <c r="P19" s="7">
        <v>312890</v>
      </c>
      <c r="Q19" s="7">
        <v>320320</v>
      </c>
      <c r="R19" s="7">
        <v>319210</v>
      </c>
      <c r="S19" s="7">
        <v>579845</v>
      </c>
      <c r="T19" s="7">
        <v>450323</v>
      </c>
      <c r="U19" s="7">
        <v>326845</v>
      </c>
      <c r="V19" s="7">
        <v>374593</v>
      </c>
      <c r="W19" s="7">
        <v>205653</v>
      </c>
      <c r="X19" s="7">
        <v>116665</v>
      </c>
      <c r="Y19" s="7">
        <v>76549</v>
      </c>
      <c r="AF19" s="7" t="s">
        <v>18</v>
      </c>
      <c r="AG19" s="7" t="s">
        <v>57</v>
      </c>
      <c r="AH19" s="7" t="s">
        <v>58</v>
      </c>
      <c r="AI19" s="7">
        <v>123957</v>
      </c>
      <c r="AJ19" s="7">
        <v>390409</v>
      </c>
      <c r="AK19" s="7">
        <v>150042</v>
      </c>
      <c r="AL19" s="7">
        <v>560975</v>
      </c>
      <c r="AM19" s="7">
        <v>151492</v>
      </c>
      <c r="AN19" s="7">
        <v>599459</v>
      </c>
      <c r="AO19" s="7">
        <v>474514</v>
      </c>
      <c r="AP19" s="7">
        <v>329649</v>
      </c>
      <c r="AQ19" s="7">
        <v>184456</v>
      </c>
      <c r="AR19" s="7">
        <v>80973</v>
      </c>
      <c r="AS19" s="7">
        <v>149271</v>
      </c>
      <c r="AT19" s="7">
        <v>108287</v>
      </c>
      <c r="AU19" s="7">
        <v>326406</v>
      </c>
      <c r="AV19" s="7">
        <v>333970</v>
      </c>
      <c r="AW19" s="7">
        <v>333004</v>
      </c>
      <c r="AX19" s="7">
        <v>604359</v>
      </c>
      <c r="AY19" s="7">
        <v>469323</v>
      </c>
      <c r="AZ19" s="7">
        <v>340720</v>
      </c>
      <c r="BA19" s="7">
        <v>392124</v>
      </c>
      <c r="BB19" s="7">
        <v>215490</v>
      </c>
      <c r="BC19" s="7">
        <v>119823</v>
      </c>
      <c r="BD19" s="7">
        <v>81596</v>
      </c>
    </row>
    <row r="20" spans="1:56" x14ac:dyDescent="0.25">
      <c r="A20" s="7" t="s">
        <v>18</v>
      </c>
      <c r="B20" s="7" t="s">
        <v>25</v>
      </c>
      <c r="C20" s="7" t="s">
        <v>26</v>
      </c>
      <c r="D20" s="7">
        <v>179676</v>
      </c>
      <c r="E20" s="7">
        <v>521668</v>
      </c>
      <c r="F20" s="7">
        <v>218637</v>
      </c>
      <c r="G20" s="7">
        <v>765686</v>
      </c>
      <c r="H20" s="7">
        <v>245940</v>
      </c>
      <c r="I20" s="7">
        <v>816199</v>
      </c>
      <c r="J20" s="7">
        <v>676220</v>
      </c>
      <c r="K20" s="7">
        <v>432658</v>
      </c>
      <c r="L20" s="7">
        <v>246364</v>
      </c>
      <c r="M20" s="7">
        <v>136040</v>
      </c>
      <c r="N20" s="7">
        <v>191550</v>
      </c>
      <c r="O20" s="7">
        <v>166643</v>
      </c>
      <c r="P20" s="7">
        <v>446525</v>
      </c>
      <c r="Q20" s="7">
        <v>453997</v>
      </c>
      <c r="R20" s="7">
        <v>471782</v>
      </c>
      <c r="S20" s="7">
        <v>450323</v>
      </c>
      <c r="T20" s="7">
        <v>825225</v>
      </c>
      <c r="U20" s="7">
        <v>459823</v>
      </c>
      <c r="V20" s="7">
        <v>577758</v>
      </c>
      <c r="W20" s="7">
        <v>306706</v>
      </c>
      <c r="X20" s="7">
        <v>165209</v>
      </c>
      <c r="Y20" s="7">
        <v>115893</v>
      </c>
      <c r="AF20" s="7" t="s">
        <v>18</v>
      </c>
      <c r="AG20" s="7" t="s">
        <v>25</v>
      </c>
      <c r="AH20" s="7" t="s">
        <v>26</v>
      </c>
      <c r="AI20" s="7">
        <v>188071</v>
      </c>
      <c r="AJ20" s="7">
        <v>544378</v>
      </c>
      <c r="AK20" s="7">
        <v>227879</v>
      </c>
      <c r="AL20" s="7">
        <v>801619</v>
      </c>
      <c r="AM20" s="7">
        <v>257798</v>
      </c>
      <c r="AN20" s="7">
        <v>853792</v>
      </c>
      <c r="AO20" s="7">
        <v>706753</v>
      </c>
      <c r="AP20" s="7">
        <v>450319</v>
      </c>
      <c r="AQ20" s="7">
        <v>256611</v>
      </c>
      <c r="AR20" s="7">
        <v>142527</v>
      </c>
      <c r="AS20" s="7">
        <v>201865</v>
      </c>
      <c r="AT20" s="7">
        <v>174637</v>
      </c>
      <c r="AU20" s="7">
        <v>466194</v>
      </c>
      <c r="AV20" s="7">
        <v>474074</v>
      </c>
      <c r="AW20" s="7">
        <v>492893</v>
      </c>
      <c r="AX20" s="7">
        <v>469323</v>
      </c>
      <c r="AY20" s="7">
        <v>861468</v>
      </c>
      <c r="AZ20" s="7">
        <v>479655</v>
      </c>
      <c r="BA20" s="7">
        <v>605280</v>
      </c>
      <c r="BB20" s="7">
        <v>321280</v>
      </c>
      <c r="BC20" s="7">
        <v>169848</v>
      </c>
      <c r="BD20" s="7">
        <v>123783</v>
      </c>
    </row>
    <row r="21" spans="1:56" x14ac:dyDescent="0.25">
      <c r="A21" s="7" t="s">
        <v>18</v>
      </c>
      <c r="B21" s="7" t="s">
        <v>53</v>
      </c>
      <c r="C21" s="7" t="s">
        <v>146</v>
      </c>
      <c r="D21" s="7">
        <v>125341</v>
      </c>
      <c r="E21" s="7">
        <v>382696</v>
      </c>
      <c r="F21" s="7">
        <v>157527</v>
      </c>
      <c r="G21" s="7">
        <v>538157</v>
      </c>
      <c r="H21" s="7">
        <v>160525</v>
      </c>
      <c r="I21" s="7">
        <v>578504</v>
      </c>
      <c r="J21" s="7">
        <v>446013</v>
      </c>
      <c r="K21" s="7">
        <v>332727</v>
      </c>
      <c r="L21" s="7">
        <v>179742</v>
      </c>
      <c r="M21" s="7">
        <v>90538</v>
      </c>
      <c r="N21" s="7">
        <v>147905</v>
      </c>
      <c r="O21" s="7">
        <v>106924</v>
      </c>
      <c r="P21" s="7">
        <v>323108</v>
      </c>
      <c r="Q21" s="7">
        <v>328128</v>
      </c>
      <c r="R21" s="7">
        <v>328691</v>
      </c>
      <c r="S21" s="7">
        <v>326845</v>
      </c>
      <c r="T21" s="7">
        <v>459823</v>
      </c>
      <c r="U21" s="7">
        <v>583056</v>
      </c>
      <c r="V21" s="7">
        <v>395356</v>
      </c>
      <c r="W21" s="7">
        <v>215042</v>
      </c>
      <c r="X21" s="7">
        <v>118539</v>
      </c>
      <c r="Y21" s="7">
        <v>74940</v>
      </c>
      <c r="AF21" s="7" t="s">
        <v>18</v>
      </c>
      <c r="AG21" s="7" t="s">
        <v>53</v>
      </c>
      <c r="AH21" s="7" t="s">
        <v>146</v>
      </c>
      <c r="AI21" s="7">
        <v>130996</v>
      </c>
      <c r="AJ21" s="7">
        <v>398399</v>
      </c>
      <c r="AK21" s="7">
        <v>163871</v>
      </c>
      <c r="AL21" s="7">
        <v>562908</v>
      </c>
      <c r="AM21" s="7">
        <v>168197</v>
      </c>
      <c r="AN21" s="7">
        <v>604435</v>
      </c>
      <c r="AO21" s="7">
        <v>466023</v>
      </c>
      <c r="AP21" s="7">
        <v>345971</v>
      </c>
      <c r="AQ21" s="7">
        <v>186582</v>
      </c>
      <c r="AR21" s="7">
        <v>94781</v>
      </c>
      <c r="AS21" s="7">
        <v>155243</v>
      </c>
      <c r="AT21" s="7">
        <v>111989</v>
      </c>
      <c r="AU21" s="7">
        <v>336474</v>
      </c>
      <c r="AV21" s="7">
        <v>342358</v>
      </c>
      <c r="AW21" s="7">
        <v>343231</v>
      </c>
      <c r="AX21" s="7">
        <v>340720</v>
      </c>
      <c r="AY21" s="7">
        <v>479655</v>
      </c>
      <c r="AZ21" s="7">
        <v>607770</v>
      </c>
      <c r="BA21" s="7">
        <v>413228</v>
      </c>
      <c r="BB21" s="7">
        <v>224911</v>
      </c>
      <c r="BC21" s="7">
        <v>121646</v>
      </c>
      <c r="BD21" s="7">
        <v>79890</v>
      </c>
    </row>
    <row r="22" spans="1:56" x14ac:dyDescent="0.25">
      <c r="A22" s="7" t="s">
        <v>18</v>
      </c>
      <c r="B22" s="7" t="s">
        <v>27</v>
      </c>
      <c r="C22" s="7" t="s">
        <v>28</v>
      </c>
      <c r="D22" s="7">
        <v>165177</v>
      </c>
      <c r="E22" s="7">
        <v>445626</v>
      </c>
      <c r="F22" s="7">
        <v>176080</v>
      </c>
      <c r="G22" s="7">
        <v>661210</v>
      </c>
      <c r="H22" s="7">
        <v>237268</v>
      </c>
      <c r="I22" s="7">
        <v>707185</v>
      </c>
      <c r="J22" s="7">
        <v>582112</v>
      </c>
      <c r="K22" s="7">
        <v>339947</v>
      </c>
      <c r="L22" s="7">
        <v>191336</v>
      </c>
      <c r="M22" s="7">
        <v>123096</v>
      </c>
      <c r="N22" s="7">
        <v>156609</v>
      </c>
      <c r="O22" s="7">
        <v>152829</v>
      </c>
      <c r="P22" s="7">
        <v>378804</v>
      </c>
      <c r="Q22" s="7">
        <v>383336</v>
      </c>
      <c r="R22" s="7">
        <v>401776</v>
      </c>
      <c r="S22" s="7">
        <v>374593</v>
      </c>
      <c r="T22" s="7">
        <v>577758</v>
      </c>
      <c r="U22" s="7">
        <v>395356</v>
      </c>
      <c r="V22" s="7">
        <v>713034</v>
      </c>
      <c r="W22" s="7">
        <v>269958</v>
      </c>
      <c r="X22" s="7">
        <v>147250</v>
      </c>
      <c r="Y22" s="7">
        <v>106041</v>
      </c>
      <c r="AF22" s="7" t="s">
        <v>18</v>
      </c>
      <c r="AG22" s="7" t="s">
        <v>27</v>
      </c>
      <c r="AH22" s="7" t="s">
        <v>28</v>
      </c>
      <c r="AI22" s="7">
        <v>173182</v>
      </c>
      <c r="AJ22" s="7">
        <v>465834</v>
      </c>
      <c r="AK22" s="7">
        <v>184283</v>
      </c>
      <c r="AL22" s="7">
        <v>694707</v>
      </c>
      <c r="AM22" s="7">
        <v>249157</v>
      </c>
      <c r="AN22" s="7">
        <v>742172</v>
      </c>
      <c r="AO22" s="7">
        <v>610153</v>
      </c>
      <c r="AP22" s="7">
        <v>355497</v>
      </c>
      <c r="AQ22" s="7">
        <v>199672</v>
      </c>
      <c r="AR22" s="7">
        <v>129105</v>
      </c>
      <c r="AS22" s="7">
        <v>165915</v>
      </c>
      <c r="AT22" s="7">
        <v>160367</v>
      </c>
      <c r="AU22" s="7">
        <v>396231</v>
      </c>
      <c r="AV22" s="7">
        <v>401679</v>
      </c>
      <c r="AW22" s="7">
        <v>421502</v>
      </c>
      <c r="AX22" s="7">
        <v>392124</v>
      </c>
      <c r="AY22" s="7">
        <v>605280</v>
      </c>
      <c r="AZ22" s="7">
        <v>413228</v>
      </c>
      <c r="BA22" s="7">
        <v>746667</v>
      </c>
      <c r="BB22" s="7">
        <v>283501</v>
      </c>
      <c r="BC22" s="7">
        <v>151518</v>
      </c>
      <c r="BD22" s="7">
        <v>113591</v>
      </c>
    </row>
    <row r="23" spans="1:56" x14ac:dyDescent="0.25">
      <c r="A23" s="7" t="s">
        <v>18</v>
      </c>
      <c r="B23" s="7" t="s">
        <v>29</v>
      </c>
      <c r="C23" s="7" t="s">
        <v>30</v>
      </c>
      <c r="D23" s="7">
        <v>92050</v>
      </c>
      <c r="E23" s="7">
        <v>241758</v>
      </c>
      <c r="F23" s="7">
        <v>88059</v>
      </c>
      <c r="G23" s="7">
        <v>348444</v>
      </c>
      <c r="H23" s="7">
        <v>110504</v>
      </c>
      <c r="I23" s="7">
        <v>370673</v>
      </c>
      <c r="J23" s="7">
        <v>303684</v>
      </c>
      <c r="K23" s="7">
        <v>204842</v>
      </c>
      <c r="L23" s="7">
        <v>101019</v>
      </c>
      <c r="M23" s="7">
        <v>59479</v>
      </c>
      <c r="N23" s="7">
        <v>87881</v>
      </c>
      <c r="O23" s="7">
        <v>74203</v>
      </c>
      <c r="P23" s="7">
        <v>203508</v>
      </c>
      <c r="Q23" s="7">
        <v>207919</v>
      </c>
      <c r="R23" s="7">
        <v>216729</v>
      </c>
      <c r="S23" s="7">
        <v>205653</v>
      </c>
      <c r="T23" s="7">
        <v>306706</v>
      </c>
      <c r="U23" s="7">
        <v>215042</v>
      </c>
      <c r="V23" s="7">
        <v>269958</v>
      </c>
      <c r="W23" s="7">
        <v>375706</v>
      </c>
      <c r="X23" s="7">
        <v>72413</v>
      </c>
      <c r="Y23" s="7">
        <v>50930</v>
      </c>
      <c r="AF23" s="7" t="s">
        <v>18</v>
      </c>
      <c r="AG23" s="7" t="s">
        <v>29</v>
      </c>
      <c r="AH23" s="7" t="s">
        <v>30</v>
      </c>
      <c r="AI23" s="7">
        <v>96408</v>
      </c>
      <c r="AJ23" s="7">
        <v>252967</v>
      </c>
      <c r="AK23" s="7">
        <v>92241</v>
      </c>
      <c r="AL23" s="7">
        <v>366454</v>
      </c>
      <c r="AM23" s="7">
        <v>116298</v>
      </c>
      <c r="AN23" s="7">
        <v>389543</v>
      </c>
      <c r="AO23" s="7">
        <v>318658</v>
      </c>
      <c r="AP23" s="7">
        <v>214176</v>
      </c>
      <c r="AQ23" s="7">
        <v>105426</v>
      </c>
      <c r="AR23" s="7">
        <v>62477</v>
      </c>
      <c r="AS23" s="7">
        <v>93131</v>
      </c>
      <c r="AT23" s="7">
        <v>77962</v>
      </c>
      <c r="AU23" s="7">
        <v>212814</v>
      </c>
      <c r="AV23" s="7">
        <v>217960</v>
      </c>
      <c r="AW23" s="7">
        <v>227454</v>
      </c>
      <c r="AX23" s="7">
        <v>215490</v>
      </c>
      <c r="AY23" s="7">
        <v>321280</v>
      </c>
      <c r="AZ23" s="7">
        <v>224911</v>
      </c>
      <c r="BA23" s="7">
        <v>283501</v>
      </c>
      <c r="BB23" s="7">
        <v>393279</v>
      </c>
      <c r="BC23" s="7">
        <v>74500</v>
      </c>
      <c r="BD23" s="7">
        <v>54537</v>
      </c>
    </row>
    <row r="24" spans="1:56" x14ac:dyDescent="0.25">
      <c r="A24" s="7" t="s">
        <v>18</v>
      </c>
      <c r="B24" s="7" t="s">
        <v>19</v>
      </c>
      <c r="C24" s="7" t="s">
        <v>20</v>
      </c>
      <c r="D24" s="7">
        <v>43886</v>
      </c>
      <c r="E24" s="7">
        <v>136217</v>
      </c>
      <c r="F24" s="7">
        <v>67470</v>
      </c>
      <c r="G24" s="7">
        <v>209251</v>
      </c>
      <c r="H24" s="7">
        <v>67806</v>
      </c>
      <c r="I24" s="7">
        <v>220556</v>
      </c>
      <c r="J24" s="7">
        <v>179785</v>
      </c>
      <c r="K24" s="7">
        <v>105536</v>
      </c>
      <c r="L24" s="7">
        <v>77652</v>
      </c>
      <c r="M24" s="7">
        <v>36471</v>
      </c>
      <c r="N24" s="7">
        <v>60006</v>
      </c>
      <c r="O24" s="7">
        <v>42017</v>
      </c>
      <c r="P24" s="7">
        <v>115317</v>
      </c>
      <c r="Q24" s="7">
        <v>109334</v>
      </c>
      <c r="R24" s="7">
        <v>117038</v>
      </c>
      <c r="S24" s="7">
        <v>116665</v>
      </c>
      <c r="T24" s="7">
        <v>165209</v>
      </c>
      <c r="U24" s="7">
        <v>118539</v>
      </c>
      <c r="V24" s="7">
        <v>147250</v>
      </c>
      <c r="W24" s="7">
        <v>72413</v>
      </c>
      <c r="X24" s="7">
        <v>222612</v>
      </c>
      <c r="Y24" s="7">
        <v>31668</v>
      </c>
      <c r="AF24" s="7" t="s">
        <v>18</v>
      </c>
      <c r="AG24" s="7" t="s">
        <v>19</v>
      </c>
      <c r="AH24" s="7" t="s">
        <v>20</v>
      </c>
      <c r="AI24" s="7">
        <v>45153</v>
      </c>
      <c r="AJ24" s="7">
        <v>139691</v>
      </c>
      <c r="AK24" s="7">
        <v>69218</v>
      </c>
      <c r="AL24" s="7">
        <v>215379</v>
      </c>
      <c r="AM24" s="7">
        <v>69863</v>
      </c>
      <c r="AN24" s="7">
        <v>226995</v>
      </c>
      <c r="AO24" s="7">
        <v>184975</v>
      </c>
      <c r="AP24" s="7">
        <v>108533</v>
      </c>
      <c r="AQ24" s="7">
        <v>79444</v>
      </c>
      <c r="AR24" s="7">
        <v>37519</v>
      </c>
      <c r="AS24" s="7">
        <v>61782</v>
      </c>
      <c r="AT24" s="7">
        <v>43325</v>
      </c>
      <c r="AU24" s="7">
        <v>118355</v>
      </c>
      <c r="AV24" s="7">
        <v>112458</v>
      </c>
      <c r="AW24" s="7">
        <v>120528</v>
      </c>
      <c r="AX24" s="7">
        <v>119823</v>
      </c>
      <c r="AY24" s="7">
        <v>169848</v>
      </c>
      <c r="AZ24" s="7">
        <v>121646</v>
      </c>
      <c r="BA24" s="7">
        <v>151518</v>
      </c>
      <c r="BB24" s="7">
        <v>74500</v>
      </c>
      <c r="BC24" s="7">
        <v>228445</v>
      </c>
      <c r="BD24" s="7">
        <v>33003</v>
      </c>
    </row>
    <row r="25" spans="1:56" x14ac:dyDescent="0.25">
      <c r="A25" s="7" t="s">
        <v>148</v>
      </c>
      <c r="B25" s="7" t="s">
        <v>46</v>
      </c>
      <c r="C25" s="7" t="s">
        <v>47</v>
      </c>
      <c r="D25" s="7">
        <v>32443</v>
      </c>
      <c r="E25" s="7">
        <v>85998</v>
      </c>
      <c r="F25" s="7">
        <v>48479</v>
      </c>
      <c r="G25" s="7">
        <v>140457</v>
      </c>
      <c r="H25" s="7">
        <v>49838</v>
      </c>
      <c r="I25" s="7">
        <v>144637</v>
      </c>
      <c r="J25" s="7">
        <v>122821</v>
      </c>
      <c r="K25" s="7">
        <v>80041</v>
      </c>
      <c r="L25" s="7">
        <v>56218</v>
      </c>
      <c r="M25" s="7">
        <v>24769</v>
      </c>
      <c r="N25" s="7">
        <v>40392</v>
      </c>
      <c r="O25" s="7">
        <v>35206</v>
      </c>
      <c r="P25" s="7">
        <v>84889</v>
      </c>
      <c r="Q25" s="7">
        <v>79208</v>
      </c>
      <c r="R25" s="7">
        <v>87813</v>
      </c>
      <c r="S25" s="7">
        <v>76549</v>
      </c>
      <c r="T25" s="7">
        <v>115893</v>
      </c>
      <c r="U25" s="7">
        <v>74940</v>
      </c>
      <c r="V25" s="7">
        <v>106041</v>
      </c>
      <c r="W25" s="7">
        <v>50930</v>
      </c>
      <c r="X25" s="7">
        <v>31668</v>
      </c>
      <c r="Y25" s="7">
        <v>146073</v>
      </c>
      <c r="AF25" s="7" t="s">
        <v>148</v>
      </c>
      <c r="AG25" s="7" t="s">
        <v>46</v>
      </c>
      <c r="AH25" s="7" t="s">
        <v>47</v>
      </c>
      <c r="AI25" s="7">
        <v>34819</v>
      </c>
      <c r="AJ25" s="7">
        <v>91403</v>
      </c>
      <c r="AK25" s="7">
        <v>50759</v>
      </c>
      <c r="AL25" s="7">
        <v>150030</v>
      </c>
      <c r="AM25" s="7">
        <v>52815</v>
      </c>
      <c r="AN25" s="7">
        <v>154446</v>
      </c>
      <c r="AO25" s="7">
        <v>131377</v>
      </c>
      <c r="AP25" s="7">
        <v>85456</v>
      </c>
      <c r="AQ25" s="7">
        <v>59039</v>
      </c>
      <c r="AR25" s="7">
        <v>26036</v>
      </c>
      <c r="AS25" s="7">
        <v>42753</v>
      </c>
      <c r="AT25" s="7">
        <v>37107</v>
      </c>
      <c r="AU25" s="7">
        <v>90294</v>
      </c>
      <c r="AV25" s="7">
        <v>84481</v>
      </c>
      <c r="AW25" s="7">
        <v>93582</v>
      </c>
      <c r="AX25" s="7">
        <v>81596</v>
      </c>
      <c r="AY25" s="7">
        <v>123783</v>
      </c>
      <c r="AZ25" s="7">
        <v>79890</v>
      </c>
      <c r="BA25" s="7">
        <v>113591</v>
      </c>
      <c r="BB25" s="7">
        <v>54537</v>
      </c>
      <c r="BC25" s="7">
        <v>33003</v>
      </c>
      <c r="BD25" s="7">
        <v>155711</v>
      </c>
    </row>
  </sheetData>
  <sortState xmlns:xlrd2="http://schemas.microsoft.com/office/spreadsheetml/2017/richdata2" ref="A4:AM25">
    <sortCondition ref="A4:A25"/>
    <sortCondition ref="B4:B25"/>
    <sortCondition ref="C4:C25"/>
  </sortState>
  <conditionalFormatting sqref="D1:D2">
    <cfRule type="colorScale" priority="81">
      <colorScale>
        <cfvo type="min"/>
        <cfvo type="max"/>
        <color rgb="FFFCFCFF"/>
        <color rgb="FF63BE7B"/>
      </colorScale>
    </cfRule>
  </conditionalFormatting>
  <conditionalFormatting sqref="E1:E2">
    <cfRule type="colorScale" priority="80">
      <colorScale>
        <cfvo type="min"/>
        <cfvo type="max"/>
        <color rgb="FFFCFCFF"/>
        <color rgb="FF63BE7B"/>
      </colorScale>
    </cfRule>
  </conditionalFormatting>
  <conditionalFormatting sqref="F1:F2">
    <cfRule type="colorScale" priority="79">
      <colorScale>
        <cfvo type="min"/>
        <cfvo type="max"/>
        <color rgb="FFFCFCFF"/>
        <color rgb="FF63BE7B"/>
      </colorScale>
    </cfRule>
  </conditionalFormatting>
  <conditionalFormatting sqref="G1:G2">
    <cfRule type="colorScale" priority="78">
      <colorScale>
        <cfvo type="min"/>
        <cfvo type="max"/>
        <color rgb="FFFCFCFF"/>
        <color rgb="FF63BE7B"/>
      </colorScale>
    </cfRule>
  </conditionalFormatting>
  <conditionalFormatting sqref="H1:H2">
    <cfRule type="colorScale" priority="77">
      <colorScale>
        <cfvo type="min"/>
        <cfvo type="max"/>
        <color rgb="FFFCFCFF"/>
        <color rgb="FF63BE7B"/>
      </colorScale>
    </cfRule>
  </conditionalFormatting>
  <conditionalFormatting sqref="I1:I2">
    <cfRule type="colorScale" priority="76">
      <colorScale>
        <cfvo type="min"/>
        <cfvo type="max"/>
        <color rgb="FFFCFCFF"/>
        <color rgb="FF63BE7B"/>
      </colorScale>
    </cfRule>
  </conditionalFormatting>
  <conditionalFormatting sqref="J1:J2">
    <cfRule type="colorScale" priority="75">
      <colorScale>
        <cfvo type="min"/>
        <cfvo type="max"/>
        <color rgb="FFFCFCFF"/>
        <color rgb="FF63BE7B"/>
      </colorScale>
    </cfRule>
  </conditionalFormatting>
  <conditionalFormatting sqref="K1:K2">
    <cfRule type="colorScale" priority="74">
      <colorScale>
        <cfvo type="min"/>
        <cfvo type="max"/>
        <color rgb="FFFCFCFF"/>
        <color rgb="FF63BE7B"/>
      </colorScale>
    </cfRule>
  </conditionalFormatting>
  <conditionalFormatting sqref="L1:L2">
    <cfRule type="colorScale" priority="73">
      <colorScale>
        <cfvo type="min"/>
        <cfvo type="max"/>
        <color rgb="FFFCFCFF"/>
        <color rgb="FF63BE7B"/>
      </colorScale>
    </cfRule>
  </conditionalFormatting>
  <conditionalFormatting sqref="M1:M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1:N2">
    <cfRule type="colorScale" priority="71">
      <colorScale>
        <cfvo type="min"/>
        <cfvo type="max"/>
        <color rgb="FFFCFCFF"/>
        <color rgb="FF63BE7B"/>
      </colorScale>
    </cfRule>
  </conditionalFormatting>
  <conditionalFormatting sqref="O1:O2">
    <cfRule type="colorScale" priority="70">
      <colorScale>
        <cfvo type="min"/>
        <cfvo type="max"/>
        <color rgb="FFFCFCFF"/>
        <color rgb="FF63BE7B"/>
      </colorScale>
    </cfRule>
  </conditionalFormatting>
  <conditionalFormatting sqref="P1:P2">
    <cfRule type="colorScale" priority="69">
      <colorScale>
        <cfvo type="min"/>
        <cfvo type="max"/>
        <color rgb="FFFCFCFF"/>
        <color rgb="FF63BE7B"/>
      </colorScale>
    </cfRule>
  </conditionalFormatting>
  <conditionalFormatting sqref="Q1:Q2">
    <cfRule type="colorScale" priority="68">
      <colorScale>
        <cfvo type="min"/>
        <cfvo type="max"/>
        <color rgb="FFFCFCFF"/>
        <color rgb="FF63BE7B"/>
      </colorScale>
    </cfRule>
  </conditionalFormatting>
  <conditionalFormatting sqref="R1:R2">
    <cfRule type="colorScale" priority="67">
      <colorScale>
        <cfvo type="min"/>
        <cfvo type="max"/>
        <color rgb="FFFCFCFF"/>
        <color rgb="FF63BE7B"/>
      </colorScale>
    </cfRule>
  </conditionalFormatting>
  <conditionalFormatting sqref="S1:S2">
    <cfRule type="colorScale" priority="66">
      <colorScale>
        <cfvo type="min"/>
        <cfvo type="max"/>
        <color rgb="FFFCFCFF"/>
        <color rgb="FF63BE7B"/>
      </colorScale>
    </cfRule>
  </conditionalFormatting>
  <conditionalFormatting sqref="T1:T2">
    <cfRule type="colorScale" priority="65">
      <colorScale>
        <cfvo type="min"/>
        <cfvo type="max"/>
        <color rgb="FFFCFCFF"/>
        <color rgb="FF63BE7B"/>
      </colorScale>
    </cfRule>
  </conditionalFormatting>
  <conditionalFormatting sqref="U1:U2">
    <cfRule type="colorScale" priority="64">
      <colorScale>
        <cfvo type="min"/>
        <cfvo type="max"/>
        <color rgb="FFFCFCFF"/>
        <color rgb="FF63BE7B"/>
      </colorScale>
    </cfRule>
  </conditionalFormatting>
  <conditionalFormatting sqref="V1:V2">
    <cfRule type="colorScale" priority="63">
      <colorScale>
        <cfvo type="min"/>
        <cfvo type="max"/>
        <color rgb="FFFCFCFF"/>
        <color rgb="FF63BE7B"/>
      </colorScale>
    </cfRule>
  </conditionalFormatting>
  <conditionalFormatting sqref="W1:W2">
    <cfRule type="colorScale" priority="62">
      <colorScale>
        <cfvo type="min"/>
        <cfvo type="max"/>
        <color rgb="FFFCFCFF"/>
        <color rgb="FF63BE7B"/>
      </colorScale>
    </cfRule>
  </conditionalFormatting>
  <conditionalFormatting sqref="X1:X2">
    <cfRule type="colorScale" priority="61">
      <colorScale>
        <cfvo type="min"/>
        <cfvo type="max"/>
        <color rgb="FFFCFCFF"/>
        <color rgb="FF63BE7B"/>
      </colorScale>
    </cfRule>
  </conditionalFormatting>
  <conditionalFormatting sqref="Y1:Y2">
    <cfRule type="colorScale" priority="60">
      <colorScale>
        <cfvo type="min"/>
        <cfvo type="max"/>
        <color rgb="FFFCFCFF"/>
        <color rgb="FF63BE7B"/>
      </colorScale>
    </cfRule>
  </conditionalFormatting>
  <conditionalFormatting sqref="A4:B4">
    <cfRule type="colorScale" priority="59">
      <colorScale>
        <cfvo type="min"/>
        <cfvo type="max"/>
        <color rgb="FFFCFCFF"/>
        <color rgb="FF63BE7B"/>
      </colorScale>
    </cfRule>
  </conditionalFormatting>
  <conditionalFormatting sqref="A5:B5">
    <cfRule type="colorScale" priority="58">
      <colorScale>
        <cfvo type="min"/>
        <cfvo type="max"/>
        <color rgb="FFFCFCFF"/>
        <color rgb="FF63BE7B"/>
      </colorScale>
    </cfRule>
  </conditionalFormatting>
  <conditionalFormatting sqref="A6:B6">
    <cfRule type="colorScale" priority="57">
      <colorScale>
        <cfvo type="min"/>
        <cfvo type="max"/>
        <color rgb="FFFCFCFF"/>
        <color rgb="FF63BE7B"/>
      </colorScale>
    </cfRule>
  </conditionalFormatting>
  <conditionalFormatting sqref="A7:B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8:B8">
    <cfRule type="colorScale" priority="55">
      <colorScale>
        <cfvo type="min"/>
        <cfvo type="max"/>
        <color rgb="FFFCFCFF"/>
        <color rgb="FF63BE7B"/>
      </colorScale>
    </cfRule>
  </conditionalFormatting>
  <conditionalFormatting sqref="A9:B9">
    <cfRule type="colorScale" priority="54">
      <colorScale>
        <cfvo type="min"/>
        <cfvo type="max"/>
        <color rgb="FFFCFCFF"/>
        <color rgb="FF63BE7B"/>
      </colorScale>
    </cfRule>
  </conditionalFormatting>
  <conditionalFormatting sqref="A10:B10">
    <cfRule type="colorScale" priority="53">
      <colorScale>
        <cfvo type="min"/>
        <cfvo type="max"/>
        <color rgb="FFFCFCFF"/>
        <color rgb="FF63BE7B"/>
      </colorScale>
    </cfRule>
  </conditionalFormatting>
  <conditionalFormatting sqref="A11:B11">
    <cfRule type="colorScale" priority="52">
      <colorScale>
        <cfvo type="min"/>
        <cfvo type="max"/>
        <color rgb="FFFCFCFF"/>
        <color rgb="FF63BE7B"/>
      </colorScale>
    </cfRule>
  </conditionalFormatting>
  <conditionalFormatting sqref="A12:B12">
    <cfRule type="colorScale" priority="51">
      <colorScale>
        <cfvo type="min"/>
        <cfvo type="max"/>
        <color rgb="FFFCFCFF"/>
        <color rgb="FF63BE7B"/>
      </colorScale>
    </cfRule>
  </conditionalFormatting>
  <conditionalFormatting sqref="A13:B13">
    <cfRule type="colorScale" priority="50">
      <colorScale>
        <cfvo type="min"/>
        <cfvo type="max"/>
        <color rgb="FFFCFCFF"/>
        <color rgb="FF63BE7B"/>
      </colorScale>
    </cfRule>
  </conditionalFormatting>
  <conditionalFormatting sqref="A14:B14">
    <cfRule type="colorScale" priority="49">
      <colorScale>
        <cfvo type="min"/>
        <cfvo type="max"/>
        <color rgb="FFFCFCFF"/>
        <color rgb="FF63BE7B"/>
      </colorScale>
    </cfRule>
  </conditionalFormatting>
  <conditionalFormatting sqref="A15:B15">
    <cfRule type="colorScale" priority="48">
      <colorScale>
        <cfvo type="min"/>
        <cfvo type="max"/>
        <color rgb="FFFCFCFF"/>
        <color rgb="FF63BE7B"/>
      </colorScale>
    </cfRule>
  </conditionalFormatting>
  <conditionalFormatting sqref="A16:B16">
    <cfRule type="colorScale" priority="47">
      <colorScale>
        <cfvo type="min"/>
        <cfvo type="max"/>
        <color rgb="FFFCFCFF"/>
        <color rgb="FF63BE7B"/>
      </colorScale>
    </cfRule>
  </conditionalFormatting>
  <conditionalFormatting sqref="A17:B1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18:B18">
    <cfRule type="colorScale" priority="45">
      <colorScale>
        <cfvo type="min"/>
        <cfvo type="max"/>
        <color rgb="FFFCFCFF"/>
        <color rgb="FF63BE7B"/>
      </colorScale>
    </cfRule>
  </conditionalFormatting>
  <conditionalFormatting sqref="A19:B19">
    <cfRule type="colorScale" priority="44">
      <colorScale>
        <cfvo type="min"/>
        <cfvo type="max"/>
        <color rgb="FFFCFCFF"/>
        <color rgb="FF63BE7B"/>
      </colorScale>
    </cfRule>
  </conditionalFormatting>
  <conditionalFormatting sqref="A20:B20">
    <cfRule type="colorScale" priority="43">
      <colorScale>
        <cfvo type="min"/>
        <cfvo type="max"/>
        <color rgb="FFFCFCFF"/>
        <color rgb="FF63BE7B"/>
      </colorScale>
    </cfRule>
  </conditionalFormatting>
  <conditionalFormatting sqref="A21:B21">
    <cfRule type="colorScale" priority="42">
      <colorScale>
        <cfvo type="min"/>
        <cfvo type="max"/>
        <color rgb="FFFCFCFF"/>
        <color rgb="FF63BE7B"/>
      </colorScale>
    </cfRule>
  </conditionalFormatting>
  <conditionalFormatting sqref="A22:B22">
    <cfRule type="colorScale" priority="41">
      <colorScale>
        <cfvo type="min"/>
        <cfvo type="max"/>
        <color rgb="FFFCFCFF"/>
        <color rgb="FF63BE7B"/>
      </colorScale>
    </cfRule>
  </conditionalFormatting>
  <conditionalFormatting sqref="A23:B23">
    <cfRule type="colorScale" priority="40">
      <colorScale>
        <cfvo type="min"/>
        <cfvo type="max"/>
        <color rgb="FFFCFCFF"/>
        <color rgb="FF63BE7B"/>
      </colorScale>
    </cfRule>
  </conditionalFormatting>
  <conditionalFormatting sqref="A24:B24">
    <cfRule type="colorScale" priority="39">
      <colorScale>
        <cfvo type="min"/>
        <cfvo type="max"/>
        <color rgb="FFFCFCFF"/>
        <color rgb="FF63BE7B"/>
      </colorScale>
    </cfRule>
  </conditionalFormatting>
  <conditionalFormatting sqref="A25:B25">
    <cfRule type="colorScale" priority="38">
      <colorScale>
        <cfvo type="min"/>
        <cfvo type="max"/>
        <color rgb="FFFCFCFF"/>
        <color rgb="FF63BE7B"/>
      </colorScale>
    </cfRule>
  </conditionalFormatting>
  <conditionalFormatting sqref="AF4:BD4">
    <cfRule type="colorScale" priority="22">
      <colorScale>
        <cfvo type="min"/>
        <cfvo type="max"/>
        <color rgb="FFFCFCFF"/>
        <color rgb="FF63BE7B"/>
      </colorScale>
    </cfRule>
  </conditionalFormatting>
  <conditionalFormatting sqref="AF5:BD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F6:BD6">
    <cfRule type="colorScale" priority="20">
      <colorScale>
        <cfvo type="min"/>
        <cfvo type="max"/>
        <color rgb="FFFCFCFF"/>
        <color rgb="FF63BE7B"/>
      </colorScale>
    </cfRule>
  </conditionalFormatting>
  <conditionalFormatting sqref="AF7:BD7">
    <cfRule type="colorScale" priority="19">
      <colorScale>
        <cfvo type="min"/>
        <cfvo type="max"/>
        <color rgb="FFFCFCFF"/>
        <color rgb="FF63BE7B"/>
      </colorScale>
    </cfRule>
  </conditionalFormatting>
  <conditionalFormatting sqref="AF8:BD8">
    <cfRule type="colorScale" priority="18">
      <colorScale>
        <cfvo type="min"/>
        <cfvo type="max"/>
        <color rgb="FFFCFCFF"/>
        <color rgb="FF63BE7B"/>
      </colorScale>
    </cfRule>
  </conditionalFormatting>
  <conditionalFormatting sqref="AF9:BD9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10:BD10">
    <cfRule type="colorScale" priority="16">
      <colorScale>
        <cfvo type="min"/>
        <cfvo type="max"/>
        <color rgb="FFFCFCFF"/>
        <color rgb="FF63BE7B"/>
      </colorScale>
    </cfRule>
  </conditionalFormatting>
  <conditionalFormatting sqref="AF11:BD11">
    <cfRule type="colorScale" priority="15">
      <colorScale>
        <cfvo type="min"/>
        <cfvo type="max"/>
        <color rgb="FFFCFCFF"/>
        <color rgb="FF63BE7B"/>
      </colorScale>
    </cfRule>
  </conditionalFormatting>
  <conditionalFormatting sqref="AF12:BD12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13:BD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AF14:BD14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15:BD1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F16:BD16">
    <cfRule type="colorScale" priority="10">
      <colorScale>
        <cfvo type="min"/>
        <cfvo type="max"/>
        <color rgb="FFFCFCFF"/>
        <color rgb="FF63BE7B"/>
      </colorScale>
    </cfRule>
  </conditionalFormatting>
  <conditionalFormatting sqref="AF17:BD17">
    <cfRule type="colorScale" priority="9">
      <colorScale>
        <cfvo type="min"/>
        <cfvo type="max"/>
        <color rgb="FFFCFCFF"/>
        <color rgb="FF63BE7B"/>
      </colorScale>
    </cfRule>
  </conditionalFormatting>
  <conditionalFormatting sqref="AF18:BD18">
    <cfRule type="colorScale" priority="8">
      <colorScale>
        <cfvo type="min"/>
        <cfvo type="max"/>
        <color rgb="FFFCFCFF"/>
        <color rgb="FF63BE7B"/>
      </colorScale>
    </cfRule>
  </conditionalFormatting>
  <conditionalFormatting sqref="AF19:BD19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0:BD20">
    <cfRule type="colorScale" priority="6">
      <colorScale>
        <cfvo type="min"/>
        <cfvo type="max"/>
        <color rgb="FFFCFCFF"/>
        <color rgb="FF63BE7B"/>
      </colorScale>
    </cfRule>
  </conditionalFormatting>
  <conditionalFormatting sqref="AF21:BD21">
    <cfRule type="colorScale" priority="5">
      <colorScale>
        <cfvo type="min"/>
        <cfvo type="max"/>
        <color rgb="FFFCFCFF"/>
        <color rgb="FF63BE7B"/>
      </colorScale>
    </cfRule>
  </conditionalFormatting>
  <conditionalFormatting sqref="AF22:BD22">
    <cfRule type="colorScale" priority="4">
      <colorScale>
        <cfvo type="min"/>
        <cfvo type="max"/>
        <color rgb="FFFCFCFF"/>
        <color rgb="FF63BE7B"/>
      </colorScale>
    </cfRule>
  </conditionalFormatting>
  <conditionalFormatting sqref="AF23:BD23">
    <cfRule type="colorScale" priority="3">
      <colorScale>
        <cfvo type="min"/>
        <cfvo type="max"/>
        <color rgb="FFFCFCFF"/>
        <color rgb="FF63BE7B"/>
      </colorScale>
    </cfRule>
  </conditionalFormatting>
  <conditionalFormatting sqref="AF24:BD24">
    <cfRule type="colorScale" priority="2">
      <colorScale>
        <cfvo type="min"/>
        <cfvo type="max"/>
        <color rgb="FFFCFCFF"/>
        <color rgb="FF63BE7B"/>
      </colorScale>
    </cfRule>
  </conditionalFormatting>
  <conditionalFormatting sqref="AF25:B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D5E4-D3C5-4AD3-8D17-04DB13F338E1}">
  <dimension ref="A1:X46"/>
  <sheetViews>
    <sheetView workbookViewId="0">
      <selection activeCell="C4" sqref="C4"/>
    </sheetView>
  </sheetViews>
  <sheetFormatPr baseColWidth="10" defaultRowHeight="15" x14ac:dyDescent="0.25"/>
  <cols>
    <col min="3" max="3" width="14.42578125" customWidth="1"/>
    <col min="4" max="5" width="15.85546875" customWidth="1"/>
    <col min="7" max="7" width="14.140625" bestFit="1" customWidth="1"/>
    <col min="8" max="8" width="11.42578125" customWidth="1"/>
    <col min="10" max="11" width="13.28515625" customWidth="1"/>
  </cols>
  <sheetData>
    <row r="1" spans="1:24" s="3" customFormat="1" x14ac:dyDescent="0.25">
      <c r="A1" s="3" t="s">
        <v>0</v>
      </c>
      <c r="B1" s="3" t="s">
        <v>1</v>
      </c>
      <c r="C1" s="3" t="s">
        <v>99</v>
      </c>
      <c r="D1" s="3" t="s">
        <v>102</v>
      </c>
      <c r="E1" s="3" t="s">
        <v>103</v>
      </c>
      <c r="F1" s="3" t="s">
        <v>100</v>
      </c>
      <c r="G1" s="3" t="s">
        <v>101</v>
      </c>
      <c r="H1" s="3" t="s">
        <v>106</v>
      </c>
      <c r="J1" s="3" t="s">
        <v>127</v>
      </c>
      <c r="K1" s="3" t="s">
        <v>128</v>
      </c>
      <c r="L1" s="3" t="s">
        <v>130</v>
      </c>
      <c r="M1" s="3" t="s">
        <v>129</v>
      </c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25">
      <c r="A2" t="s">
        <v>32</v>
      </c>
      <c r="B2" t="s">
        <v>59</v>
      </c>
      <c r="C2" t="s">
        <v>60</v>
      </c>
      <c r="D2" t="s">
        <v>50</v>
      </c>
      <c r="E2" t="s">
        <v>104</v>
      </c>
      <c r="F2">
        <v>19942</v>
      </c>
      <c r="G2">
        <v>1611761</v>
      </c>
      <c r="H2" s="5">
        <v>2.7777777777777779E-3</v>
      </c>
      <c r="L2">
        <f t="shared" ref="L2:L41" si="0">IF(AND(D2="PureVPN", E2="Tcp"),F2,0)</f>
        <v>19942</v>
      </c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x14ac:dyDescent="0.25">
      <c r="A3" t="s">
        <v>32</v>
      </c>
      <c r="B3" t="s">
        <v>59</v>
      </c>
      <c r="C3" t="s">
        <v>60</v>
      </c>
      <c r="D3" t="s">
        <v>50</v>
      </c>
      <c r="E3" t="s">
        <v>108</v>
      </c>
      <c r="F3">
        <v>229874</v>
      </c>
      <c r="G3">
        <v>1401829</v>
      </c>
      <c r="H3" s="5">
        <v>1.1111111111111112E-2</v>
      </c>
      <c r="M3">
        <f t="shared" ref="M3" si="1">IF(AND(D3="PureVPN", E3="Udp"),F3,)</f>
        <v>229874</v>
      </c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25">
      <c r="A4" t="s">
        <v>32</v>
      </c>
      <c r="B4" t="s">
        <v>33</v>
      </c>
      <c r="C4" t="s">
        <v>91</v>
      </c>
      <c r="D4" t="s">
        <v>51</v>
      </c>
      <c r="E4" t="s">
        <v>104</v>
      </c>
      <c r="F4">
        <v>703270</v>
      </c>
      <c r="G4">
        <v>928433</v>
      </c>
      <c r="H4" s="5">
        <v>0.12847222222222224</v>
      </c>
      <c r="J4">
        <f t="shared" ref="J4:J45" si="2">IF(AND(D4="OpenVPN", E4="Tcp"),F4,0)</f>
        <v>703270</v>
      </c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x14ac:dyDescent="0.25">
      <c r="A5" t="s">
        <v>32</v>
      </c>
      <c r="B5" t="s">
        <v>33</v>
      </c>
      <c r="C5" t="s">
        <v>91</v>
      </c>
      <c r="D5" t="s">
        <v>51</v>
      </c>
      <c r="E5" t="s">
        <v>108</v>
      </c>
      <c r="F5">
        <v>338524</v>
      </c>
      <c r="G5">
        <v>1293179</v>
      </c>
      <c r="H5" s="5">
        <v>5.9027777777777783E-2</v>
      </c>
      <c r="K5">
        <f t="shared" ref="K5:K46" si="3">IF(AND(D5="OpenVPN", E5="Udp"),F5,)</f>
        <v>338524</v>
      </c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25">
      <c r="A6" t="s">
        <v>105</v>
      </c>
      <c r="B6" t="s">
        <v>16</v>
      </c>
      <c r="C6" t="s">
        <v>17</v>
      </c>
      <c r="D6" t="s">
        <v>51</v>
      </c>
      <c r="E6" t="s">
        <v>104</v>
      </c>
      <c r="F6">
        <v>298001</v>
      </c>
      <c r="G6">
        <v>1333702</v>
      </c>
      <c r="H6" s="5">
        <v>7.3611111111111113E-2</v>
      </c>
      <c r="J6">
        <f t="shared" si="2"/>
        <v>298001</v>
      </c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t="s">
        <v>105</v>
      </c>
      <c r="B7" t="s">
        <v>16</v>
      </c>
      <c r="C7" t="s">
        <v>17</v>
      </c>
      <c r="D7" t="s">
        <v>51</v>
      </c>
      <c r="E7" t="s">
        <v>108</v>
      </c>
      <c r="F7">
        <v>80102</v>
      </c>
      <c r="G7">
        <v>1551601</v>
      </c>
      <c r="H7" s="5">
        <v>9.0277777777777787E-3</v>
      </c>
      <c r="K7">
        <f t="shared" si="3"/>
        <v>80102</v>
      </c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A8" t="s">
        <v>105</v>
      </c>
      <c r="B8" t="s">
        <v>8</v>
      </c>
      <c r="C8" t="s">
        <v>9</v>
      </c>
      <c r="D8" t="s">
        <v>51</v>
      </c>
      <c r="E8" t="s">
        <v>104</v>
      </c>
      <c r="F8">
        <v>278379</v>
      </c>
      <c r="G8" s="4">
        <v>1353324</v>
      </c>
      <c r="H8" s="5">
        <v>0.14097222222222222</v>
      </c>
      <c r="J8">
        <f t="shared" si="2"/>
        <v>278379</v>
      </c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25">
      <c r="A9" t="s">
        <v>105</v>
      </c>
      <c r="B9" t="s">
        <v>8</v>
      </c>
      <c r="C9" t="s">
        <v>9</v>
      </c>
      <c r="D9" t="s">
        <v>51</v>
      </c>
      <c r="E9" t="s">
        <v>108</v>
      </c>
      <c r="F9">
        <v>1056977</v>
      </c>
      <c r="G9">
        <v>574726</v>
      </c>
      <c r="H9" s="5">
        <v>6.0416666666666667E-2</v>
      </c>
      <c r="K9">
        <f t="shared" si="3"/>
        <v>1056977</v>
      </c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A10" t="s">
        <v>105</v>
      </c>
      <c r="B10" t="s">
        <v>8</v>
      </c>
      <c r="C10" t="s">
        <v>9</v>
      </c>
      <c r="D10" t="s">
        <v>50</v>
      </c>
      <c r="E10" t="s">
        <v>107</v>
      </c>
      <c r="F10">
        <v>15736</v>
      </c>
      <c r="G10">
        <v>1615967</v>
      </c>
      <c r="H10" s="5">
        <v>6.2499999999999995E-3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t="s">
        <v>105</v>
      </c>
      <c r="B11" t="s">
        <v>110</v>
      </c>
      <c r="C11" t="s">
        <v>111</v>
      </c>
      <c r="D11" t="s">
        <v>51</v>
      </c>
      <c r="E11" t="s">
        <v>104</v>
      </c>
      <c r="F11">
        <v>327838</v>
      </c>
      <c r="G11">
        <v>1303865</v>
      </c>
      <c r="H11" s="5">
        <v>5.5555555555555552E-2</v>
      </c>
      <c r="J11">
        <f t="shared" si="2"/>
        <v>327838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t="s">
        <v>105</v>
      </c>
      <c r="B12" t="s">
        <v>110</v>
      </c>
      <c r="C12" t="s">
        <v>111</v>
      </c>
      <c r="D12" t="s">
        <v>51</v>
      </c>
      <c r="E12" t="s">
        <v>108</v>
      </c>
      <c r="F12">
        <v>175734</v>
      </c>
      <c r="G12">
        <v>1455969</v>
      </c>
      <c r="H12" s="5">
        <v>3.5416666666666666E-2</v>
      </c>
      <c r="K12">
        <f t="shared" si="3"/>
        <v>175734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t="s">
        <v>105</v>
      </c>
      <c r="B13" t="s">
        <v>4</v>
      </c>
      <c r="C13" t="s">
        <v>6</v>
      </c>
      <c r="D13" t="s">
        <v>51</v>
      </c>
      <c r="E13" t="s">
        <v>104</v>
      </c>
      <c r="F13">
        <v>380043</v>
      </c>
      <c r="G13">
        <v>1251660</v>
      </c>
      <c r="H13" s="5">
        <v>0.10555555555555556</v>
      </c>
      <c r="J13">
        <f t="shared" si="2"/>
        <v>380043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25">
      <c r="A14" t="s">
        <v>105</v>
      </c>
      <c r="B14" t="s">
        <v>4</v>
      </c>
      <c r="C14" t="s">
        <v>6</v>
      </c>
      <c r="D14" t="s">
        <v>51</v>
      </c>
      <c r="E14" t="s">
        <v>108</v>
      </c>
      <c r="F14">
        <v>1126784</v>
      </c>
      <c r="G14">
        <v>504919</v>
      </c>
      <c r="H14" s="5">
        <v>5.486111111111111E-2</v>
      </c>
      <c r="K14">
        <f t="shared" si="3"/>
        <v>1126784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25">
      <c r="A15" t="s">
        <v>105</v>
      </c>
      <c r="B15" t="s">
        <v>4</v>
      </c>
      <c r="C15" t="s">
        <v>7</v>
      </c>
      <c r="D15" t="s">
        <v>51</v>
      </c>
      <c r="E15" t="s">
        <v>104</v>
      </c>
      <c r="F15">
        <v>904353</v>
      </c>
      <c r="G15">
        <v>727350</v>
      </c>
      <c r="H15" s="5">
        <v>0.12361111111111112</v>
      </c>
      <c r="J15">
        <f t="shared" si="2"/>
        <v>904353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t="s">
        <v>105</v>
      </c>
      <c r="B16" t="s">
        <v>4</v>
      </c>
      <c r="C16" t="s">
        <v>7</v>
      </c>
      <c r="D16" t="s">
        <v>51</v>
      </c>
      <c r="E16" t="s">
        <v>108</v>
      </c>
      <c r="F16">
        <v>109918</v>
      </c>
      <c r="G16">
        <v>1521785</v>
      </c>
      <c r="H16" s="5">
        <v>3.0555555555555555E-2</v>
      </c>
      <c r="K16">
        <f t="shared" si="3"/>
        <v>109918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t="s">
        <v>105</v>
      </c>
      <c r="B17" t="s">
        <v>4</v>
      </c>
      <c r="C17" t="s">
        <v>112</v>
      </c>
      <c r="D17" t="s">
        <v>51</v>
      </c>
      <c r="E17" t="s">
        <v>104</v>
      </c>
      <c r="F17">
        <v>507770</v>
      </c>
      <c r="G17">
        <v>1123933</v>
      </c>
      <c r="H17" s="5">
        <v>0.11527777777777777</v>
      </c>
      <c r="J17">
        <f t="shared" si="2"/>
        <v>507770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t="s">
        <v>105</v>
      </c>
      <c r="B18" t="s">
        <v>4</v>
      </c>
      <c r="C18" t="s">
        <v>112</v>
      </c>
      <c r="D18" t="s">
        <v>51</v>
      </c>
      <c r="E18" t="s">
        <v>108</v>
      </c>
      <c r="F18">
        <v>575289</v>
      </c>
      <c r="G18">
        <v>1056414</v>
      </c>
      <c r="H18" s="5">
        <v>4.6527777777777779E-2</v>
      </c>
      <c r="K18">
        <f t="shared" si="3"/>
        <v>575289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x14ac:dyDescent="0.25">
      <c r="A19" t="s">
        <v>35</v>
      </c>
      <c r="B19" t="s">
        <v>40</v>
      </c>
      <c r="C19" t="s">
        <v>40</v>
      </c>
      <c r="D19" t="s">
        <v>51</v>
      </c>
      <c r="E19" t="s">
        <v>104</v>
      </c>
      <c r="F19">
        <v>337879</v>
      </c>
      <c r="G19">
        <v>1293824</v>
      </c>
      <c r="H19" s="5">
        <v>6.7361111111111108E-2</v>
      </c>
      <c r="J19">
        <f t="shared" si="2"/>
        <v>337879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25">
      <c r="A20" t="s">
        <v>35</v>
      </c>
      <c r="B20" t="s">
        <v>40</v>
      </c>
      <c r="C20" t="s">
        <v>40</v>
      </c>
      <c r="D20" t="s">
        <v>51</v>
      </c>
      <c r="E20" t="s">
        <v>108</v>
      </c>
      <c r="F20">
        <v>218419</v>
      </c>
      <c r="G20">
        <v>1413284</v>
      </c>
      <c r="H20" s="5">
        <v>3.7499999999999999E-2</v>
      </c>
      <c r="K20">
        <f t="shared" si="3"/>
        <v>218419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25">
      <c r="A21" t="s">
        <v>35</v>
      </c>
      <c r="B21" t="s">
        <v>41</v>
      </c>
      <c r="C21" t="s">
        <v>42</v>
      </c>
      <c r="D21" t="s">
        <v>51</v>
      </c>
      <c r="E21" t="s">
        <v>104</v>
      </c>
      <c r="F21">
        <v>176486</v>
      </c>
      <c r="G21">
        <v>1455221</v>
      </c>
      <c r="H21" s="5">
        <v>3.3333333333333333E-2</v>
      </c>
      <c r="J21">
        <f t="shared" si="2"/>
        <v>176486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25">
      <c r="A22" t="s">
        <v>35</v>
      </c>
      <c r="B22" t="s">
        <v>41</v>
      </c>
      <c r="C22" t="s">
        <v>42</v>
      </c>
      <c r="D22" t="s">
        <v>51</v>
      </c>
      <c r="E22" t="s">
        <v>108</v>
      </c>
      <c r="F22">
        <v>32383</v>
      </c>
      <c r="G22">
        <v>1599320</v>
      </c>
      <c r="H22" s="5">
        <v>9.0277777777777787E-3</v>
      </c>
      <c r="K22">
        <f t="shared" si="3"/>
        <v>32383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t="s">
        <v>35</v>
      </c>
      <c r="B23" t="s">
        <v>109</v>
      </c>
      <c r="C23" t="s">
        <v>39</v>
      </c>
      <c r="D23" t="s">
        <v>51</v>
      </c>
      <c r="E23" t="s">
        <v>104</v>
      </c>
      <c r="F23">
        <v>267123</v>
      </c>
      <c r="G23">
        <v>1364580</v>
      </c>
      <c r="H23" s="5">
        <v>6.1805555555555558E-2</v>
      </c>
      <c r="J23">
        <f t="shared" si="2"/>
        <v>267123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t="s">
        <v>35</v>
      </c>
      <c r="B24" t="s">
        <v>109</v>
      </c>
      <c r="C24" t="s">
        <v>39</v>
      </c>
      <c r="D24" t="s">
        <v>51</v>
      </c>
      <c r="E24" t="s">
        <v>108</v>
      </c>
      <c r="F24">
        <v>272813</v>
      </c>
      <c r="G24">
        <v>1358890</v>
      </c>
      <c r="H24" s="5">
        <v>3.888888888888889E-2</v>
      </c>
      <c r="K24">
        <f t="shared" si="3"/>
        <v>272813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t="s">
        <v>35</v>
      </c>
      <c r="B25" t="s">
        <v>43</v>
      </c>
      <c r="C25" t="s">
        <v>44</v>
      </c>
      <c r="D25" t="s">
        <v>51</v>
      </c>
      <c r="E25" t="s">
        <v>104</v>
      </c>
      <c r="F25">
        <v>139548</v>
      </c>
      <c r="G25">
        <v>1492155</v>
      </c>
      <c r="H25" s="5">
        <v>8.0555555555555561E-2</v>
      </c>
      <c r="J25">
        <f t="shared" si="2"/>
        <v>139548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t="s">
        <v>35</v>
      </c>
      <c r="B26" t="s">
        <v>43</v>
      </c>
      <c r="C26" t="s">
        <v>44</v>
      </c>
      <c r="D26" t="s">
        <v>51</v>
      </c>
      <c r="E26" t="s">
        <v>108</v>
      </c>
      <c r="F26">
        <v>221164</v>
      </c>
      <c r="G26">
        <v>1410539</v>
      </c>
      <c r="H26" s="5">
        <v>4.7916666666666663E-2</v>
      </c>
      <c r="K26">
        <f t="shared" si="3"/>
        <v>221164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A27" t="s">
        <v>18</v>
      </c>
      <c r="B27" t="s">
        <v>23</v>
      </c>
      <c r="C27" t="s">
        <v>24</v>
      </c>
      <c r="D27" t="s">
        <v>51</v>
      </c>
      <c r="E27" t="s">
        <v>104</v>
      </c>
      <c r="F27">
        <v>590349</v>
      </c>
      <c r="G27">
        <v>1041354</v>
      </c>
      <c r="H27" s="5">
        <v>0.12986111111111112</v>
      </c>
      <c r="J27">
        <f t="shared" si="2"/>
        <v>590349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t="s">
        <v>18</v>
      </c>
      <c r="B28" t="s">
        <v>23</v>
      </c>
      <c r="C28" t="s">
        <v>24</v>
      </c>
      <c r="D28" t="s">
        <v>51</v>
      </c>
      <c r="E28" t="s">
        <v>108</v>
      </c>
      <c r="F28">
        <v>86842</v>
      </c>
      <c r="G28">
        <v>1544861</v>
      </c>
      <c r="H28" s="5">
        <v>3.4722222222222224E-2</v>
      </c>
      <c r="K28">
        <f t="shared" si="3"/>
        <v>86842</v>
      </c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t="s">
        <v>18</v>
      </c>
      <c r="B29" t="s">
        <v>21</v>
      </c>
      <c r="C29" t="s">
        <v>22</v>
      </c>
      <c r="D29" t="s">
        <v>51</v>
      </c>
      <c r="E29" t="s">
        <v>104</v>
      </c>
      <c r="F29">
        <v>592037</v>
      </c>
      <c r="G29">
        <v>1039666</v>
      </c>
      <c r="H29" s="5">
        <v>0.12083333333333333</v>
      </c>
      <c r="J29">
        <f t="shared" si="2"/>
        <v>592037</v>
      </c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t="s">
        <v>18</v>
      </c>
      <c r="B30" t="s">
        <v>21</v>
      </c>
      <c r="C30" t="s">
        <v>22</v>
      </c>
      <c r="D30" t="s">
        <v>51</v>
      </c>
      <c r="E30" t="s">
        <v>108</v>
      </c>
      <c r="F30">
        <v>88459</v>
      </c>
      <c r="G30">
        <v>1543244</v>
      </c>
      <c r="H30" s="5">
        <v>3.3333333333333333E-2</v>
      </c>
      <c r="K30">
        <f t="shared" si="3"/>
        <v>88459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t="s">
        <v>18</v>
      </c>
      <c r="B31" t="s">
        <v>55</v>
      </c>
      <c r="C31" t="s">
        <v>56</v>
      </c>
      <c r="D31" t="s">
        <v>51</v>
      </c>
      <c r="E31" t="s">
        <v>104</v>
      </c>
      <c r="F31">
        <v>610595</v>
      </c>
      <c r="G31">
        <v>1021108</v>
      </c>
      <c r="H31" s="5">
        <v>0.11388888888888889</v>
      </c>
      <c r="J31">
        <f t="shared" si="2"/>
        <v>610595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t="s">
        <v>18</v>
      </c>
      <c r="B32" t="s">
        <v>55</v>
      </c>
      <c r="C32" t="s">
        <v>56</v>
      </c>
      <c r="D32" t="s">
        <v>51</v>
      </c>
      <c r="E32" t="s">
        <v>108</v>
      </c>
      <c r="F32">
        <v>89919</v>
      </c>
      <c r="G32">
        <v>1541784</v>
      </c>
      <c r="H32" s="5">
        <v>3.3333333333333333E-2</v>
      </c>
      <c r="K32">
        <f t="shared" si="3"/>
        <v>89919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t="s">
        <v>18</v>
      </c>
      <c r="B33" t="s">
        <v>57</v>
      </c>
      <c r="C33" t="s">
        <v>58</v>
      </c>
      <c r="D33" t="s">
        <v>51</v>
      </c>
      <c r="E33" t="s">
        <v>104</v>
      </c>
      <c r="F33">
        <v>604473</v>
      </c>
      <c r="G33">
        <v>1027230</v>
      </c>
      <c r="H33" s="5">
        <v>0.12708333333333333</v>
      </c>
      <c r="J33">
        <f t="shared" si="2"/>
        <v>604473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t="s">
        <v>18</v>
      </c>
      <c r="B34" t="s">
        <v>57</v>
      </c>
      <c r="C34" t="s">
        <v>58</v>
      </c>
      <c r="D34" t="s">
        <v>51</v>
      </c>
      <c r="E34" t="s">
        <v>108</v>
      </c>
      <c r="F34">
        <v>102624</v>
      </c>
      <c r="G34">
        <v>1529079</v>
      </c>
      <c r="H34" s="5">
        <v>3.8194444444444441E-2</v>
      </c>
      <c r="K34">
        <f t="shared" si="3"/>
        <v>102624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t="s">
        <v>18</v>
      </c>
      <c r="B35" t="s">
        <v>25</v>
      </c>
      <c r="C35" t="s">
        <v>26</v>
      </c>
      <c r="D35" t="s">
        <v>51</v>
      </c>
      <c r="E35" t="s">
        <v>104</v>
      </c>
      <c r="F35">
        <v>617014</v>
      </c>
      <c r="G35">
        <v>1014689</v>
      </c>
      <c r="H35" s="5">
        <v>0.11597222222222221</v>
      </c>
      <c r="J35">
        <f t="shared" si="2"/>
        <v>617014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25">
      <c r="A36" t="s">
        <v>18</v>
      </c>
      <c r="B36" t="s">
        <v>25</v>
      </c>
      <c r="C36" t="s">
        <v>26</v>
      </c>
      <c r="D36" t="s">
        <v>51</v>
      </c>
      <c r="E36" t="s">
        <v>108</v>
      </c>
      <c r="F36">
        <v>861616</v>
      </c>
      <c r="G36">
        <v>770087</v>
      </c>
      <c r="H36" s="5">
        <v>0.10625</v>
      </c>
      <c r="K36">
        <f t="shared" si="3"/>
        <v>861616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t="s">
        <v>18</v>
      </c>
      <c r="B37" t="s">
        <v>53</v>
      </c>
      <c r="C37" t="s">
        <v>54</v>
      </c>
      <c r="D37" t="s">
        <v>51</v>
      </c>
      <c r="E37" t="s">
        <v>104</v>
      </c>
      <c r="F37">
        <v>607884</v>
      </c>
      <c r="G37">
        <v>1023819</v>
      </c>
      <c r="H37" s="5">
        <v>0.12013888888888889</v>
      </c>
      <c r="J37">
        <f t="shared" si="2"/>
        <v>607884</v>
      </c>
    </row>
    <row r="38" spans="1:24" x14ac:dyDescent="0.25">
      <c r="A38" t="s">
        <v>18</v>
      </c>
      <c r="B38" t="s">
        <v>53</v>
      </c>
      <c r="C38" t="s">
        <v>54</v>
      </c>
      <c r="D38" t="s">
        <v>51</v>
      </c>
      <c r="E38" t="s">
        <v>108</v>
      </c>
      <c r="F38">
        <v>165737</v>
      </c>
      <c r="G38">
        <v>1465966</v>
      </c>
      <c r="H38" s="5">
        <v>3.9583333333333331E-2</v>
      </c>
      <c r="K38">
        <f t="shared" si="3"/>
        <v>165737</v>
      </c>
    </row>
    <row r="39" spans="1:24" x14ac:dyDescent="0.25">
      <c r="A39" t="s">
        <v>18</v>
      </c>
      <c r="B39" t="s">
        <v>27</v>
      </c>
      <c r="C39" t="s">
        <v>28</v>
      </c>
      <c r="D39" t="s">
        <v>51</v>
      </c>
      <c r="E39" t="s">
        <v>104</v>
      </c>
      <c r="F39">
        <v>746800</v>
      </c>
      <c r="G39">
        <v>884903</v>
      </c>
      <c r="H39" s="5">
        <v>7.9166666666666663E-2</v>
      </c>
      <c r="J39">
        <f t="shared" si="2"/>
        <v>746800</v>
      </c>
    </row>
    <row r="40" spans="1:24" x14ac:dyDescent="0.25">
      <c r="A40" t="s">
        <v>18</v>
      </c>
      <c r="B40" t="s">
        <v>27</v>
      </c>
      <c r="C40" t="s">
        <v>28</v>
      </c>
      <c r="D40" t="s">
        <v>51</v>
      </c>
      <c r="E40" t="s">
        <v>108</v>
      </c>
      <c r="F40">
        <v>156024</v>
      </c>
      <c r="G40">
        <v>1475679</v>
      </c>
      <c r="H40" s="5">
        <v>4.027777777777778E-2</v>
      </c>
      <c r="K40">
        <f t="shared" si="3"/>
        <v>156024</v>
      </c>
    </row>
    <row r="41" spans="1:24" x14ac:dyDescent="0.25">
      <c r="A41" t="s">
        <v>18</v>
      </c>
      <c r="B41" t="s">
        <v>29</v>
      </c>
      <c r="C41" t="s">
        <v>30</v>
      </c>
      <c r="D41" t="s">
        <v>50</v>
      </c>
      <c r="E41" t="s">
        <v>104</v>
      </c>
      <c r="F41">
        <v>0</v>
      </c>
      <c r="G41">
        <v>1631703</v>
      </c>
      <c r="H41" s="5">
        <v>2.0833333333333333E-3</v>
      </c>
      <c r="L41">
        <f t="shared" si="0"/>
        <v>0</v>
      </c>
    </row>
    <row r="42" spans="1:24" x14ac:dyDescent="0.25">
      <c r="A42" t="s">
        <v>18</v>
      </c>
      <c r="B42" t="s">
        <v>29</v>
      </c>
      <c r="C42" t="s">
        <v>30</v>
      </c>
      <c r="D42" t="s">
        <v>50</v>
      </c>
      <c r="E42" t="s">
        <v>108</v>
      </c>
      <c r="F42">
        <v>393368</v>
      </c>
      <c r="G42">
        <v>1238335</v>
      </c>
      <c r="H42" s="5">
        <v>1.8055555555555557E-2</v>
      </c>
      <c r="M42">
        <f t="shared" ref="M42" si="4">IF(AND(D42="PureVPN", E42="Udp"),F42,)</f>
        <v>393368</v>
      </c>
    </row>
    <row r="43" spans="1:24" x14ac:dyDescent="0.25">
      <c r="A43" t="s">
        <v>18</v>
      </c>
      <c r="B43" t="s">
        <v>19</v>
      </c>
      <c r="C43" t="s">
        <v>20</v>
      </c>
      <c r="D43" t="s">
        <v>51</v>
      </c>
      <c r="E43" t="s">
        <v>104</v>
      </c>
      <c r="F43">
        <v>180892</v>
      </c>
      <c r="G43">
        <v>1450811</v>
      </c>
      <c r="H43" s="5">
        <v>6.7361111111111108E-2</v>
      </c>
      <c r="J43">
        <f t="shared" si="2"/>
        <v>180892</v>
      </c>
    </row>
    <row r="44" spans="1:24" x14ac:dyDescent="0.25">
      <c r="A44" t="s">
        <v>18</v>
      </c>
      <c r="B44" t="s">
        <v>19</v>
      </c>
      <c r="C44" t="s">
        <v>20</v>
      </c>
      <c r="D44" t="s">
        <v>51</v>
      </c>
      <c r="E44" t="s">
        <v>104</v>
      </c>
      <c r="F44">
        <v>228476</v>
      </c>
      <c r="G44">
        <v>1403227</v>
      </c>
      <c r="H44" s="5">
        <v>0.19583333333333333</v>
      </c>
      <c r="J44">
        <f t="shared" si="2"/>
        <v>228476</v>
      </c>
    </row>
    <row r="45" spans="1:24" x14ac:dyDescent="0.25">
      <c r="A45" t="s">
        <v>45</v>
      </c>
      <c r="B45" t="s">
        <v>46</v>
      </c>
      <c r="C45" t="s">
        <v>47</v>
      </c>
      <c r="D45" t="s">
        <v>51</v>
      </c>
      <c r="E45" t="s">
        <v>104</v>
      </c>
      <c r="F45">
        <v>155734</v>
      </c>
      <c r="G45">
        <v>1475969</v>
      </c>
      <c r="H45" s="5">
        <v>0.10069444444444443</v>
      </c>
      <c r="J45">
        <f t="shared" si="2"/>
        <v>155734</v>
      </c>
    </row>
    <row r="46" spans="1:24" x14ac:dyDescent="0.25">
      <c r="A46" t="s">
        <v>45</v>
      </c>
      <c r="B46" t="s">
        <v>46</v>
      </c>
      <c r="C46" t="s">
        <v>47</v>
      </c>
      <c r="D46" t="s">
        <v>51</v>
      </c>
      <c r="E46" t="s">
        <v>108</v>
      </c>
      <c r="F46">
        <v>68576</v>
      </c>
      <c r="G46">
        <v>1563127</v>
      </c>
      <c r="H46" s="5">
        <v>9.0277777777777787E-3</v>
      </c>
      <c r="K46">
        <f t="shared" si="3"/>
        <v>68576</v>
      </c>
    </row>
  </sheetData>
  <sortState xmlns:xlrd2="http://schemas.microsoft.com/office/spreadsheetml/2017/richdata2" ref="A2:H46">
    <sortCondition ref="A2:A46"/>
    <sortCondition ref="B2:B46"/>
    <sortCondition ref="C2:C46"/>
    <sortCondition ref="D2:D46"/>
    <sortCondition ref="E2:E46"/>
  </sortState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D6E8-EC7C-4D20-9E70-C27B8528F009}">
  <dimension ref="A1:P23"/>
  <sheetViews>
    <sheetView zoomScaleNormal="100" workbookViewId="0">
      <selection activeCell="E2" sqref="E2:E23"/>
    </sheetView>
  </sheetViews>
  <sheetFormatPr baseColWidth="10" defaultRowHeight="15" x14ac:dyDescent="0.25"/>
  <cols>
    <col min="2" max="2" width="14.7109375" customWidth="1"/>
    <col min="3" max="3" width="18.85546875" customWidth="1"/>
    <col min="6" max="6" width="14.42578125" customWidth="1"/>
    <col min="9" max="9" width="22.42578125" customWidth="1"/>
    <col min="10" max="10" width="9.140625" customWidth="1"/>
    <col min="11" max="11" width="8.7109375" customWidth="1"/>
    <col min="12" max="12" width="19.28515625" customWidth="1"/>
    <col min="13" max="13" width="12.5703125" bestFit="1" customWidth="1"/>
    <col min="14" max="14" width="14.140625" bestFit="1" customWidth="1"/>
    <col min="15" max="15" width="14.42578125" customWidth="1"/>
  </cols>
  <sheetData>
    <row r="1" spans="1:16" s="3" customFormat="1" x14ac:dyDescent="0.25">
      <c r="A1" s="3" t="s">
        <v>120</v>
      </c>
      <c r="B1" s="3" t="s">
        <v>121</v>
      </c>
      <c r="C1" s="3" t="s">
        <v>124</v>
      </c>
      <c r="D1" s="3" t="s">
        <v>123</v>
      </c>
      <c r="E1" s="3" t="s">
        <v>125</v>
      </c>
      <c r="F1" s="3" t="s">
        <v>122</v>
      </c>
      <c r="G1" s="3" t="s">
        <v>126</v>
      </c>
      <c r="H1" s="3" t="s">
        <v>0</v>
      </c>
    </row>
    <row r="2" spans="1:16" x14ac:dyDescent="0.25">
      <c r="A2" t="s">
        <v>59</v>
      </c>
      <c r="B2" t="s">
        <v>60</v>
      </c>
      <c r="C2">
        <v>1392924</v>
      </c>
      <c r="D2">
        <v>5057</v>
      </c>
      <c r="E2">
        <v>229832</v>
      </c>
      <c r="F2">
        <v>3847</v>
      </c>
      <c r="G2">
        <f>SUM(C2:F2)</f>
        <v>1631660</v>
      </c>
      <c r="H2" t="s">
        <v>32</v>
      </c>
      <c r="L2" t="s">
        <v>113</v>
      </c>
    </row>
    <row r="3" spans="1:16" x14ac:dyDescent="0.25">
      <c r="A3" t="s">
        <v>33</v>
      </c>
      <c r="B3" t="s">
        <v>91</v>
      </c>
      <c r="C3">
        <v>900072</v>
      </c>
      <c r="D3">
        <v>16636</v>
      </c>
      <c r="E3">
        <v>703146</v>
      </c>
      <c r="F3">
        <v>11724</v>
      </c>
      <c r="G3">
        <f>SUM(C3:F3)</f>
        <v>1631578</v>
      </c>
      <c r="H3" t="s">
        <v>32</v>
      </c>
      <c r="L3" t="s">
        <v>114</v>
      </c>
      <c r="M3" t="s">
        <v>115</v>
      </c>
    </row>
    <row r="4" spans="1:16" x14ac:dyDescent="0.25">
      <c r="A4" t="s">
        <v>16</v>
      </c>
      <c r="B4" t="s">
        <v>17</v>
      </c>
      <c r="C4">
        <v>1268809</v>
      </c>
      <c r="D4">
        <v>35702</v>
      </c>
      <c r="E4">
        <v>297939</v>
      </c>
      <c r="F4">
        <v>29183</v>
      </c>
      <c r="G4">
        <f>SUM(C4:F4)</f>
        <v>1631633</v>
      </c>
      <c r="H4" t="s">
        <v>105</v>
      </c>
      <c r="M4" t="s">
        <v>116</v>
      </c>
    </row>
    <row r="5" spans="1:16" x14ac:dyDescent="0.25">
      <c r="A5" t="s">
        <v>8</v>
      </c>
      <c r="B5" t="s">
        <v>9</v>
      </c>
      <c r="C5">
        <v>313734</v>
      </c>
      <c r="D5">
        <v>202056</v>
      </c>
      <c r="E5">
        <v>1056777</v>
      </c>
      <c r="F5">
        <v>58934</v>
      </c>
      <c r="G5">
        <f>SUM(C5:F5)</f>
        <v>1631501</v>
      </c>
      <c r="H5" t="s">
        <v>105</v>
      </c>
      <c r="M5" t="s">
        <v>117</v>
      </c>
    </row>
    <row r="6" spans="1:16" x14ac:dyDescent="0.25">
      <c r="A6" t="s">
        <v>10</v>
      </c>
      <c r="B6" t="s">
        <v>11</v>
      </c>
      <c r="C6">
        <v>1282942</v>
      </c>
      <c r="D6">
        <v>11007</v>
      </c>
      <c r="E6">
        <v>327779</v>
      </c>
      <c r="F6">
        <v>9912</v>
      </c>
      <c r="G6">
        <f>SUM(C6:F6)</f>
        <v>1631640</v>
      </c>
      <c r="H6" t="s">
        <v>105</v>
      </c>
    </row>
    <row r="7" spans="1:16" x14ac:dyDescent="0.25">
      <c r="A7" t="s">
        <v>4</v>
      </c>
      <c r="B7" t="s">
        <v>6</v>
      </c>
      <c r="C7">
        <v>460207</v>
      </c>
      <c r="D7">
        <v>24929</v>
      </c>
      <c r="E7">
        <v>1126581</v>
      </c>
      <c r="F7">
        <v>19780</v>
      </c>
      <c r="G7">
        <f>SUM(C7:F7)</f>
        <v>1631497</v>
      </c>
      <c r="H7" t="s">
        <v>105</v>
      </c>
      <c r="L7" t="s">
        <v>118</v>
      </c>
    </row>
    <row r="8" spans="1:16" x14ac:dyDescent="0.25">
      <c r="A8" t="s">
        <v>4</v>
      </c>
      <c r="B8" t="s">
        <v>7</v>
      </c>
      <c r="C8">
        <v>542998</v>
      </c>
      <c r="D8">
        <v>129339</v>
      </c>
      <c r="E8">
        <v>904209</v>
      </c>
      <c r="F8">
        <v>55006</v>
      </c>
      <c r="G8">
        <f>SUM(C8:F8)</f>
        <v>1631552</v>
      </c>
      <c r="H8" t="s">
        <v>105</v>
      </c>
      <c r="L8" t="s">
        <v>119</v>
      </c>
    </row>
    <row r="9" spans="1:16" x14ac:dyDescent="0.25">
      <c r="A9" t="s">
        <v>4</v>
      </c>
      <c r="B9" t="s">
        <v>5</v>
      </c>
      <c r="C9">
        <v>966948</v>
      </c>
      <c r="D9">
        <v>61734</v>
      </c>
      <c r="E9">
        <v>575192</v>
      </c>
      <c r="F9">
        <v>27730</v>
      </c>
      <c r="G9">
        <f>SUM(C9:F9)</f>
        <v>1631604</v>
      </c>
      <c r="H9" t="s">
        <v>105</v>
      </c>
    </row>
    <row r="10" spans="1:16" x14ac:dyDescent="0.25">
      <c r="A10" t="s">
        <v>40</v>
      </c>
      <c r="B10" t="s">
        <v>40</v>
      </c>
      <c r="C10">
        <v>1233784</v>
      </c>
      <c r="D10">
        <v>32299</v>
      </c>
      <c r="E10">
        <v>337823</v>
      </c>
      <c r="F10">
        <v>27735</v>
      </c>
      <c r="G10">
        <f>SUM(C10:F10)</f>
        <v>1631641</v>
      </c>
      <c r="H10" t="s">
        <v>35</v>
      </c>
    </row>
    <row r="11" spans="1:16" x14ac:dyDescent="0.25">
      <c r="A11" t="s">
        <v>41</v>
      </c>
      <c r="B11" t="s">
        <v>42</v>
      </c>
      <c r="C11">
        <v>1419531</v>
      </c>
      <c r="D11">
        <v>25326</v>
      </c>
      <c r="E11">
        <v>176435</v>
      </c>
      <c r="F11">
        <v>10362</v>
      </c>
      <c r="G11">
        <f>SUM(C11:F11)</f>
        <v>1631654</v>
      </c>
      <c r="H11" t="s">
        <v>35</v>
      </c>
      <c r="I11" t="s">
        <v>8</v>
      </c>
      <c r="J11" t="s">
        <v>9</v>
      </c>
    </row>
    <row r="12" spans="1:16" x14ac:dyDescent="0.25">
      <c r="A12" t="s">
        <v>38</v>
      </c>
      <c r="B12" t="s">
        <v>39</v>
      </c>
      <c r="C12">
        <v>1199347</v>
      </c>
      <c r="D12">
        <v>135923</v>
      </c>
      <c r="E12">
        <v>272767</v>
      </c>
      <c r="F12">
        <v>23615</v>
      </c>
      <c r="G12">
        <f>SUM(C12:F12)</f>
        <v>1631652</v>
      </c>
      <c r="H12" t="s">
        <v>35</v>
      </c>
      <c r="I12" s="6" t="s">
        <v>131</v>
      </c>
      <c r="J12" s="6" t="s">
        <v>139</v>
      </c>
      <c r="K12" s="6" t="s">
        <v>132</v>
      </c>
      <c r="L12" s="6" t="s">
        <v>124</v>
      </c>
      <c r="M12" s="6" t="s">
        <v>123</v>
      </c>
      <c r="N12" s="6" t="s">
        <v>125</v>
      </c>
      <c r="O12" s="6" t="s">
        <v>122</v>
      </c>
    </row>
    <row r="13" spans="1:16" x14ac:dyDescent="0.25">
      <c r="A13" t="s">
        <v>43</v>
      </c>
      <c r="B13" t="s">
        <v>44</v>
      </c>
      <c r="C13">
        <v>1399835</v>
      </c>
      <c r="D13">
        <v>6433</v>
      </c>
      <c r="E13">
        <v>221125</v>
      </c>
      <c r="F13">
        <v>4268</v>
      </c>
      <c r="G13">
        <f>SUM(C13:F13)</f>
        <v>1631661</v>
      </c>
      <c r="H13" t="s">
        <v>35</v>
      </c>
      <c r="I13" s="7" t="s">
        <v>51</v>
      </c>
      <c r="J13" s="7" t="s">
        <v>140</v>
      </c>
      <c r="K13" s="7" t="s">
        <v>133</v>
      </c>
      <c r="L13" s="10">
        <v>313734</v>
      </c>
      <c r="M13" s="10">
        <v>202056</v>
      </c>
      <c r="N13" s="11">
        <v>1056777</v>
      </c>
      <c r="O13" s="10">
        <v>58934</v>
      </c>
    </row>
    <row r="14" spans="1:16" ht="15.75" thickBot="1" x14ac:dyDescent="0.3">
      <c r="A14" t="s">
        <v>23</v>
      </c>
      <c r="B14" t="s">
        <v>24</v>
      </c>
      <c r="C14">
        <v>941691</v>
      </c>
      <c r="D14">
        <v>69618</v>
      </c>
      <c r="E14">
        <v>590252</v>
      </c>
      <c r="F14">
        <v>30044</v>
      </c>
      <c r="G14">
        <f>SUM(C14:F14)</f>
        <v>1631605</v>
      </c>
      <c r="H14" t="s">
        <v>18</v>
      </c>
      <c r="I14" s="9" t="s">
        <v>51</v>
      </c>
      <c r="J14" s="9" t="s">
        <v>141</v>
      </c>
      <c r="K14" s="9" t="s">
        <v>133</v>
      </c>
      <c r="L14" s="12">
        <v>1006154</v>
      </c>
      <c r="M14" s="12">
        <v>328696</v>
      </c>
      <c r="N14" s="13">
        <v>278320</v>
      </c>
      <c r="O14" s="12">
        <v>18472</v>
      </c>
      <c r="P14" t="s">
        <v>134</v>
      </c>
    </row>
    <row r="15" spans="1:16" ht="15.75" thickTop="1" x14ac:dyDescent="0.25">
      <c r="A15" t="s">
        <v>21</v>
      </c>
      <c r="B15" t="s">
        <v>22</v>
      </c>
      <c r="C15">
        <v>943980</v>
      </c>
      <c r="D15">
        <v>65798</v>
      </c>
      <c r="E15">
        <v>591936</v>
      </c>
      <c r="F15">
        <v>29886</v>
      </c>
      <c r="G15">
        <f>SUM(C15:F15)</f>
        <v>1631600</v>
      </c>
      <c r="H15" t="s">
        <v>18</v>
      </c>
      <c r="I15" s="8" t="s">
        <v>50</v>
      </c>
      <c r="J15" s="8" t="s">
        <v>141</v>
      </c>
      <c r="K15" s="8" t="s">
        <v>133</v>
      </c>
      <c r="L15" s="14">
        <v>1606686</v>
      </c>
      <c r="M15" s="14">
        <v>763</v>
      </c>
      <c r="N15" s="15">
        <v>23690</v>
      </c>
      <c r="O15" s="14">
        <v>558</v>
      </c>
      <c r="P15" t="s">
        <v>136</v>
      </c>
    </row>
    <row r="16" spans="1:16" x14ac:dyDescent="0.25">
      <c r="A16" t="s">
        <v>55</v>
      </c>
      <c r="B16" t="s">
        <v>56</v>
      </c>
      <c r="C16">
        <v>864146</v>
      </c>
      <c r="D16">
        <v>88826</v>
      </c>
      <c r="E16">
        <v>610480</v>
      </c>
      <c r="F16">
        <v>68135</v>
      </c>
      <c r="G16">
        <f>SUM(C16:F16)</f>
        <v>1631587</v>
      </c>
      <c r="H16" t="s">
        <v>18</v>
      </c>
      <c r="I16" s="7" t="s">
        <v>50</v>
      </c>
      <c r="J16" s="7" t="s">
        <v>141</v>
      </c>
      <c r="K16" s="7" t="s">
        <v>138</v>
      </c>
      <c r="L16" s="10">
        <v>1603959</v>
      </c>
      <c r="M16" s="10">
        <v>648</v>
      </c>
      <c r="N16" s="11">
        <v>26624</v>
      </c>
      <c r="O16" s="10">
        <v>467</v>
      </c>
      <c r="P16" t="s">
        <v>137</v>
      </c>
    </row>
    <row r="17" spans="1:16" x14ac:dyDescent="0.25">
      <c r="A17" t="s">
        <v>57</v>
      </c>
      <c r="B17" t="s">
        <v>58</v>
      </c>
      <c r="C17">
        <v>1003320</v>
      </c>
      <c r="D17">
        <v>13420</v>
      </c>
      <c r="E17">
        <v>604359</v>
      </c>
      <c r="F17">
        <v>10490</v>
      </c>
      <c r="G17">
        <f>SUM(C17:F17)</f>
        <v>1631589</v>
      </c>
      <c r="H17" t="s">
        <v>18</v>
      </c>
      <c r="I17" s="7" t="s">
        <v>50</v>
      </c>
      <c r="J17" s="7" t="s">
        <v>140</v>
      </c>
      <c r="K17" s="7" t="s">
        <v>138</v>
      </c>
      <c r="L17" s="10">
        <v>1571369</v>
      </c>
      <c r="M17" s="10">
        <v>4078</v>
      </c>
      <c r="N17" s="11">
        <v>48796</v>
      </c>
      <c r="O17" s="10">
        <v>7452</v>
      </c>
      <c r="P17" t="s">
        <v>135</v>
      </c>
    </row>
    <row r="18" spans="1:16" x14ac:dyDescent="0.25">
      <c r="A18" t="s">
        <v>25</v>
      </c>
      <c r="B18" t="s">
        <v>26</v>
      </c>
      <c r="C18">
        <v>736048</v>
      </c>
      <c r="D18">
        <v>19046</v>
      </c>
      <c r="E18">
        <v>861468</v>
      </c>
      <c r="F18">
        <v>14992</v>
      </c>
      <c r="G18">
        <f>SUM(C18:F18)</f>
        <v>1631554</v>
      </c>
      <c r="H18" t="s">
        <v>18</v>
      </c>
    </row>
    <row r="19" spans="1:16" x14ac:dyDescent="0.25">
      <c r="A19" t="s">
        <v>53</v>
      </c>
      <c r="B19" t="s">
        <v>54</v>
      </c>
      <c r="C19">
        <v>999365</v>
      </c>
      <c r="D19">
        <v>13843</v>
      </c>
      <c r="E19">
        <v>607770</v>
      </c>
      <c r="F19">
        <v>10609</v>
      </c>
      <c r="G19">
        <f>SUM(C19:F19)</f>
        <v>1631587</v>
      </c>
      <c r="H19" t="s">
        <v>18</v>
      </c>
    </row>
    <row r="20" spans="1:16" x14ac:dyDescent="0.25">
      <c r="A20" t="s">
        <v>27</v>
      </c>
      <c r="B20" t="s">
        <v>28</v>
      </c>
      <c r="C20">
        <v>852274</v>
      </c>
      <c r="D20">
        <v>18741</v>
      </c>
      <c r="E20">
        <v>746667</v>
      </c>
      <c r="F20">
        <v>13888</v>
      </c>
      <c r="G20">
        <f>SUM(C20:F20)</f>
        <v>1631570</v>
      </c>
      <c r="H20" t="s">
        <v>18</v>
      </c>
    </row>
    <row r="21" spans="1:16" x14ac:dyDescent="0.25">
      <c r="A21" t="s">
        <v>29</v>
      </c>
      <c r="B21" t="s">
        <v>30</v>
      </c>
      <c r="C21">
        <v>1218495</v>
      </c>
      <c r="D21">
        <v>12596</v>
      </c>
      <c r="E21">
        <v>393279</v>
      </c>
      <c r="F21">
        <v>7243</v>
      </c>
      <c r="G21">
        <f>SUM(C21:F21)</f>
        <v>1631613</v>
      </c>
      <c r="H21" t="s">
        <v>18</v>
      </c>
    </row>
    <row r="22" spans="1:16" x14ac:dyDescent="0.25">
      <c r="A22" t="s">
        <v>19</v>
      </c>
      <c r="B22" t="s">
        <v>20</v>
      </c>
      <c r="C22">
        <v>1365453</v>
      </c>
      <c r="D22">
        <v>24347</v>
      </c>
      <c r="E22">
        <v>228445</v>
      </c>
      <c r="F22">
        <v>13422</v>
      </c>
      <c r="G22">
        <f>SUM(C22:F22)</f>
        <v>1631667</v>
      </c>
      <c r="H22" t="s">
        <v>18</v>
      </c>
    </row>
    <row r="23" spans="1:16" x14ac:dyDescent="0.25">
      <c r="A23" t="s">
        <v>46</v>
      </c>
      <c r="B23" t="s">
        <v>47</v>
      </c>
      <c r="C23">
        <v>1342522</v>
      </c>
      <c r="D23">
        <v>41005</v>
      </c>
      <c r="E23">
        <v>155711</v>
      </c>
      <c r="F23">
        <v>92433</v>
      </c>
      <c r="G23">
        <f>SUM(C23:F23)</f>
        <v>1631671</v>
      </c>
      <c r="H23" t="s">
        <v>45</v>
      </c>
    </row>
  </sheetData>
  <sortState xmlns:xlrd2="http://schemas.microsoft.com/office/spreadsheetml/2017/richdata2" ref="A2:H23">
    <sortCondition ref="H2:H23"/>
    <sortCondition ref="A2:A23"/>
    <sortCondition ref="B2:B23"/>
  </sortState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3D5B-6C0B-4695-A1D1-F268779E7244}">
  <dimension ref="A1:AP76"/>
  <sheetViews>
    <sheetView zoomScaleNormal="100" workbookViewId="0">
      <selection activeCell="H19" sqref="H19"/>
    </sheetView>
  </sheetViews>
  <sheetFormatPr baseColWidth="10" defaultRowHeight="15" x14ac:dyDescent="0.25"/>
  <cols>
    <col min="6" max="6" width="13" customWidth="1"/>
  </cols>
  <sheetData>
    <row r="1" spans="1:29" x14ac:dyDescent="0.25">
      <c r="A1" s="6" t="s">
        <v>0</v>
      </c>
      <c r="B1" s="7"/>
      <c r="C1" s="7"/>
      <c r="D1" s="7" t="s">
        <v>32</v>
      </c>
      <c r="E1" s="7" t="s">
        <v>32</v>
      </c>
      <c r="F1" s="7" t="s">
        <v>105</v>
      </c>
      <c r="G1" s="7" t="s">
        <v>105</v>
      </c>
      <c r="H1" s="7" t="s">
        <v>105</v>
      </c>
      <c r="I1" s="7" t="s">
        <v>105</v>
      </c>
      <c r="J1" s="7" t="s">
        <v>105</v>
      </c>
      <c r="K1" s="7" t="s">
        <v>105</v>
      </c>
      <c r="L1" s="7" t="s">
        <v>35</v>
      </c>
      <c r="M1" s="7" t="s">
        <v>35</v>
      </c>
      <c r="N1" s="7" t="s">
        <v>35</v>
      </c>
      <c r="O1" s="7" t="s">
        <v>35</v>
      </c>
      <c r="P1" s="7" t="s">
        <v>18</v>
      </c>
      <c r="Q1" s="7" t="s">
        <v>18</v>
      </c>
      <c r="R1" s="7" t="s">
        <v>18</v>
      </c>
      <c r="S1" s="7" t="s">
        <v>18</v>
      </c>
      <c r="T1" s="7" t="s">
        <v>18</v>
      </c>
      <c r="U1" s="7" t="s">
        <v>18</v>
      </c>
      <c r="V1" s="7" t="s">
        <v>18</v>
      </c>
      <c r="W1" s="7" t="s">
        <v>18</v>
      </c>
      <c r="X1" s="7" t="s">
        <v>18</v>
      </c>
      <c r="Y1" s="7" t="s">
        <v>45</v>
      </c>
      <c r="AB1" t="s">
        <v>149</v>
      </c>
      <c r="AC1" t="s">
        <v>165</v>
      </c>
    </row>
    <row r="2" spans="1:29" x14ac:dyDescent="0.25">
      <c r="A2" s="7"/>
      <c r="B2" s="6" t="s">
        <v>1</v>
      </c>
      <c r="C2" s="7"/>
      <c r="D2" s="7" t="s">
        <v>59</v>
      </c>
      <c r="E2" s="7" t="s">
        <v>33</v>
      </c>
      <c r="F2" s="7" t="s">
        <v>16</v>
      </c>
      <c r="G2" s="7" t="s">
        <v>8</v>
      </c>
      <c r="H2" s="7" t="s">
        <v>110</v>
      </c>
      <c r="I2" s="7" t="s">
        <v>4</v>
      </c>
      <c r="J2" s="7" t="s">
        <v>4</v>
      </c>
      <c r="K2" s="7" t="s">
        <v>4</v>
      </c>
      <c r="L2" s="7" t="s">
        <v>147</v>
      </c>
      <c r="M2" s="7" t="s">
        <v>41</v>
      </c>
      <c r="N2" s="7" t="s">
        <v>109</v>
      </c>
      <c r="O2" s="7" t="s">
        <v>43</v>
      </c>
      <c r="P2" s="7" t="s">
        <v>23</v>
      </c>
      <c r="Q2" s="7" t="s">
        <v>21</v>
      </c>
      <c r="R2" s="7" t="s">
        <v>55</v>
      </c>
      <c r="S2" s="7" t="s">
        <v>57</v>
      </c>
      <c r="T2" s="7" t="s">
        <v>25</v>
      </c>
      <c r="U2" s="7" t="s">
        <v>53</v>
      </c>
      <c r="V2" s="7" t="s">
        <v>27</v>
      </c>
      <c r="W2" s="7" t="s">
        <v>29</v>
      </c>
      <c r="X2" s="7" t="s">
        <v>19</v>
      </c>
      <c r="Y2" s="7" t="s">
        <v>46</v>
      </c>
      <c r="AB2" t="s">
        <v>150</v>
      </c>
    </row>
    <row r="3" spans="1:29" x14ac:dyDescent="0.25">
      <c r="A3" s="7"/>
      <c r="B3" s="7"/>
      <c r="C3" s="6" t="s">
        <v>154</v>
      </c>
      <c r="D3" s="7" t="s">
        <v>60</v>
      </c>
      <c r="E3" s="7" t="s">
        <v>91</v>
      </c>
      <c r="F3" s="7" t="s">
        <v>17</v>
      </c>
      <c r="G3" s="7" t="s">
        <v>9</v>
      </c>
      <c r="H3" s="7" t="s">
        <v>89</v>
      </c>
      <c r="I3" s="7" t="s">
        <v>6</v>
      </c>
      <c r="J3" s="7" t="s">
        <v>7</v>
      </c>
      <c r="K3" s="7" t="s">
        <v>112</v>
      </c>
      <c r="L3" s="7" t="s">
        <v>40</v>
      </c>
      <c r="M3" s="7" t="s">
        <v>42</v>
      </c>
      <c r="N3" s="7" t="s">
        <v>39</v>
      </c>
      <c r="O3" s="7" t="s">
        <v>44</v>
      </c>
      <c r="P3" s="7" t="s">
        <v>24</v>
      </c>
      <c r="Q3" s="7" t="s">
        <v>22</v>
      </c>
      <c r="R3" s="7" t="s">
        <v>56</v>
      </c>
      <c r="S3" s="7" t="s">
        <v>58</v>
      </c>
      <c r="T3" s="7" t="s">
        <v>26</v>
      </c>
      <c r="U3" s="7" t="s">
        <v>146</v>
      </c>
      <c r="V3" s="7" t="s">
        <v>28</v>
      </c>
      <c r="W3" s="7" t="s">
        <v>30</v>
      </c>
      <c r="X3" s="7" t="s">
        <v>20</v>
      </c>
      <c r="Y3" s="7" t="s">
        <v>47</v>
      </c>
      <c r="AB3" t="s">
        <v>151</v>
      </c>
    </row>
    <row r="4" spans="1:29" x14ac:dyDescent="0.25">
      <c r="A4" s="7" t="s">
        <v>32</v>
      </c>
      <c r="B4" s="7" t="s">
        <v>59</v>
      </c>
      <c r="C4" s="7" t="s">
        <v>60</v>
      </c>
      <c r="D4" s="7">
        <v>229832</v>
      </c>
      <c r="E4" s="7">
        <v>149263</v>
      </c>
      <c r="F4" s="7">
        <v>48514</v>
      </c>
      <c r="G4" s="7">
        <v>214671</v>
      </c>
      <c r="H4" s="7">
        <v>63281</v>
      </c>
      <c r="I4" s="7">
        <v>227651</v>
      </c>
      <c r="J4" s="7">
        <v>191087</v>
      </c>
      <c r="K4" s="7">
        <v>125133</v>
      </c>
      <c r="L4" s="7">
        <v>56091</v>
      </c>
      <c r="M4" s="7">
        <v>32871</v>
      </c>
      <c r="N4" s="7">
        <v>47216</v>
      </c>
      <c r="O4" s="7">
        <v>43470</v>
      </c>
      <c r="P4" s="7">
        <v>125473</v>
      </c>
      <c r="Q4" s="7">
        <v>129671</v>
      </c>
      <c r="R4" s="7">
        <v>132581</v>
      </c>
      <c r="S4" s="7">
        <v>123957</v>
      </c>
      <c r="T4" s="7">
        <v>188071</v>
      </c>
      <c r="U4" s="7">
        <v>130996</v>
      </c>
      <c r="V4" s="7">
        <v>173182</v>
      </c>
      <c r="W4" s="7">
        <v>96408</v>
      </c>
      <c r="X4" s="7">
        <v>45153</v>
      </c>
      <c r="Y4" s="7">
        <v>34819</v>
      </c>
      <c r="AB4" t="s">
        <v>152</v>
      </c>
    </row>
    <row r="5" spans="1:29" x14ac:dyDescent="0.25">
      <c r="A5" s="7" t="s">
        <v>32</v>
      </c>
      <c r="B5" s="7" t="s">
        <v>33</v>
      </c>
      <c r="C5" s="7" t="s">
        <v>91</v>
      </c>
      <c r="D5" s="7">
        <v>149263</v>
      </c>
      <c r="E5" s="7">
        <v>703146</v>
      </c>
      <c r="F5" s="7">
        <v>178832</v>
      </c>
      <c r="G5" s="7">
        <v>653015</v>
      </c>
      <c r="H5" s="7">
        <v>189029</v>
      </c>
      <c r="I5" s="7">
        <v>699221</v>
      </c>
      <c r="J5" s="7">
        <v>556634</v>
      </c>
      <c r="K5" s="7">
        <v>387785</v>
      </c>
      <c r="L5" s="7">
        <v>216661</v>
      </c>
      <c r="M5" s="7">
        <v>97227</v>
      </c>
      <c r="N5" s="7">
        <v>174338</v>
      </c>
      <c r="O5" s="7">
        <v>133386</v>
      </c>
      <c r="P5" s="7">
        <v>381879</v>
      </c>
      <c r="Q5" s="7">
        <v>389248</v>
      </c>
      <c r="R5" s="7">
        <v>385026</v>
      </c>
      <c r="S5" s="7">
        <v>390409</v>
      </c>
      <c r="T5" s="7">
        <v>544378</v>
      </c>
      <c r="U5" s="7">
        <v>398399</v>
      </c>
      <c r="V5" s="7">
        <v>465834</v>
      </c>
      <c r="W5" s="7">
        <v>252967</v>
      </c>
      <c r="X5" s="7">
        <v>139691</v>
      </c>
      <c r="Y5" s="7">
        <v>91403</v>
      </c>
      <c r="AB5" t="s">
        <v>153</v>
      </c>
    </row>
    <row r="6" spans="1:29" x14ac:dyDescent="0.25">
      <c r="A6" s="7" t="s">
        <v>105</v>
      </c>
      <c r="B6" s="7" t="s">
        <v>16</v>
      </c>
      <c r="C6" s="7" t="s">
        <v>17</v>
      </c>
      <c r="D6" s="7">
        <v>48514</v>
      </c>
      <c r="E6" s="7">
        <v>178832</v>
      </c>
      <c r="F6" s="7">
        <v>297939</v>
      </c>
      <c r="G6" s="7">
        <v>278824</v>
      </c>
      <c r="H6" s="7">
        <v>139943</v>
      </c>
      <c r="I6" s="7">
        <v>296430</v>
      </c>
      <c r="J6" s="7">
        <v>241959</v>
      </c>
      <c r="K6" s="7">
        <v>136508</v>
      </c>
      <c r="L6" s="7">
        <v>151376</v>
      </c>
      <c r="M6" s="7">
        <v>92740</v>
      </c>
      <c r="N6" s="7">
        <v>119622</v>
      </c>
      <c r="O6" s="7">
        <v>84864</v>
      </c>
      <c r="P6" s="7">
        <v>158308</v>
      </c>
      <c r="Q6" s="7">
        <v>152183</v>
      </c>
      <c r="R6" s="7">
        <v>175603</v>
      </c>
      <c r="S6" s="7">
        <v>150042</v>
      </c>
      <c r="T6" s="7">
        <v>227879</v>
      </c>
      <c r="U6" s="7">
        <v>163871</v>
      </c>
      <c r="V6" s="7">
        <v>184283</v>
      </c>
      <c r="W6" s="7">
        <v>92241</v>
      </c>
      <c r="X6" s="7">
        <v>69218</v>
      </c>
      <c r="Y6" s="7">
        <v>50759</v>
      </c>
    </row>
    <row r="7" spans="1:29" x14ac:dyDescent="0.25">
      <c r="A7" s="7" t="s">
        <v>105</v>
      </c>
      <c r="B7" s="7" t="s">
        <v>8</v>
      </c>
      <c r="C7" s="7" t="s">
        <v>9</v>
      </c>
      <c r="D7" s="7">
        <v>214671</v>
      </c>
      <c r="E7" s="7">
        <v>653015</v>
      </c>
      <c r="F7" s="7">
        <v>278824</v>
      </c>
      <c r="G7" s="7">
        <v>1056777</v>
      </c>
      <c r="H7" s="7">
        <v>305494</v>
      </c>
      <c r="I7" s="7">
        <v>1048557</v>
      </c>
      <c r="J7" s="7">
        <v>845015</v>
      </c>
      <c r="K7" s="7">
        <v>534340</v>
      </c>
      <c r="L7" s="7">
        <v>314125</v>
      </c>
      <c r="M7" s="7">
        <v>165123</v>
      </c>
      <c r="N7" s="7">
        <v>253916</v>
      </c>
      <c r="O7" s="7">
        <v>205059</v>
      </c>
      <c r="P7" s="7">
        <v>548666</v>
      </c>
      <c r="Q7" s="7">
        <v>550392</v>
      </c>
      <c r="R7" s="7">
        <v>592014</v>
      </c>
      <c r="S7" s="7">
        <v>560975</v>
      </c>
      <c r="T7" s="7">
        <v>801619</v>
      </c>
      <c r="U7" s="7">
        <v>562908</v>
      </c>
      <c r="V7" s="7">
        <v>694707</v>
      </c>
      <c r="W7" s="7">
        <v>366454</v>
      </c>
      <c r="X7" s="7">
        <v>215379</v>
      </c>
      <c r="Y7" s="7">
        <v>150030</v>
      </c>
    </row>
    <row r="8" spans="1:29" x14ac:dyDescent="0.25">
      <c r="A8" s="7" t="s">
        <v>105</v>
      </c>
      <c r="B8" s="7" t="s">
        <v>110</v>
      </c>
      <c r="C8" s="7" t="s">
        <v>89</v>
      </c>
      <c r="D8" s="7">
        <v>63281</v>
      </c>
      <c r="E8" s="7">
        <v>189029</v>
      </c>
      <c r="F8" s="7">
        <v>139943</v>
      </c>
      <c r="G8" s="7">
        <v>305494</v>
      </c>
      <c r="H8" s="7">
        <v>327779</v>
      </c>
      <c r="I8" s="7">
        <v>325916</v>
      </c>
      <c r="J8" s="7">
        <v>272769</v>
      </c>
      <c r="K8" s="7">
        <v>102091</v>
      </c>
      <c r="L8" s="7">
        <v>127283</v>
      </c>
      <c r="M8" s="7">
        <v>111619</v>
      </c>
      <c r="N8" s="7">
        <v>107321</v>
      </c>
      <c r="O8" s="7">
        <v>92447</v>
      </c>
      <c r="P8" s="7">
        <v>165978</v>
      </c>
      <c r="Q8" s="7">
        <v>177324</v>
      </c>
      <c r="R8" s="7">
        <v>188760</v>
      </c>
      <c r="S8" s="7">
        <v>151492</v>
      </c>
      <c r="T8" s="7">
        <v>257798</v>
      </c>
      <c r="U8" s="7">
        <v>168197</v>
      </c>
      <c r="V8" s="7">
        <v>249157</v>
      </c>
      <c r="W8" s="7">
        <v>116298</v>
      </c>
      <c r="X8" s="7">
        <v>69863</v>
      </c>
      <c r="Y8" s="7">
        <v>52815</v>
      </c>
    </row>
    <row r="9" spans="1:29" x14ac:dyDescent="0.25">
      <c r="A9" s="7" t="s">
        <v>105</v>
      </c>
      <c r="B9" s="7" t="s">
        <v>4</v>
      </c>
      <c r="C9" s="7" t="s">
        <v>6</v>
      </c>
      <c r="D9" s="7">
        <v>227651</v>
      </c>
      <c r="E9" s="7">
        <v>699221</v>
      </c>
      <c r="F9" s="7">
        <v>296430</v>
      </c>
      <c r="G9" s="7">
        <v>1048557</v>
      </c>
      <c r="H9" s="7">
        <v>325916</v>
      </c>
      <c r="I9" s="7">
        <v>1126581</v>
      </c>
      <c r="J9" s="7">
        <v>896760</v>
      </c>
      <c r="K9" s="7">
        <v>570240</v>
      </c>
      <c r="L9" s="7">
        <v>335237</v>
      </c>
      <c r="M9" s="7">
        <v>174901</v>
      </c>
      <c r="N9" s="7">
        <v>271377</v>
      </c>
      <c r="O9" s="7">
        <v>219378</v>
      </c>
      <c r="P9" s="7">
        <v>584762</v>
      </c>
      <c r="Q9" s="7">
        <v>586858</v>
      </c>
      <c r="R9" s="7">
        <v>604596</v>
      </c>
      <c r="S9" s="7">
        <v>599459</v>
      </c>
      <c r="T9" s="7">
        <v>853792</v>
      </c>
      <c r="U9" s="7">
        <v>604435</v>
      </c>
      <c r="V9" s="7">
        <v>742172</v>
      </c>
      <c r="W9" s="7">
        <v>389543</v>
      </c>
      <c r="X9" s="7">
        <v>226995</v>
      </c>
      <c r="Y9" s="7">
        <v>154446</v>
      </c>
    </row>
    <row r="10" spans="1:29" x14ac:dyDescent="0.25">
      <c r="A10" s="7" t="s">
        <v>105</v>
      </c>
      <c r="B10" s="7" t="s">
        <v>4</v>
      </c>
      <c r="C10" s="7" t="s">
        <v>7</v>
      </c>
      <c r="D10" s="7">
        <v>191087</v>
      </c>
      <c r="E10" s="7">
        <v>556634</v>
      </c>
      <c r="F10" s="7">
        <v>241959</v>
      </c>
      <c r="G10" s="7">
        <v>845015</v>
      </c>
      <c r="H10" s="7">
        <v>272769</v>
      </c>
      <c r="I10" s="7">
        <v>896760</v>
      </c>
      <c r="J10" s="7">
        <v>904209</v>
      </c>
      <c r="K10" s="7">
        <v>443792</v>
      </c>
      <c r="L10" s="7">
        <v>263047</v>
      </c>
      <c r="M10" s="7">
        <v>146648</v>
      </c>
      <c r="N10" s="7">
        <v>191488</v>
      </c>
      <c r="O10" s="7">
        <v>187516</v>
      </c>
      <c r="P10" s="7">
        <v>457127</v>
      </c>
      <c r="Q10" s="7">
        <v>469932</v>
      </c>
      <c r="R10" s="7">
        <v>499943</v>
      </c>
      <c r="S10" s="7">
        <v>474514</v>
      </c>
      <c r="T10" s="7">
        <v>706753</v>
      </c>
      <c r="U10" s="7">
        <v>466023</v>
      </c>
      <c r="V10" s="7">
        <v>610153</v>
      </c>
      <c r="W10" s="7">
        <v>318658</v>
      </c>
      <c r="X10" s="7">
        <v>184975</v>
      </c>
      <c r="Y10" s="7">
        <v>131377</v>
      </c>
    </row>
    <row r="11" spans="1:29" x14ac:dyDescent="0.25">
      <c r="A11" s="7" t="s">
        <v>105</v>
      </c>
      <c r="B11" s="7" t="s">
        <v>4</v>
      </c>
      <c r="C11" s="7" t="s">
        <v>112</v>
      </c>
      <c r="D11" s="7">
        <v>125133</v>
      </c>
      <c r="E11" s="7">
        <v>387785</v>
      </c>
      <c r="F11" s="7">
        <v>136508</v>
      </c>
      <c r="G11" s="7">
        <v>534340</v>
      </c>
      <c r="H11" s="7">
        <v>102091</v>
      </c>
      <c r="I11" s="7">
        <v>570240</v>
      </c>
      <c r="J11" s="7">
        <v>443792</v>
      </c>
      <c r="K11" s="7">
        <v>575192</v>
      </c>
      <c r="L11" s="7">
        <v>175880</v>
      </c>
      <c r="M11" s="7">
        <v>54808</v>
      </c>
      <c r="N11" s="7">
        <v>143177</v>
      </c>
      <c r="O11" s="7">
        <v>97182</v>
      </c>
      <c r="P11" s="7">
        <v>335333</v>
      </c>
      <c r="Q11" s="7">
        <v>323715</v>
      </c>
      <c r="R11" s="7">
        <v>332596</v>
      </c>
      <c r="S11" s="7">
        <v>329649</v>
      </c>
      <c r="T11" s="7">
        <v>450319</v>
      </c>
      <c r="U11" s="7">
        <v>345971</v>
      </c>
      <c r="V11" s="7">
        <v>355497</v>
      </c>
      <c r="W11" s="7">
        <v>214176</v>
      </c>
      <c r="X11" s="7">
        <v>108533</v>
      </c>
      <c r="Y11" s="7">
        <v>85456</v>
      </c>
    </row>
    <row r="12" spans="1:29" x14ac:dyDescent="0.25">
      <c r="A12" s="7" t="s">
        <v>35</v>
      </c>
      <c r="B12" s="7" t="s">
        <v>147</v>
      </c>
      <c r="C12" s="7" t="s">
        <v>40</v>
      </c>
      <c r="D12" s="7">
        <v>56091</v>
      </c>
      <c r="E12" s="7">
        <v>216661</v>
      </c>
      <c r="F12" s="7">
        <v>151376</v>
      </c>
      <c r="G12" s="7">
        <v>314125</v>
      </c>
      <c r="H12" s="7">
        <v>127283</v>
      </c>
      <c r="I12" s="7">
        <v>335237</v>
      </c>
      <c r="J12" s="7">
        <v>263047</v>
      </c>
      <c r="K12" s="7">
        <v>175880</v>
      </c>
      <c r="L12" s="7">
        <v>337823</v>
      </c>
      <c r="M12" s="7">
        <v>77012</v>
      </c>
      <c r="N12" s="7">
        <v>125726</v>
      </c>
      <c r="O12" s="7">
        <v>89539</v>
      </c>
      <c r="P12" s="7">
        <v>177883</v>
      </c>
      <c r="Q12" s="7">
        <v>177696</v>
      </c>
      <c r="R12" s="7">
        <v>195219</v>
      </c>
      <c r="S12" s="7">
        <v>184456</v>
      </c>
      <c r="T12" s="7">
        <v>256611</v>
      </c>
      <c r="U12" s="7">
        <v>186582</v>
      </c>
      <c r="V12" s="7">
        <v>199672</v>
      </c>
      <c r="W12" s="7">
        <v>105426</v>
      </c>
      <c r="X12" s="7">
        <v>79444</v>
      </c>
      <c r="Y12" s="7">
        <v>59039</v>
      </c>
    </row>
    <row r="13" spans="1:29" x14ac:dyDescent="0.25">
      <c r="A13" s="7" t="s">
        <v>35</v>
      </c>
      <c r="B13" s="7" t="s">
        <v>41</v>
      </c>
      <c r="C13" s="7" t="s">
        <v>42</v>
      </c>
      <c r="D13" s="7">
        <v>32871</v>
      </c>
      <c r="E13" s="7">
        <v>97227</v>
      </c>
      <c r="F13" s="7">
        <v>92740</v>
      </c>
      <c r="G13" s="7">
        <v>165123</v>
      </c>
      <c r="H13" s="7">
        <v>111619</v>
      </c>
      <c r="I13" s="7">
        <v>174901</v>
      </c>
      <c r="J13" s="7">
        <v>146648</v>
      </c>
      <c r="K13" s="7">
        <v>54808</v>
      </c>
      <c r="L13" s="7">
        <v>77012</v>
      </c>
      <c r="M13" s="7">
        <v>176435</v>
      </c>
      <c r="N13" s="7">
        <v>63265</v>
      </c>
      <c r="O13" s="7">
        <v>57902</v>
      </c>
      <c r="P13" s="7">
        <v>88242</v>
      </c>
      <c r="Q13" s="7">
        <v>90868</v>
      </c>
      <c r="R13" s="7">
        <v>103560</v>
      </c>
      <c r="S13" s="7">
        <v>80973</v>
      </c>
      <c r="T13" s="7">
        <v>142527</v>
      </c>
      <c r="U13" s="7">
        <v>94781</v>
      </c>
      <c r="V13" s="7">
        <v>129105</v>
      </c>
      <c r="W13" s="7">
        <v>62477</v>
      </c>
      <c r="X13" s="7">
        <v>37519</v>
      </c>
      <c r="Y13" s="7">
        <v>26036</v>
      </c>
    </row>
    <row r="14" spans="1:29" x14ac:dyDescent="0.25">
      <c r="A14" s="7" t="s">
        <v>35</v>
      </c>
      <c r="B14" s="7" t="s">
        <v>109</v>
      </c>
      <c r="C14" s="7" t="s">
        <v>39</v>
      </c>
      <c r="D14" s="7">
        <v>47216</v>
      </c>
      <c r="E14" s="7">
        <v>174338</v>
      </c>
      <c r="F14" s="7">
        <v>119622</v>
      </c>
      <c r="G14" s="7">
        <v>253916</v>
      </c>
      <c r="H14" s="7">
        <v>107321</v>
      </c>
      <c r="I14" s="7">
        <v>271377</v>
      </c>
      <c r="J14" s="7">
        <v>191488</v>
      </c>
      <c r="K14" s="7">
        <v>143177</v>
      </c>
      <c r="L14" s="7">
        <v>125726</v>
      </c>
      <c r="M14" s="7">
        <v>63265</v>
      </c>
      <c r="N14" s="7">
        <v>272767</v>
      </c>
      <c r="O14" s="7">
        <v>72184</v>
      </c>
      <c r="P14" s="7">
        <v>149768</v>
      </c>
      <c r="Q14" s="7">
        <v>147500</v>
      </c>
      <c r="R14" s="7">
        <v>160197</v>
      </c>
      <c r="S14" s="7">
        <v>149271</v>
      </c>
      <c r="T14" s="7">
        <v>201865</v>
      </c>
      <c r="U14" s="7">
        <v>155243</v>
      </c>
      <c r="V14" s="7">
        <v>165915</v>
      </c>
      <c r="W14" s="7">
        <v>93131</v>
      </c>
      <c r="X14" s="7">
        <v>61782</v>
      </c>
      <c r="Y14" s="7">
        <v>42753</v>
      </c>
    </row>
    <row r="15" spans="1:29" x14ac:dyDescent="0.25">
      <c r="A15" s="7" t="s">
        <v>35</v>
      </c>
      <c r="B15" s="7" t="s">
        <v>43</v>
      </c>
      <c r="C15" s="7" t="s">
        <v>44</v>
      </c>
      <c r="D15" s="7">
        <v>43470</v>
      </c>
      <c r="E15" s="7">
        <v>133386</v>
      </c>
      <c r="F15" s="7">
        <v>84864</v>
      </c>
      <c r="G15" s="7">
        <v>205059</v>
      </c>
      <c r="H15" s="7">
        <v>92447</v>
      </c>
      <c r="I15" s="7">
        <v>219378</v>
      </c>
      <c r="J15" s="7">
        <v>187516</v>
      </c>
      <c r="K15" s="7">
        <v>97182</v>
      </c>
      <c r="L15" s="7">
        <v>89539</v>
      </c>
      <c r="M15" s="7">
        <v>57902</v>
      </c>
      <c r="N15" s="7">
        <v>72184</v>
      </c>
      <c r="O15" s="7">
        <v>221125</v>
      </c>
      <c r="P15" s="7">
        <v>116454</v>
      </c>
      <c r="Q15" s="7">
        <v>114246</v>
      </c>
      <c r="R15" s="7">
        <v>137370</v>
      </c>
      <c r="S15" s="7">
        <v>108287</v>
      </c>
      <c r="T15" s="7">
        <v>174637</v>
      </c>
      <c r="U15" s="7">
        <v>111989</v>
      </c>
      <c r="V15" s="7">
        <v>160367</v>
      </c>
      <c r="W15" s="7">
        <v>77962</v>
      </c>
      <c r="X15" s="7">
        <v>43325</v>
      </c>
      <c r="Y15" s="7">
        <v>37107</v>
      </c>
    </row>
    <row r="16" spans="1:29" x14ac:dyDescent="0.25">
      <c r="A16" s="7" t="s">
        <v>18</v>
      </c>
      <c r="B16" s="7" t="s">
        <v>23</v>
      </c>
      <c r="C16" s="7" t="s">
        <v>24</v>
      </c>
      <c r="D16" s="7">
        <v>125473</v>
      </c>
      <c r="E16" s="7">
        <v>381879</v>
      </c>
      <c r="F16" s="7">
        <v>158308</v>
      </c>
      <c r="G16" s="7">
        <v>548666</v>
      </c>
      <c r="H16" s="7">
        <v>165978</v>
      </c>
      <c r="I16" s="7">
        <v>584762</v>
      </c>
      <c r="J16" s="7">
        <v>457127</v>
      </c>
      <c r="K16" s="7">
        <v>335333</v>
      </c>
      <c r="L16" s="7">
        <v>177883</v>
      </c>
      <c r="M16" s="7">
        <v>88242</v>
      </c>
      <c r="N16" s="7">
        <v>149768</v>
      </c>
      <c r="O16" s="7">
        <v>116454</v>
      </c>
      <c r="P16" s="7">
        <v>590252</v>
      </c>
      <c r="Q16" s="7">
        <v>325519</v>
      </c>
      <c r="R16" s="7">
        <v>337447</v>
      </c>
      <c r="S16" s="7">
        <v>326406</v>
      </c>
      <c r="T16" s="7">
        <v>466194</v>
      </c>
      <c r="U16" s="7">
        <v>336474</v>
      </c>
      <c r="V16" s="7">
        <v>396231</v>
      </c>
      <c r="W16" s="7">
        <v>212814</v>
      </c>
      <c r="X16" s="7">
        <v>118355</v>
      </c>
      <c r="Y16" s="7">
        <v>90294</v>
      </c>
    </row>
    <row r="17" spans="1:33" x14ac:dyDescent="0.25">
      <c r="A17" s="7" t="s">
        <v>18</v>
      </c>
      <c r="B17" s="7" t="s">
        <v>21</v>
      </c>
      <c r="C17" s="7" t="s">
        <v>22</v>
      </c>
      <c r="D17" s="7">
        <v>129671</v>
      </c>
      <c r="E17" s="7">
        <v>389248</v>
      </c>
      <c r="F17" s="7">
        <v>152183</v>
      </c>
      <c r="G17" s="7">
        <v>550392</v>
      </c>
      <c r="H17" s="7">
        <v>177324</v>
      </c>
      <c r="I17" s="7">
        <v>586858</v>
      </c>
      <c r="J17" s="7">
        <v>469932</v>
      </c>
      <c r="K17" s="7">
        <v>323715</v>
      </c>
      <c r="L17" s="7">
        <v>177696</v>
      </c>
      <c r="M17" s="7">
        <v>90868</v>
      </c>
      <c r="N17" s="7">
        <v>147500</v>
      </c>
      <c r="O17" s="7">
        <v>114246</v>
      </c>
      <c r="P17" s="7">
        <v>325519</v>
      </c>
      <c r="Q17" s="7">
        <v>591936</v>
      </c>
      <c r="R17" s="7">
        <v>343497</v>
      </c>
      <c r="S17" s="7">
        <v>333970</v>
      </c>
      <c r="T17" s="7">
        <v>474074</v>
      </c>
      <c r="U17" s="7">
        <v>342358</v>
      </c>
      <c r="V17" s="7">
        <v>401679</v>
      </c>
      <c r="W17" s="7">
        <v>217960</v>
      </c>
      <c r="X17" s="7">
        <v>112458</v>
      </c>
      <c r="Y17" s="7">
        <v>84481</v>
      </c>
    </row>
    <row r="18" spans="1:33" x14ac:dyDescent="0.25">
      <c r="A18" s="7" t="s">
        <v>18</v>
      </c>
      <c r="B18" s="7" t="s">
        <v>55</v>
      </c>
      <c r="C18" s="7" t="s">
        <v>56</v>
      </c>
      <c r="D18" s="7">
        <v>132581</v>
      </c>
      <c r="E18" s="7">
        <v>385026</v>
      </c>
      <c r="F18" s="7">
        <v>175603</v>
      </c>
      <c r="G18" s="7">
        <v>592014</v>
      </c>
      <c r="H18" s="7">
        <v>188760</v>
      </c>
      <c r="I18" s="7">
        <v>604596</v>
      </c>
      <c r="J18" s="7">
        <v>499943</v>
      </c>
      <c r="K18" s="7">
        <v>332596</v>
      </c>
      <c r="L18" s="7">
        <v>195219</v>
      </c>
      <c r="M18" s="7">
        <v>103560</v>
      </c>
      <c r="N18" s="7">
        <v>160197</v>
      </c>
      <c r="O18" s="7">
        <v>137370</v>
      </c>
      <c r="P18" s="7">
        <v>337447</v>
      </c>
      <c r="Q18" s="7">
        <v>343497</v>
      </c>
      <c r="R18" s="7">
        <v>610480</v>
      </c>
      <c r="S18" s="7">
        <v>333004</v>
      </c>
      <c r="T18" s="7">
        <v>492893</v>
      </c>
      <c r="U18" s="7">
        <v>343231</v>
      </c>
      <c r="V18" s="7">
        <v>421502</v>
      </c>
      <c r="W18" s="7">
        <v>227454</v>
      </c>
      <c r="X18" s="7">
        <v>120528</v>
      </c>
      <c r="Y18" s="7">
        <v>93582</v>
      </c>
    </row>
    <row r="19" spans="1:33" x14ac:dyDescent="0.25">
      <c r="A19" s="7" t="s">
        <v>18</v>
      </c>
      <c r="B19" s="7" t="s">
        <v>57</v>
      </c>
      <c r="C19" s="7" t="s">
        <v>58</v>
      </c>
      <c r="D19" s="7">
        <v>123957</v>
      </c>
      <c r="E19" s="7">
        <v>390409</v>
      </c>
      <c r="F19" s="7">
        <v>150042</v>
      </c>
      <c r="G19" s="7">
        <v>560975</v>
      </c>
      <c r="H19" s="7">
        <v>151492</v>
      </c>
      <c r="I19" s="7">
        <v>599459</v>
      </c>
      <c r="J19" s="7">
        <v>474514</v>
      </c>
      <c r="K19" s="7">
        <v>329649</v>
      </c>
      <c r="L19" s="7">
        <v>184456</v>
      </c>
      <c r="M19" s="7">
        <v>80973</v>
      </c>
      <c r="N19" s="7">
        <v>149271</v>
      </c>
      <c r="O19" s="7">
        <v>108287</v>
      </c>
      <c r="P19" s="7">
        <v>326406</v>
      </c>
      <c r="Q19" s="7">
        <v>333970</v>
      </c>
      <c r="R19" s="7">
        <v>333004</v>
      </c>
      <c r="S19" s="7">
        <v>604359</v>
      </c>
      <c r="T19" s="7">
        <v>469323</v>
      </c>
      <c r="U19" s="7">
        <v>340720</v>
      </c>
      <c r="V19" s="7">
        <v>392124</v>
      </c>
      <c r="W19" s="7">
        <v>215490</v>
      </c>
      <c r="X19" s="7">
        <v>119823</v>
      </c>
      <c r="Y19" s="7">
        <v>81596</v>
      </c>
    </row>
    <row r="20" spans="1:33" x14ac:dyDescent="0.25">
      <c r="A20" s="7" t="s">
        <v>18</v>
      </c>
      <c r="B20" s="7" t="s">
        <v>25</v>
      </c>
      <c r="C20" s="7" t="s">
        <v>26</v>
      </c>
      <c r="D20" s="7">
        <v>188071</v>
      </c>
      <c r="E20" s="7">
        <v>544378</v>
      </c>
      <c r="F20" s="7">
        <v>227879</v>
      </c>
      <c r="G20" s="7">
        <v>801619</v>
      </c>
      <c r="H20" s="7">
        <v>257798</v>
      </c>
      <c r="I20" s="7">
        <v>853792</v>
      </c>
      <c r="J20" s="7">
        <v>706753</v>
      </c>
      <c r="K20" s="7">
        <v>450319</v>
      </c>
      <c r="L20" s="7">
        <v>256611</v>
      </c>
      <c r="M20" s="7">
        <v>142527</v>
      </c>
      <c r="N20" s="7">
        <v>201865</v>
      </c>
      <c r="O20" s="7">
        <v>174637</v>
      </c>
      <c r="P20" s="7">
        <v>466194</v>
      </c>
      <c r="Q20" s="7">
        <v>474074</v>
      </c>
      <c r="R20" s="7">
        <v>492893</v>
      </c>
      <c r="S20" s="7">
        <v>469323</v>
      </c>
      <c r="T20" s="7">
        <v>861468</v>
      </c>
      <c r="U20" s="7">
        <v>479655</v>
      </c>
      <c r="V20" s="7">
        <v>605280</v>
      </c>
      <c r="W20" s="7">
        <v>321280</v>
      </c>
      <c r="X20" s="7">
        <v>169848</v>
      </c>
      <c r="Y20" s="7">
        <v>123783</v>
      </c>
    </row>
    <row r="21" spans="1:33" x14ac:dyDescent="0.25">
      <c r="A21" s="7" t="s">
        <v>18</v>
      </c>
      <c r="B21" s="7" t="s">
        <v>53</v>
      </c>
      <c r="C21" s="7" t="s">
        <v>146</v>
      </c>
      <c r="D21" s="7">
        <v>130996</v>
      </c>
      <c r="E21" s="7">
        <v>398399</v>
      </c>
      <c r="F21" s="7">
        <v>163871</v>
      </c>
      <c r="G21" s="7">
        <v>562908</v>
      </c>
      <c r="H21" s="7">
        <v>168197</v>
      </c>
      <c r="I21" s="7">
        <v>604435</v>
      </c>
      <c r="J21" s="7">
        <v>466023</v>
      </c>
      <c r="K21" s="7">
        <v>345971</v>
      </c>
      <c r="L21" s="7">
        <v>186582</v>
      </c>
      <c r="M21" s="7">
        <v>94781</v>
      </c>
      <c r="N21" s="7">
        <v>155243</v>
      </c>
      <c r="O21" s="7">
        <v>111989</v>
      </c>
      <c r="P21" s="7">
        <v>336474</v>
      </c>
      <c r="Q21" s="7">
        <v>342358</v>
      </c>
      <c r="R21" s="7">
        <v>343231</v>
      </c>
      <c r="S21" s="7">
        <v>340720</v>
      </c>
      <c r="T21" s="7">
        <v>479655</v>
      </c>
      <c r="U21" s="7">
        <v>607770</v>
      </c>
      <c r="V21" s="7">
        <v>413228</v>
      </c>
      <c r="W21" s="7">
        <v>224911</v>
      </c>
      <c r="X21" s="7">
        <v>121646</v>
      </c>
      <c r="Y21" s="7">
        <v>79890</v>
      </c>
    </row>
    <row r="22" spans="1:33" x14ac:dyDescent="0.25">
      <c r="A22" s="7" t="s">
        <v>18</v>
      </c>
      <c r="B22" s="7" t="s">
        <v>27</v>
      </c>
      <c r="C22" s="7" t="s">
        <v>28</v>
      </c>
      <c r="D22" s="7">
        <v>173182</v>
      </c>
      <c r="E22" s="7">
        <v>465834</v>
      </c>
      <c r="F22" s="7">
        <v>184283</v>
      </c>
      <c r="G22" s="7">
        <v>694707</v>
      </c>
      <c r="H22" s="7">
        <v>249157</v>
      </c>
      <c r="I22" s="7">
        <v>742172</v>
      </c>
      <c r="J22" s="7">
        <v>610153</v>
      </c>
      <c r="K22" s="7">
        <v>355497</v>
      </c>
      <c r="L22" s="7">
        <v>199672</v>
      </c>
      <c r="M22" s="7">
        <v>129105</v>
      </c>
      <c r="N22" s="7">
        <v>165915</v>
      </c>
      <c r="O22" s="7">
        <v>160367</v>
      </c>
      <c r="P22" s="7">
        <v>396231</v>
      </c>
      <c r="Q22" s="7">
        <v>401679</v>
      </c>
      <c r="R22" s="7">
        <v>421502</v>
      </c>
      <c r="S22" s="7">
        <v>392124</v>
      </c>
      <c r="T22" s="7">
        <v>605280</v>
      </c>
      <c r="U22" s="7">
        <v>413228</v>
      </c>
      <c r="V22" s="7">
        <v>746667</v>
      </c>
      <c r="W22" s="7">
        <v>283501</v>
      </c>
      <c r="X22" s="7">
        <v>151518</v>
      </c>
      <c r="Y22" s="7">
        <v>113591</v>
      </c>
    </row>
    <row r="23" spans="1:33" x14ac:dyDescent="0.25">
      <c r="A23" s="7" t="s">
        <v>18</v>
      </c>
      <c r="B23" s="7" t="s">
        <v>29</v>
      </c>
      <c r="C23" s="7" t="s">
        <v>30</v>
      </c>
      <c r="D23" s="7">
        <v>96408</v>
      </c>
      <c r="E23" s="7">
        <v>252967</v>
      </c>
      <c r="F23" s="7">
        <v>92241</v>
      </c>
      <c r="G23" s="7">
        <v>366454</v>
      </c>
      <c r="H23" s="7">
        <v>116298</v>
      </c>
      <c r="I23" s="7">
        <v>389543</v>
      </c>
      <c r="J23" s="7">
        <v>318658</v>
      </c>
      <c r="K23" s="7">
        <v>214176</v>
      </c>
      <c r="L23" s="7">
        <v>105426</v>
      </c>
      <c r="M23" s="7">
        <v>62477</v>
      </c>
      <c r="N23" s="7">
        <v>93131</v>
      </c>
      <c r="O23" s="7">
        <v>77962</v>
      </c>
      <c r="P23" s="7">
        <v>212814</v>
      </c>
      <c r="Q23" s="7">
        <v>217960</v>
      </c>
      <c r="R23" s="7">
        <v>227454</v>
      </c>
      <c r="S23" s="7">
        <v>215490</v>
      </c>
      <c r="T23" s="7">
        <v>321280</v>
      </c>
      <c r="U23" s="7">
        <v>224911</v>
      </c>
      <c r="V23" s="7">
        <v>283501</v>
      </c>
      <c r="W23" s="7">
        <v>393279</v>
      </c>
      <c r="X23" s="7">
        <v>74500</v>
      </c>
      <c r="Y23" s="7">
        <v>54537</v>
      </c>
    </row>
    <row r="24" spans="1:33" x14ac:dyDescent="0.25">
      <c r="A24" s="7" t="s">
        <v>18</v>
      </c>
      <c r="B24" s="7" t="s">
        <v>19</v>
      </c>
      <c r="C24" s="7" t="s">
        <v>20</v>
      </c>
      <c r="D24" s="7">
        <v>45153</v>
      </c>
      <c r="E24" s="7">
        <v>139691</v>
      </c>
      <c r="F24" s="7">
        <v>69218</v>
      </c>
      <c r="G24" s="7">
        <v>215379</v>
      </c>
      <c r="H24" s="7">
        <v>69863</v>
      </c>
      <c r="I24" s="7">
        <v>226995</v>
      </c>
      <c r="J24" s="7">
        <v>184975</v>
      </c>
      <c r="K24" s="7">
        <v>108533</v>
      </c>
      <c r="L24" s="7">
        <v>79444</v>
      </c>
      <c r="M24" s="7">
        <v>37519</v>
      </c>
      <c r="N24" s="7">
        <v>61782</v>
      </c>
      <c r="O24" s="7">
        <v>43325</v>
      </c>
      <c r="P24" s="7">
        <v>118355</v>
      </c>
      <c r="Q24" s="7">
        <v>112458</v>
      </c>
      <c r="R24" s="7">
        <v>120528</v>
      </c>
      <c r="S24" s="7">
        <v>119823</v>
      </c>
      <c r="T24" s="7">
        <v>169848</v>
      </c>
      <c r="U24" s="7">
        <v>121646</v>
      </c>
      <c r="V24" s="7">
        <v>151518</v>
      </c>
      <c r="W24" s="7">
        <v>74500</v>
      </c>
      <c r="X24" s="7">
        <v>228445</v>
      </c>
      <c r="Y24" s="7">
        <v>33003</v>
      </c>
    </row>
    <row r="25" spans="1:33" x14ac:dyDescent="0.25">
      <c r="A25" s="7" t="s">
        <v>148</v>
      </c>
      <c r="B25" s="7" t="s">
        <v>46</v>
      </c>
      <c r="C25" s="7" t="s">
        <v>47</v>
      </c>
      <c r="D25" s="7">
        <v>34819</v>
      </c>
      <c r="E25" s="7">
        <v>91403</v>
      </c>
      <c r="F25" s="7">
        <v>50759</v>
      </c>
      <c r="G25" s="7">
        <v>150030</v>
      </c>
      <c r="H25" s="7">
        <v>52815</v>
      </c>
      <c r="I25" s="7">
        <v>154446</v>
      </c>
      <c r="J25" s="7">
        <v>131377</v>
      </c>
      <c r="K25" s="7">
        <v>85456</v>
      </c>
      <c r="L25" s="7">
        <v>59039</v>
      </c>
      <c r="M25" s="7">
        <v>26036</v>
      </c>
      <c r="N25" s="7">
        <v>42753</v>
      </c>
      <c r="O25" s="7">
        <v>37107</v>
      </c>
      <c r="P25" s="7">
        <v>90294</v>
      </c>
      <c r="Q25" s="7">
        <v>84481</v>
      </c>
      <c r="R25" s="7">
        <v>93582</v>
      </c>
      <c r="S25" s="7">
        <v>81596</v>
      </c>
      <c r="T25" s="7">
        <v>123783</v>
      </c>
      <c r="U25" s="7">
        <v>79890</v>
      </c>
      <c r="V25" s="7">
        <v>113591</v>
      </c>
      <c r="W25" s="7">
        <v>54537</v>
      </c>
      <c r="X25" s="7">
        <v>33003</v>
      </c>
      <c r="Y25" s="7">
        <v>155711</v>
      </c>
    </row>
    <row r="28" spans="1:33" x14ac:dyDescent="0.25"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25">
      <c r="I29" s="17"/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25">
      <c r="I30" s="17"/>
      <c r="J30" s="17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x14ac:dyDescent="0.25"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x14ac:dyDescent="0.25"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2:42" x14ac:dyDescent="0.25"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2:42" x14ac:dyDescent="0.25"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2:42" x14ac:dyDescent="0.25"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2:42" x14ac:dyDescent="0.25"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2:42" x14ac:dyDescent="0.25"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2:42" x14ac:dyDescent="0.25"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2:42" x14ac:dyDescent="0.25"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2:42" x14ac:dyDescent="0.25"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2:42" x14ac:dyDescent="0.25"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2:42" x14ac:dyDescent="0.25">
      <c r="B42" s="6" t="s">
        <v>0</v>
      </c>
      <c r="C42" s="7"/>
      <c r="D42" s="7"/>
      <c r="E42" s="7" t="s">
        <v>32</v>
      </c>
      <c r="F42" s="7" t="s">
        <v>32</v>
      </c>
      <c r="G42" s="7"/>
      <c r="I42" s="6" t="s">
        <v>0</v>
      </c>
      <c r="J42" s="7"/>
      <c r="K42" s="7"/>
      <c r="L42" s="7" t="s">
        <v>105</v>
      </c>
      <c r="M42" s="7" t="s">
        <v>105</v>
      </c>
      <c r="N42" s="7" t="s">
        <v>105</v>
      </c>
      <c r="O42" s="7" t="s">
        <v>105</v>
      </c>
      <c r="P42" s="7" t="s">
        <v>105</v>
      </c>
      <c r="Q42" s="7" t="s">
        <v>105</v>
      </c>
      <c r="R42" s="7"/>
      <c r="S42" s="17"/>
      <c r="T42" s="6" t="s">
        <v>0</v>
      </c>
      <c r="U42" s="7"/>
      <c r="V42" s="7"/>
      <c r="W42" s="7" t="s">
        <v>35</v>
      </c>
      <c r="X42" s="7" t="s">
        <v>35</v>
      </c>
      <c r="Y42" s="7" t="s">
        <v>35</v>
      </c>
      <c r="Z42" s="7" t="s">
        <v>35</v>
      </c>
      <c r="AA42" s="7" t="s">
        <v>148</v>
      </c>
      <c r="AB42" s="7"/>
      <c r="AC42" s="17"/>
      <c r="AD42" s="6" t="s">
        <v>0</v>
      </c>
      <c r="AE42" s="7"/>
      <c r="AF42" s="7"/>
      <c r="AG42" s="7" t="s">
        <v>18</v>
      </c>
      <c r="AH42" s="7" t="s">
        <v>18</v>
      </c>
      <c r="AI42" s="7" t="s">
        <v>18</v>
      </c>
      <c r="AJ42" s="7" t="s">
        <v>18</v>
      </c>
      <c r="AK42" s="7" t="s">
        <v>18</v>
      </c>
      <c r="AL42" s="7" t="s">
        <v>18</v>
      </c>
      <c r="AM42" s="7" t="s">
        <v>18</v>
      </c>
      <c r="AN42" s="7" t="s">
        <v>18</v>
      </c>
      <c r="AO42" s="7" t="s">
        <v>18</v>
      </c>
      <c r="AP42" s="7"/>
    </row>
    <row r="43" spans="2:42" x14ac:dyDescent="0.25">
      <c r="B43" s="7"/>
      <c r="C43" s="6" t="s">
        <v>1</v>
      </c>
      <c r="D43" s="7"/>
      <c r="E43" s="7" t="s">
        <v>59</v>
      </c>
      <c r="F43" s="7" t="s">
        <v>33</v>
      </c>
      <c r="G43" s="7"/>
      <c r="I43" s="7"/>
      <c r="J43" s="6" t="s">
        <v>1</v>
      </c>
      <c r="K43" s="7"/>
      <c r="L43" s="7" t="s">
        <v>16</v>
      </c>
      <c r="M43" s="7" t="s">
        <v>8</v>
      </c>
      <c r="N43" s="7" t="s">
        <v>110</v>
      </c>
      <c r="O43" s="7" t="s">
        <v>4</v>
      </c>
      <c r="P43" s="7" t="s">
        <v>4</v>
      </c>
      <c r="Q43" s="7" t="s">
        <v>4</v>
      </c>
      <c r="R43" s="7"/>
      <c r="S43" s="17"/>
      <c r="T43" s="7"/>
      <c r="U43" s="6" t="s">
        <v>1</v>
      </c>
      <c r="V43" s="7"/>
      <c r="W43" s="7" t="s">
        <v>147</v>
      </c>
      <c r="X43" s="7" t="s">
        <v>41</v>
      </c>
      <c r="Y43" s="7" t="s">
        <v>109</v>
      </c>
      <c r="Z43" s="7" t="s">
        <v>43</v>
      </c>
      <c r="AA43" s="7" t="s">
        <v>46</v>
      </c>
      <c r="AB43" s="7"/>
      <c r="AC43" s="17"/>
      <c r="AD43" s="7"/>
      <c r="AE43" s="6" t="s">
        <v>1</v>
      </c>
      <c r="AF43" s="7"/>
      <c r="AG43" s="7" t="s">
        <v>23</v>
      </c>
      <c r="AH43" s="7" t="s">
        <v>21</v>
      </c>
      <c r="AI43" s="7" t="s">
        <v>55</v>
      </c>
      <c r="AJ43" s="7" t="s">
        <v>57</v>
      </c>
      <c r="AK43" s="7" t="s">
        <v>25</v>
      </c>
      <c r="AL43" s="7" t="s">
        <v>53</v>
      </c>
      <c r="AM43" s="7" t="s">
        <v>27</v>
      </c>
      <c r="AN43" s="7" t="s">
        <v>29</v>
      </c>
      <c r="AO43" s="7" t="s">
        <v>19</v>
      </c>
      <c r="AP43" s="7"/>
    </row>
    <row r="44" spans="2:42" x14ac:dyDescent="0.25">
      <c r="B44" s="7"/>
      <c r="C44" s="7"/>
      <c r="D44" s="6" t="s">
        <v>154</v>
      </c>
      <c r="E44" s="7" t="s">
        <v>60</v>
      </c>
      <c r="F44" s="7" t="s">
        <v>91</v>
      </c>
      <c r="G44" s="7" t="s">
        <v>155</v>
      </c>
      <c r="I44" s="7"/>
      <c r="J44" s="7"/>
      <c r="K44" s="6" t="s">
        <v>154</v>
      </c>
      <c r="L44" s="7" t="s">
        <v>17</v>
      </c>
      <c r="M44" s="7" t="s">
        <v>9</v>
      </c>
      <c r="N44" s="7" t="s">
        <v>89</v>
      </c>
      <c r="O44" s="7" t="s">
        <v>6</v>
      </c>
      <c r="P44" s="7" t="s">
        <v>7</v>
      </c>
      <c r="Q44" s="7" t="s">
        <v>112</v>
      </c>
      <c r="R44" s="7" t="s">
        <v>155</v>
      </c>
      <c r="S44" s="17"/>
      <c r="T44" s="7"/>
      <c r="U44" s="7"/>
      <c r="V44" s="6" t="s">
        <v>154</v>
      </c>
      <c r="W44" s="7" t="s">
        <v>40</v>
      </c>
      <c r="X44" s="7" t="s">
        <v>42</v>
      </c>
      <c r="Y44" s="7" t="s">
        <v>39</v>
      </c>
      <c r="Z44" s="7" t="s">
        <v>44</v>
      </c>
      <c r="AA44" s="7" t="s">
        <v>47</v>
      </c>
      <c r="AB44" s="7" t="s">
        <v>155</v>
      </c>
      <c r="AC44" s="17"/>
      <c r="AD44" s="7"/>
      <c r="AE44" s="7"/>
      <c r="AF44" s="6" t="s">
        <v>154</v>
      </c>
      <c r="AG44" s="7" t="s">
        <v>24</v>
      </c>
      <c r="AH44" s="7" t="s">
        <v>22</v>
      </c>
      <c r="AI44" s="7" t="s">
        <v>56</v>
      </c>
      <c r="AJ44" s="7" t="s">
        <v>58</v>
      </c>
      <c r="AK44" s="7" t="s">
        <v>26</v>
      </c>
      <c r="AL44" s="7" t="s">
        <v>146</v>
      </c>
      <c r="AM44" s="7" t="s">
        <v>28</v>
      </c>
      <c r="AN44" s="7" t="s">
        <v>30</v>
      </c>
      <c r="AO44" s="7" t="s">
        <v>20</v>
      </c>
      <c r="AP44" s="7" t="s">
        <v>155</v>
      </c>
    </row>
    <row r="45" spans="2:42" x14ac:dyDescent="0.25">
      <c r="B45" s="7" t="s">
        <v>32</v>
      </c>
      <c r="C45" s="7" t="s">
        <v>59</v>
      </c>
      <c r="D45" s="7" t="s">
        <v>60</v>
      </c>
      <c r="E45" s="7">
        <v>229832</v>
      </c>
      <c r="F45" s="7">
        <v>149263</v>
      </c>
      <c r="G45" s="7">
        <v>229832</v>
      </c>
      <c r="I45" s="7" t="s">
        <v>32</v>
      </c>
      <c r="J45" s="7" t="s">
        <v>59</v>
      </c>
      <c r="K45" s="7" t="s">
        <v>60</v>
      </c>
      <c r="L45" s="7">
        <v>48514</v>
      </c>
      <c r="M45" s="7">
        <v>214671</v>
      </c>
      <c r="N45" s="7">
        <v>63281</v>
      </c>
      <c r="O45" s="7">
        <v>227651</v>
      </c>
      <c r="P45" s="7">
        <v>191087</v>
      </c>
      <c r="Q45" s="7">
        <v>125133</v>
      </c>
      <c r="R45" s="7">
        <v>229832</v>
      </c>
      <c r="S45" s="17"/>
      <c r="T45" s="7" t="s">
        <v>32</v>
      </c>
      <c r="U45" s="7" t="s">
        <v>59</v>
      </c>
      <c r="V45" s="7" t="s">
        <v>60</v>
      </c>
      <c r="W45" s="7">
        <v>56091</v>
      </c>
      <c r="X45" s="7">
        <v>32871</v>
      </c>
      <c r="Y45" s="7">
        <v>47216</v>
      </c>
      <c r="Z45" s="7">
        <v>43470</v>
      </c>
      <c r="AA45" s="7">
        <v>34819</v>
      </c>
      <c r="AB45" s="7">
        <v>229832</v>
      </c>
      <c r="AC45" s="17"/>
      <c r="AD45" s="7" t="s">
        <v>32</v>
      </c>
      <c r="AE45" s="7" t="s">
        <v>59</v>
      </c>
      <c r="AF45" s="7" t="s">
        <v>60</v>
      </c>
      <c r="AG45" s="7">
        <v>125473</v>
      </c>
      <c r="AH45" s="7">
        <v>129671</v>
      </c>
      <c r="AI45" s="7">
        <v>132581</v>
      </c>
      <c r="AJ45" s="7">
        <v>123957</v>
      </c>
      <c r="AK45" s="7">
        <v>188071</v>
      </c>
      <c r="AL45" s="7">
        <v>130996</v>
      </c>
      <c r="AM45" s="7">
        <v>173182</v>
      </c>
      <c r="AN45" s="7">
        <v>96408</v>
      </c>
      <c r="AO45" s="7">
        <v>45153</v>
      </c>
      <c r="AP45" s="7">
        <v>229832</v>
      </c>
    </row>
    <row r="46" spans="2:42" x14ac:dyDescent="0.25">
      <c r="B46" s="7" t="s">
        <v>32</v>
      </c>
      <c r="C46" s="7" t="s">
        <v>33</v>
      </c>
      <c r="D46" s="7" t="s">
        <v>91</v>
      </c>
      <c r="E46" s="7">
        <v>149263</v>
      </c>
      <c r="F46" s="7">
        <v>703146</v>
      </c>
      <c r="G46" s="7">
        <v>703146</v>
      </c>
      <c r="I46" s="7" t="s">
        <v>32</v>
      </c>
      <c r="J46" s="7" t="s">
        <v>33</v>
      </c>
      <c r="K46" s="7" t="s">
        <v>91</v>
      </c>
      <c r="L46" s="7">
        <v>178832</v>
      </c>
      <c r="M46" s="7">
        <v>653015</v>
      </c>
      <c r="N46" s="7">
        <v>189029</v>
      </c>
      <c r="O46" s="7">
        <v>699221</v>
      </c>
      <c r="P46" s="7">
        <v>556634</v>
      </c>
      <c r="Q46" s="7">
        <v>387785</v>
      </c>
      <c r="R46" s="7">
        <v>703146</v>
      </c>
      <c r="S46" s="17"/>
      <c r="T46" s="7" t="s">
        <v>32</v>
      </c>
      <c r="U46" s="7" t="s">
        <v>33</v>
      </c>
      <c r="V46" s="7" t="s">
        <v>91</v>
      </c>
      <c r="W46" s="7">
        <v>216661</v>
      </c>
      <c r="X46" s="7">
        <v>97227</v>
      </c>
      <c r="Y46" s="7">
        <v>174338</v>
      </c>
      <c r="Z46" s="7">
        <v>133386</v>
      </c>
      <c r="AA46" s="7">
        <v>91403</v>
      </c>
      <c r="AB46" s="7">
        <v>703146</v>
      </c>
      <c r="AC46" s="17"/>
      <c r="AD46" s="7" t="s">
        <v>32</v>
      </c>
      <c r="AE46" s="7" t="s">
        <v>33</v>
      </c>
      <c r="AF46" s="7" t="s">
        <v>91</v>
      </c>
      <c r="AG46" s="7">
        <v>381879</v>
      </c>
      <c r="AH46" s="7">
        <v>389248</v>
      </c>
      <c r="AI46" s="7">
        <v>385026</v>
      </c>
      <c r="AJ46" s="7">
        <v>390409</v>
      </c>
      <c r="AK46" s="7">
        <v>544378</v>
      </c>
      <c r="AL46" s="7">
        <v>398399</v>
      </c>
      <c r="AM46" s="7">
        <v>465834</v>
      </c>
      <c r="AN46" s="7">
        <v>252967</v>
      </c>
      <c r="AO46" s="7">
        <v>139691</v>
      </c>
      <c r="AP46" s="7">
        <v>703146</v>
      </c>
    </row>
    <row r="47" spans="2:42" x14ac:dyDescent="0.25">
      <c r="B47" s="7" t="s">
        <v>105</v>
      </c>
      <c r="C47" s="7" t="s">
        <v>16</v>
      </c>
      <c r="D47" s="7" t="s">
        <v>17</v>
      </c>
      <c r="E47" s="7">
        <v>48514</v>
      </c>
      <c r="F47" s="7">
        <v>178832</v>
      </c>
      <c r="G47" s="7">
        <v>297939</v>
      </c>
      <c r="I47" s="7" t="s">
        <v>105</v>
      </c>
      <c r="J47" s="7" t="s">
        <v>16</v>
      </c>
      <c r="K47" s="7" t="s">
        <v>17</v>
      </c>
      <c r="L47" s="7">
        <v>297939</v>
      </c>
      <c r="M47" s="7">
        <v>278824</v>
      </c>
      <c r="N47" s="7">
        <v>139943</v>
      </c>
      <c r="O47" s="7">
        <v>296430</v>
      </c>
      <c r="P47" s="7">
        <v>241959</v>
      </c>
      <c r="Q47" s="7">
        <v>136508</v>
      </c>
      <c r="R47" s="7">
        <v>297939</v>
      </c>
      <c r="S47" s="17"/>
      <c r="T47" s="7" t="s">
        <v>105</v>
      </c>
      <c r="U47" s="7" t="s">
        <v>16</v>
      </c>
      <c r="V47" s="7" t="s">
        <v>17</v>
      </c>
      <c r="W47" s="7">
        <v>151376</v>
      </c>
      <c r="X47" s="7">
        <v>92740</v>
      </c>
      <c r="Y47" s="7">
        <v>119622</v>
      </c>
      <c r="Z47" s="7">
        <v>84864</v>
      </c>
      <c r="AA47" s="7">
        <v>50759</v>
      </c>
      <c r="AB47" s="7">
        <v>297939</v>
      </c>
      <c r="AC47" s="17"/>
      <c r="AD47" s="7" t="s">
        <v>105</v>
      </c>
      <c r="AE47" s="7" t="s">
        <v>16</v>
      </c>
      <c r="AF47" s="7" t="s">
        <v>17</v>
      </c>
      <c r="AG47" s="7">
        <v>158308</v>
      </c>
      <c r="AH47" s="7">
        <v>152183</v>
      </c>
      <c r="AI47" s="7">
        <v>175603</v>
      </c>
      <c r="AJ47" s="7">
        <v>150042</v>
      </c>
      <c r="AK47" s="7">
        <v>227879</v>
      </c>
      <c r="AL47" s="7">
        <v>163871</v>
      </c>
      <c r="AM47" s="7">
        <v>184283</v>
      </c>
      <c r="AN47" s="7">
        <v>92241</v>
      </c>
      <c r="AO47" s="7">
        <v>69218</v>
      </c>
      <c r="AP47" s="7">
        <v>297939</v>
      </c>
    </row>
    <row r="48" spans="2:42" x14ac:dyDescent="0.25">
      <c r="B48" s="7" t="s">
        <v>105</v>
      </c>
      <c r="C48" s="7" t="s">
        <v>8</v>
      </c>
      <c r="D48" s="7" t="s">
        <v>9</v>
      </c>
      <c r="E48" s="7">
        <v>214671</v>
      </c>
      <c r="F48" s="7">
        <v>653015</v>
      </c>
      <c r="G48" s="7">
        <v>1056777</v>
      </c>
      <c r="I48" s="7" t="s">
        <v>105</v>
      </c>
      <c r="J48" s="7" t="s">
        <v>8</v>
      </c>
      <c r="K48" s="7" t="s">
        <v>9</v>
      </c>
      <c r="L48" s="7">
        <v>278824</v>
      </c>
      <c r="M48" s="7">
        <v>1056777</v>
      </c>
      <c r="N48" s="7">
        <v>305494</v>
      </c>
      <c r="O48" s="7">
        <v>1048557</v>
      </c>
      <c r="P48" s="7">
        <v>845015</v>
      </c>
      <c r="Q48" s="7">
        <v>534340</v>
      </c>
      <c r="R48" s="7">
        <v>1056777</v>
      </c>
      <c r="S48" s="17"/>
      <c r="T48" s="7" t="s">
        <v>105</v>
      </c>
      <c r="U48" s="7" t="s">
        <v>8</v>
      </c>
      <c r="V48" s="7" t="s">
        <v>9</v>
      </c>
      <c r="W48" s="7">
        <v>314125</v>
      </c>
      <c r="X48" s="7">
        <v>165123</v>
      </c>
      <c r="Y48" s="7">
        <v>253916</v>
      </c>
      <c r="Z48" s="7">
        <v>205059</v>
      </c>
      <c r="AA48" s="7">
        <v>150030</v>
      </c>
      <c r="AB48" s="7">
        <v>1056777</v>
      </c>
      <c r="AC48" s="17"/>
      <c r="AD48" s="7" t="s">
        <v>105</v>
      </c>
      <c r="AE48" s="7" t="s">
        <v>8</v>
      </c>
      <c r="AF48" s="7" t="s">
        <v>9</v>
      </c>
      <c r="AG48" s="7">
        <v>548666</v>
      </c>
      <c r="AH48" s="7">
        <v>550392</v>
      </c>
      <c r="AI48" s="7">
        <v>592014</v>
      </c>
      <c r="AJ48" s="7">
        <v>560975</v>
      </c>
      <c r="AK48" s="7">
        <v>801619</v>
      </c>
      <c r="AL48" s="7">
        <v>562908</v>
      </c>
      <c r="AM48" s="7">
        <v>694707</v>
      </c>
      <c r="AN48" s="7">
        <v>366454</v>
      </c>
      <c r="AO48" s="7">
        <v>215379</v>
      </c>
      <c r="AP48" s="7">
        <v>1056777</v>
      </c>
    </row>
    <row r="49" spans="2:42" x14ac:dyDescent="0.25">
      <c r="B49" s="7" t="s">
        <v>105</v>
      </c>
      <c r="C49" s="7" t="s">
        <v>110</v>
      </c>
      <c r="D49" s="7" t="s">
        <v>89</v>
      </c>
      <c r="E49" s="7">
        <v>63281</v>
      </c>
      <c r="F49" s="7">
        <v>189029</v>
      </c>
      <c r="G49" s="7">
        <v>327779</v>
      </c>
      <c r="I49" s="7" t="s">
        <v>105</v>
      </c>
      <c r="J49" s="7" t="s">
        <v>110</v>
      </c>
      <c r="K49" s="7" t="s">
        <v>89</v>
      </c>
      <c r="L49" s="7">
        <v>139943</v>
      </c>
      <c r="M49" s="7">
        <v>305494</v>
      </c>
      <c r="N49" s="7">
        <v>327779</v>
      </c>
      <c r="O49" s="7">
        <v>325916</v>
      </c>
      <c r="P49" s="7">
        <v>272769</v>
      </c>
      <c r="Q49" s="7">
        <v>102091</v>
      </c>
      <c r="R49" s="7">
        <v>327779</v>
      </c>
      <c r="S49" s="17"/>
      <c r="T49" s="7" t="s">
        <v>105</v>
      </c>
      <c r="U49" s="7" t="s">
        <v>110</v>
      </c>
      <c r="V49" s="7" t="s">
        <v>89</v>
      </c>
      <c r="W49" s="7">
        <v>127283</v>
      </c>
      <c r="X49" s="7">
        <v>111619</v>
      </c>
      <c r="Y49" s="7">
        <v>107321</v>
      </c>
      <c r="Z49" s="7">
        <v>92447</v>
      </c>
      <c r="AA49" s="7">
        <v>52815</v>
      </c>
      <c r="AB49" s="7">
        <v>327779</v>
      </c>
      <c r="AC49" s="17"/>
      <c r="AD49" s="7" t="s">
        <v>105</v>
      </c>
      <c r="AE49" s="7" t="s">
        <v>110</v>
      </c>
      <c r="AF49" s="7" t="s">
        <v>89</v>
      </c>
      <c r="AG49" s="7">
        <v>165978</v>
      </c>
      <c r="AH49" s="7">
        <v>177324</v>
      </c>
      <c r="AI49" s="7">
        <v>188760</v>
      </c>
      <c r="AJ49" s="7">
        <v>151492</v>
      </c>
      <c r="AK49" s="7">
        <v>257798</v>
      </c>
      <c r="AL49" s="7">
        <v>168197</v>
      </c>
      <c r="AM49" s="7">
        <v>249157</v>
      </c>
      <c r="AN49" s="7">
        <v>116298</v>
      </c>
      <c r="AO49" s="7">
        <v>69863</v>
      </c>
      <c r="AP49" s="7">
        <v>327779</v>
      </c>
    </row>
    <row r="50" spans="2:42" x14ac:dyDescent="0.25">
      <c r="B50" s="7" t="s">
        <v>105</v>
      </c>
      <c r="C50" s="7" t="s">
        <v>4</v>
      </c>
      <c r="D50" s="7" t="s">
        <v>6</v>
      </c>
      <c r="E50" s="7">
        <v>227651</v>
      </c>
      <c r="F50" s="7">
        <v>699221</v>
      </c>
      <c r="G50" s="7">
        <v>1126581</v>
      </c>
      <c r="I50" s="7" t="s">
        <v>105</v>
      </c>
      <c r="J50" s="7" t="s">
        <v>4</v>
      </c>
      <c r="K50" s="7" t="s">
        <v>6</v>
      </c>
      <c r="L50" s="7">
        <v>296430</v>
      </c>
      <c r="M50" s="7">
        <v>1048557</v>
      </c>
      <c r="N50" s="7">
        <v>325916</v>
      </c>
      <c r="O50" s="7">
        <v>1126581</v>
      </c>
      <c r="P50" s="7">
        <v>896760</v>
      </c>
      <c r="Q50" s="7">
        <v>570240</v>
      </c>
      <c r="R50" s="7">
        <v>1126581</v>
      </c>
      <c r="S50" s="17"/>
      <c r="T50" s="7" t="s">
        <v>105</v>
      </c>
      <c r="U50" s="7" t="s">
        <v>4</v>
      </c>
      <c r="V50" s="7" t="s">
        <v>6</v>
      </c>
      <c r="W50" s="7">
        <v>335237</v>
      </c>
      <c r="X50" s="7">
        <v>174901</v>
      </c>
      <c r="Y50" s="7">
        <v>271377</v>
      </c>
      <c r="Z50" s="7">
        <v>219378</v>
      </c>
      <c r="AA50" s="7">
        <v>154446</v>
      </c>
      <c r="AB50" s="7">
        <v>1126581</v>
      </c>
      <c r="AC50" s="17"/>
      <c r="AD50" s="7" t="s">
        <v>105</v>
      </c>
      <c r="AE50" s="7" t="s">
        <v>4</v>
      </c>
      <c r="AF50" s="7" t="s">
        <v>6</v>
      </c>
      <c r="AG50" s="7">
        <v>584762</v>
      </c>
      <c r="AH50" s="7">
        <v>586858</v>
      </c>
      <c r="AI50" s="7">
        <v>604596</v>
      </c>
      <c r="AJ50" s="7">
        <v>599459</v>
      </c>
      <c r="AK50" s="7">
        <v>853792</v>
      </c>
      <c r="AL50" s="7">
        <v>604435</v>
      </c>
      <c r="AM50" s="7">
        <v>742172</v>
      </c>
      <c r="AN50" s="7">
        <v>389543</v>
      </c>
      <c r="AO50" s="7">
        <v>226995</v>
      </c>
      <c r="AP50" s="7">
        <v>1126581</v>
      </c>
    </row>
    <row r="51" spans="2:42" x14ac:dyDescent="0.25">
      <c r="B51" s="7" t="s">
        <v>105</v>
      </c>
      <c r="C51" s="7" t="s">
        <v>4</v>
      </c>
      <c r="D51" s="7" t="s">
        <v>7</v>
      </c>
      <c r="E51" s="7">
        <v>191087</v>
      </c>
      <c r="F51" s="7">
        <v>556634</v>
      </c>
      <c r="G51" s="7">
        <v>904209</v>
      </c>
      <c r="I51" s="7" t="s">
        <v>105</v>
      </c>
      <c r="J51" s="7" t="s">
        <v>4</v>
      </c>
      <c r="K51" s="7" t="s">
        <v>7</v>
      </c>
      <c r="L51" s="7">
        <v>241959</v>
      </c>
      <c r="M51" s="7">
        <v>845015</v>
      </c>
      <c r="N51" s="7">
        <v>272769</v>
      </c>
      <c r="O51" s="7">
        <v>896760</v>
      </c>
      <c r="P51" s="7">
        <v>904209</v>
      </c>
      <c r="Q51" s="7">
        <v>443792</v>
      </c>
      <c r="R51" s="7">
        <v>904209</v>
      </c>
      <c r="S51" s="17"/>
      <c r="T51" s="7" t="s">
        <v>105</v>
      </c>
      <c r="U51" s="7" t="s">
        <v>4</v>
      </c>
      <c r="V51" s="7" t="s">
        <v>7</v>
      </c>
      <c r="W51" s="7">
        <v>263047</v>
      </c>
      <c r="X51" s="7">
        <v>146648</v>
      </c>
      <c r="Y51" s="7">
        <v>191488</v>
      </c>
      <c r="Z51" s="7">
        <v>187516</v>
      </c>
      <c r="AA51" s="7">
        <v>131377</v>
      </c>
      <c r="AB51" s="7">
        <v>904209</v>
      </c>
      <c r="AC51" s="17"/>
      <c r="AD51" s="7" t="s">
        <v>105</v>
      </c>
      <c r="AE51" s="7" t="s">
        <v>4</v>
      </c>
      <c r="AF51" s="7" t="s">
        <v>7</v>
      </c>
      <c r="AG51" s="7">
        <v>457127</v>
      </c>
      <c r="AH51" s="7">
        <v>469932</v>
      </c>
      <c r="AI51" s="7">
        <v>499943</v>
      </c>
      <c r="AJ51" s="7">
        <v>474514</v>
      </c>
      <c r="AK51" s="7">
        <v>706753</v>
      </c>
      <c r="AL51" s="7">
        <v>466023</v>
      </c>
      <c r="AM51" s="7">
        <v>610153</v>
      </c>
      <c r="AN51" s="7">
        <v>318658</v>
      </c>
      <c r="AO51" s="7">
        <v>184975</v>
      </c>
      <c r="AP51" s="7">
        <v>904209</v>
      </c>
    </row>
    <row r="52" spans="2:42" x14ac:dyDescent="0.25">
      <c r="B52" s="7" t="s">
        <v>105</v>
      </c>
      <c r="C52" s="7" t="s">
        <v>4</v>
      </c>
      <c r="D52" s="7" t="s">
        <v>112</v>
      </c>
      <c r="E52" s="7">
        <v>125133</v>
      </c>
      <c r="F52" s="7">
        <v>387785</v>
      </c>
      <c r="G52" s="7">
        <v>575192</v>
      </c>
      <c r="I52" s="7" t="s">
        <v>105</v>
      </c>
      <c r="J52" s="7" t="s">
        <v>4</v>
      </c>
      <c r="K52" s="7" t="s">
        <v>112</v>
      </c>
      <c r="L52" s="7">
        <v>136508</v>
      </c>
      <c r="M52" s="7">
        <v>534340</v>
      </c>
      <c r="N52" s="7">
        <v>102091</v>
      </c>
      <c r="O52" s="7">
        <v>570240</v>
      </c>
      <c r="P52" s="7">
        <v>443792</v>
      </c>
      <c r="Q52" s="7">
        <v>575192</v>
      </c>
      <c r="R52" s="7">
        <v>575192</v>
      </c>
      <c r="S52" s="17"/>
      <c r="T52" s="7" t="s">
        <v>105</v>
      </c>
      <c r="U52" s="7" t="s">
        <v>4</v>
      </c>
      <c r="V52" s="7" t="s">
        <v>112</v>
      </c>
      <c r="W52" s="7">
        <v>175880</v>
      </c>
      <c r="X52" s="7">
        <v>54808</v>
      </c>
      <c r="Y52" s="7">
        <v>143177</v>
      </c>
      <c r="Z52" s="7">
        <v>97182</v>
      </c>
      <c r="AA52" s="7">
        <v>85456</v>
      </c>
      <c r="AB52" s="7">
        <v>575192</v>
      </c>
      <c r="AC52" s="17"/>
      <c r="AD52" s="7" t="s">
        <v>105</v>
      </c>
      <c r="AE52" s="7" t="s">
        <v>4</v>
      </c>
      <c r="AF52" s="7" t="s">
        <v>112</v>
      </c>
      <c r="AG52" s="7">
        <v>335333</v>
      </c>
      <c r="AH52" s="7">
        <v>323715</v>
      </c>
      <c r="AI52" s="7">
        <v>332596</v>
      </c>
      <c r="AJ52" s="7">
        <v>329649</v>
      </c>
      <c r="AK52" s="7">
        <v>450319</v>
      </c>
      <c r="AL52" s="7">
        <v>345971</v>
      </c>
      <c r="AM52" s="7">
        <v>355497</v>
      </c>
      <c r="AN52" s="7">
        <v>214176</v>
      </c>
      <c r="AO52" s="7">
        <v>108533</v>
      </c>
      <c r="AP52" s="7">
        <v>575192</v>
      </c>
    </row>
    <row r="53" spans="2:42" x14ac:dyDescent="0.25">
      <c r="B53" s="7" t="s">
        <v>35</v>
      </c>
      <c r="C53" s="7" t="s">
        <v>147</v>
      </c>
      <c r="D53" s="7" t="s">
        <v>40</v>
      </c>
      <c r="E53" s="7">
        <v>56091</v>
      </c>
      <c r="F53" s="7">
        <v>216661</v>
      </c>
      <c r="G53" s="7">
        <v>337823</v>
      </c>
      <c r="I53" s="7" t="s">
        <v>35</v>
      </c>
      <c r="J53" s="7" t="s">
        <v>147</v>
      </c>
      <c r="K53" s="7" t="s">
        <v>40</v>
      </c>
      <c r="L53" s="7">
        <v>151376</v>
      </c>
      <c r="M53" s="7">
        <v>314125</v>
      </c>
      <c r="N53" s="7">
        <v>127283</v>
      </c>
      <c r="O53" s="7">
        <v>335237</v>
      </c>
      <c r="P53" s="7">
        <v>263047</v>
      </c>
      <c r="Q53" s="7">
        <v>175880</v>
      </c>
      <c r="R53" s="7">
        <v>337823</v>
      </c>
      <c r="T53" s="7" t="s">
        <v>35</v>
      </c>
      <c r="U53" s="7" t="s">
        <v>147</v>
      </c>
      <c r="V53" s="7" t="s">
        <v>40</v>
      </c>
      <c r="W53" s="7">
        <v>337823</v>
      </c>
      <c r="X53" s="7">
        <v>77012</v>
      </c>
      <c r="Y53" s="7">
        <v>125726</v>
      </c>
      <c r="Z53" s="7">
        <v>89539</v>
      </c>
      <c r="AA53" s="7">
        <v>59039</v>
      </c>
      <c r="AB53" s="7">
        <v>337823</v>
      </c>
      <c r="AD53" s="7" t="s">
        <v>35</v>
      </c>
      <c r="AE53" s="7" t="s">
        <v>147</v>
      </c>
      <c r="AF53" s="7" t="s">
        <v>40</v>
      </c>
      <c r="AG53" s="7">
        <v>177883</v>
      </c>
      <c r="AH53" s="7">
        <v>177696</v>
      </c>
      <c r="AI53" s="7">
        <v>195219</v>
      </c>
      <c r="AJ53" s="7">
        <v>184456</v>
      </c>
      <c r="AK53" s="7">
        <v>256611</v>
      </c>
      <c r="AL53" s="7">
        <v>186582</v>
      </c>
      <c r="AM53" s="7">
        <v>199672</v>
      </c>
      <c r="AN53" s="7">
        <v>105426</v>
      </c>
      <c r="AO53" s="7">
        <v>79444</v>
      </c>
      <c r="AP53" s="7">
        <v>337823</v>
      </c>
    </row>
    <row r="54" spans="2:42" x14ac:dyDescent="0.25">
      <c r="B54" s="7" t="s">
        <v>35</v>
      </c>
      <c r="C54" s="7" t="s">
        <v>41</v>
      </c>
      <c r="D54" s="7" t="s">
        <v>42</v>
      </c>
      <c r="E54" s="7">
        <v>32871</v>
      </c>
      <c r="F54" s="7">
        <v>97227</v>
      </c>
      <c r="G54" s="7">
        <v>176435</v>
      </c>
      <c r="I54" s="7" t="s">
        <v>35</v>
      </c>
      <c r="J54" s="7" t="s">
        <v>41</v>
      </c>
      <c r="K54" s="7" t="s">
        <v>42</v>
      </c>
      <c r="L54" s="7">
        <v>92740</v>
      </c>
      <c r="M54" s="7">
        <v>165123</v>
      </c>
      <c r="N54" s="7">
        <v>111619</v>
      </c>
      <c r="O54" s="7">
        <v>174901</v>
      </c>
      <c r="P54" s="7">
        <v>146648</v>
      </c>
      <c r="Q54" s="7">
        <v>54808</v>
      </c>
      <c r="R54" s="7">
        <v>176435</v>
      </c>
      <c r="T54" s="7" t="s">
        <v>35</v>
      </c>
      <c r="U54" s="7" t="s">
        <v>41</v>
      </c>
      <c r="V54" s="7" t="s">
        <v>42</v>
      </c>
      <c r="W54" s="7">
        <v>77012</v>
      </c>
      <c r="X54" s="7">
        <v>176435</v>
      </c>
      <c r="Y54" s="7">
        <v>63265</v>
      </c>
      <c r="Z54" s="7">
        <v>57902</v>
      </c>
      <c r="AA54" s="7">
        <v>26036</v>
      </c>
      <c r="AB54" s="7">
        <v>176435</v>
      </c>
      <c r="AD54" s="7" t="s">
        <v>35</v>
      </c>
      <c r="AE54" s="7" t="s">
        <v>41</v>
      </c>
      <c r="AF54" s="7" t="s">
        <v>42</v>
      </c>
      <c r="AG54" s="7">
        <v>88242</v>
      </c>
      <c r="AH54" s="7">
        <v>90868</v>
      </c>
      <c r="AI54" s="7">
        <v>103560</v>
      </c>
      <c r="AJ54" s="7">
        <v>80973</v>
      </c>
      <c r="AK54" s="7">
        <v>142527</v>
      </c>
      <c r="AL54" s="7">
        <v>94781</v>
      </c>
      <c r="AM54" s="7">
        <v>129105</v>
      </c>
      <c r="AN54" s="7">
        <v>62477</v>
      </c>
      <c r="AO54" s="7">
        <v>37519</v>
      </c>
      <c r="AP54" s="7">
        <v>176435</v>
      </c>
    </row>
    <row r="55" spans="2:42" x14ac:dyDescent="0.25">
      <c r="B55" s="7" t="s">
        <v>35</v>
      </c>
      <c r="C55" s="7" t="s">
        <v>109</v>
      </c>
      <c r="D55" s="7" t="s">
        <v>39</v>
      </c>
      <c r="E55" s="7">
        <v>47216</v>
      </c>
      <c r="F55" s="7">
        <v>174338</v>
      </c>
      <c r="G55" s="7">
        <v>272767</v>
      </c>
      <c r="I55" s="7" t="s">
        <v>35</v>
      </c>
      <c r="J55" s="7" t="s">
        <v>109</v>
      </c>
      <c r="K55" s="7" t="s">
        <v>39</v>
      </c>
      <c r="L55" s="7">
        <v>119622</v>
      </c>
      <c r="M55" s="7">
        <v>253916</v>
      </c>
      <c r="N55" s="7">
        <v>107321</v>
      </c>
      <c r="O55" s="7">
        <v>271377</v>
      </c>
      <c r="P55" s="7">
        <v>191488</v>
      </c>
      <c r="Q55" s="7">
        <v>143177</v>
      </c>
      <c r="R55" s="7">
        <v>272767</v>
      </c>
      <c r="T55" s="7" t="s">
        <v>35</v>
      </c>
      <c r="U55" s="7" t="s">
        <v>109</v>
      </c>
      <c r="V55" s="7" t="s">
        <v>39</v>
      </c>
      <c r="W55" s="7">
        <v>125726</v>
      </c>
      <c r="X55" s="7">
        <v>63265</v>
      </c>
      <c r="Y55" s="7">
        <v>272767</v>
      </c>
      <c r="Z55" s="7">
        <v>72184</v>
      </c>
      <c r="AA55" s="7">
        <v>42753</v>
      </c>
      <c r="AB55" s="7">
        <v>272767</v>
      </c>
      <c r="AD55" s="7" t="s">
        <v>35</v>
      </c>
      <c r="AE55" s="7" t="s">
        <v>109</v>
      </c>
      <c r="AF55" s="7" t="s">
        <v>39</v>
      </c>
      <c r="AG55" s="7">
        <v>149768</v>
      </c>
      <c r="AH55" s="7">
        <v>147500</v>
      </c>
      <c r="AI55" s="7">
        <v>160197</v>
      </c>
      <c r="AJ55" s="7">
        <v>149271</v>
      </c>
      <c r="AK55" s="7">
        <v>201865</v>
      </c>
      <c r="AL55" s="7">
        <v>155243</v>
      </c>
      <c r="AM55" s="7">
        <v>165915</v>
      </c>
      <c r="AN55" s="7">
        <v>93131</v>
      </c>
      <c r="AO55" s="7">
        <v>61782</v>
      </c>
      <c r="AP55" s="7">
        <v>272767</v>
      </c>
    </row>
    <row r="56" spans="2:42" x14ac:dyDescent="0.25">
      <c r="B56" s="7" t="s">
        <v>35</v>
      </c>
      <c r="C56" s="7" t="s">
        <v>43</v>
      </c>
      <c r="D56" s="7" t="s">
        <v>44</v>
      </c>
      <c r="E56" s="7">
        <v>43470</v>
      </c>
      <c r="F56" s="7">
        <v>133386</v>
      </c>
      <c r="G56" s="7">
        <v>221125</v>
      </c>
      <c r="I56" s="7" t="s">
        <v>35</v>
      </c>
      <c r="J56" s="7" t="s">
        <v>43</v>
      </c>
      <c r="K56" s="7" t="s">
        <v>44</v>
      </c>
      <c r="L56" s="7">
        <v>84864</v>
      </c>
      <c r="M56" s="7">
        <v>205059</v>
      </c>
      <c r="N56" s="7">
        <v>92447</v>
      </c>
      <c r="O56" s="7">
        <v>219378</v>
      </c>
      <c r="P56" s="7">
        <v>187516</v>
      </c>
      <c r="Q56" s="7">
        <v>97182</v>
      </c>
      <c r="R56" s="7">
        <v>221125</v>
      </c>
      <c r="T56" s="7" t="s">
        <v>35</v>
      </c>
      <c r="U56" s="7" t="s">
        <v>43</v>
      </c>
      <c r="V56" s="7" t="s">
        <v>44</v>
      </c>
      <c r="W56" s="7">
        <v>89539</v>
      </c>
      <c r="X56" s="7">
        <v>57902</v>
      </c>
      <c r="Y56" s="7">
        <v>72184</v>
      </c>
      <c r="Z56" s="7">
        <v>221125</v>
      </c>
      <c r="AA56" s="7">
        <v>37107</v>
      </c>
      <c r="AB56" s="7">
        <v>221125</v>
      </c>
      <c r="AD56" s="7" t="s">
        <v>35</v>
      </c>
      <c r="AE56" s="7" t="s">
        <v>43</v>
      </c>
      <c r="AF56" s="7" t="s">
        <v>44</v>
      </c>
      <c r="AG56" s="7">
        <v>116454</v>
      </c>
      <c r="AH56" s="7">
        <v>114246</v>
      </c>
      <c r="AI56" s="7">
        <v>137370</v>
      </c>
      <c r="AJ56" s="7">
        <v>108287</v>
      </c>
      <c r="AK56" s="7">
        <v>174637</v>
      </c>
      <c r="AL56" s="7">
        <v>111989</v>
      </c>
      <c r="AM56" s="7">
        <v>160367</v>
      </c>
      <c r="AN56" s="7">
        <v>77962</v>
      </c>
      <c r="AO56" s="7">
        <v>43325</v>
      </c>
      <c r="AP56" s="7">
        <v>221125</v>
      </c>
    </row>
    <row r="57" spans="2:42" x14ac:dyDescent="0.25">
      <c r="B57" s="7" t="s">
        <v>18</v>
      </c>
      <c r="C57" s="7" t="s">
        <v>23</v>
      </c>
      <c r="D57" s="7" t="s">
        <v>24</v>
      </c>
      <c r="E57" s="7">
        <v>125473</v>
      </c>
      <c r="F57" s="7">
        <v>381879</v>
      </c>
      <c r="G57" s="7">
        <v>590252</v>
      </c>
      <c r="I57" s="7" t="s">
        <v>18</v>
      </c>
      <c r="J57" s="7" t="s">
        <v>23</v>
      </c>
      <c r="K57" s="7" t="s">
        <v>24</v>
      </c>
      <c r="L57" s="7">
        <v>158308</v>
      </c>
      <c r="M57" s="7">
        <v>548666</v>
      </c>
      <c r="N57" s="7">
        <v>165978</v>
      </c>
      <c r="O57" s="7">
        <v>584762</v>
      </c>
      <c r="P57" s="7">
        <v>457127</v>
      </c>
      <c r="Q57" s="7">
        <v>335333</v>
      </c>
      <c r="R57" s="7">
        <v>590252</v>
      </c>
      <c r="T57" s="7" t="s">
        <v>18</v>
      </c>
      <c r="U57" s="7" t="s">
        <v>23</v>
      </c>
      <c r="V57" s="7" t="s">
        <v>24</v>
      </c>
      <c r="W57" s="7">
        <v>177883</v>
      </c>
      <c r="X57" s="7">
        <v>88242</v>
      </c>
      <c r="Y57" s="7">
        <v>149768</v>
      </c>
      <c r="Z57" s="7">
        <v>116454</v>
      </c>
      <c r="AA57" s="7">
        <v>90294</v>
      </c>
      <c r="AB57" s="7">
        <v>590252</v>
      </c>
      <c r="AD57" s="7" t="s">
        <v>18</v>
      </c>
      <c r="AE57" s="7" t="s">
        <v>23</v>
      </c>
      <c r="AF57" s="7" t="s">
        <v>24</v>
      </c>
      <c r="AG57" s="7">
        <v>590252</v>
      </c>
      <c r="AH57" s="7">
        <v>325519</v>
      </c>
      <c r="AI57" s="7">
        <v>337447</v>
      </c>
      <c r="AJ57" s="7">
        <v>326406</v>
      </c>
      <c r="AK57" s="7">
        <v>466194</v>
      </c>
      <c r="AL57" s="7">
        <v>336474</v>
      </c>
      <c r="AM57" s="7">
        <v>396231</v>
      </c>
      <c r="AN57" s="7">
        <v>212814</v>
      </c>
      <c r="AO57" s="7">
        <v>118355</v>
      </c>
      <c r="AP57" s="7">
        <v>590252</v>
      </c>
    </row>
    <row r="58" spans="2:42" x14ac:dyDescent="0.25">
      <c r="B58" s="7" t="s">
        <v>18</v>
      </c>
      <c r="C58" s="7" t="s">
        <v>21</v>
      </c>
      <c r="D58" s="7" t="s">
        <v>22</v>
      </c>
      <c r="E58" s="7">
        <v>129671</v>
      </c>
      <c r="F58" s="7">
        <v>389248</v>
      </c>
      <c r="G58" s="7">
        <v>591936</v>
      </c>
      <c r="I58" s="7" t="s">
        <v>18</v>
      </c>
      <c r="J58" s="7" t="s">
        <v>21</v>
      </c>
      <c r="K58" s="7" t="s">
        <v>22</v>
      </c>
      <c r="L58" s="7">
        <v>152183</v>
      </c>
      <c r="M58" s="7">
        <v>550392</v>
      </c>
      <c r="N58" s="7">
        <v>177324</v>
      </c>
      <c r="O58" s="7">
        <v>586858</v>
      </c>
      <c r="P58" s="7">
        <v>469932</v>
      </c>
      <c r="Q58" s="7">
        <v>323715</v>
      </c>
      <c r="R58" s="7">
        <v>591936</v>
      </c>
      <c r="T58" s="7" t="s">
        <v>18</v>
      </c>
      <c r="U58" s="7" t="s">
        <v>21</v>
      </c>
      <c r="V58" s="7" t="s">
        <v>22</v>
      </c>
      <c r="W58" s="7">
        <v>177696</v>
      </c>
      <c r="X58" s="7">
        <v>90868</v>
      </c>
      <c r="Y58" s="7">
        <v>147500</v>
      </c>
      <c r="Z58" s="7">
        <v>114246</v>
      </c>
      <c r="AA58" s="7">
        <v>84481</v>
      </c>
      <c r="AB58" s="7">
        <v>591936</v>
      </c>
      <c r="AD58" s="7" t="s">
        <v>18</v>
      </c>
      <c r="AE58" s="7" t="s">
        <v>21</v>
      </c>
      <c r="AF58" s="7" t="s">
        <v>22</v>
      </c>
      <c r="AG58" s="7">
        <v>325519</v>
      </c>
      <c r="AH58" s="7">
        <v>591936</v>
      </c>
      <c r="AI58" s="7">
        <v>343497</v>
      </c>
      <c r="AJ58" s="7">
        <v>333970</v>
      </c>
      <c r="AK58" s="7">
        <v>474074</v>
      </c>
      <c r="AL58" s="7">
        <v>342358</v>
      </c>
      <c r="AM58" s="7">
        <v>401679</v>
      </c>
      <c r="AN58" s="7">
        <v>217960</v>
      </c>
      <c r="AO58" s="7">
        <v>112458</v>
      </c>
      <c r="AP58" s="7">
        <v>591936</v>
      </c>
    </row>
    <row r="59" spans="2:42" x14ac:dyDescent="0.25">
      <c r="B59" s="7" t="s">
        <v>18</v>
      </c>
      <c r="C59" s="7" t="s">
        <v>55</v>
      </c>
      <c r="D59" s="7" t="s">
        <v>56</v>
      </c>
      <c r="E59" s="7">
        <v>132581</v>
      </c>
      <c r="F59" s="7">
        <v>385026</v>
      </c>
      <c r="G59" s="7">
        <v>610480</v>
      </c>
      <c r="I59" s="7" t="s">
        <v>18</v>
      </c>
      <c r="J59" s="7" t="s">
        <v>55</v>
      </c>
      <c r="K59" s="7" t="s">
        <v>56</v>
      </c>
      <c r="L59" s="7">
        <v>175603</v>
      </c>
      <c r="M59" s="7">
        <v>592014</v>
      </c>
      <c r="N59" s="7">
        <v>188760</v>
      </c>
      <c r="O59" s="7">
        <v>604596</v>
      </c>
      <c r="P59" s="7">
        <v>499943</v>
      </c>
      <c r="Q59" s="7">
        <v>332596</v>
      </c>
      <c r="R59" s="7">
        <v>610480</v>
      </c>
      <c r="T59" s="7" t="s">
        <v>18</v>
      </c>
      <c r="U59" s="7" t="s">
        <v>55</v>
      </c>
      <c r="V59" s="7" t="s">
        <v>56</v>
      </c>
      <c r="W59" s="7">
        <v>195219</v>
      </c>
      <c r="X59" s="7">
        <v>103560</v>
      </c>
      <c r="Y59" s="7">
        <v>160197</v>
      </c>
      <c r="Z59" s="7">
        <v>137370</v>
      </c>
      <c r="AA59" s="7">
        <v>93582</v>
      </c>
      <c r="AB59" s="7">
        <v>610480</v>
      </c>
      <c r="AD59" s="7" t="s">
        <v>18</v>
      </c>
      <c r="AE59" s="7" t="s">
        <v>55</v>
      </c>
      <c r="AF59" s="7" t="s">
        <v>56</v>
      </c>
      <c r="AG59" s="7">
        <v>337447</v>
      </c>
      <c r="AH59" s="7">
        <v>343497</v>
      </c>
      <c r="AI59" s="7">
        <v>610480</v>
      </c>
      <c r="AJ59" s="7">
        <v>333004</v>
      </c>
      <c r="AK59" s="7">
        <v>492893</v>
      </c>
      <c r="AL59" s="7">
        <v>343231</v>
      </c>
      <c r="AM59" s="7">
        <v>421502</v>
      </c>
      <c r="AN59" s="7">
        <v>227454</v>
      </c>
      <c r="AO59" s="7">
        <v>120528</v>
      </c>
      <c r="AP59" s="7">
        <v>610480</v>
      </c>
    </row>
    <row r="60" spans="2:42" x14ac:dyDescent="0.25">
      <c r="B60" s="7" t="s">
        <v>18</v>
      </c>
      <c r="C60" s="7" t="s">
        <v>57</v>
      </c>
      <c r="D60" s="7" t="s">
        <v>58</v>
      </c>
      <c r="E60" s="7">
        <v>123957</v>
      </c>
      <c r="F60" s="7">
        <v>390409</v>
      </c>
      <c r="G60" s="7">
        <v>604359</v>
      </c>
      <c r="I60" s="7" t="s">
        <v>18</v>
      </c>
      <c r="J60" s="7" t="s">
        <v>57</v>
      </c>
      <c r="K60" s="7" t="s">
        <v>58</v>
      </c>
      <c r="L60" s="7">
        <v>150042</v>
      </c>
      <c r="M60" s="7">
        <v>560975</v>
      </c>
      <c r="N60" s="7">
        <v>151492</v>
      </c>
      <c r="O60" s="7">
        <v>599459</v>
      </c>
      <c r="P60" s="7">
        <v>474514</v>
      </c>
      <c r="Q60" s="7">
        <v>329649</v>
      </c>
      <c r="R60" s="7">
        <v>604359</v>
      </c>
      <c r="T60" s="7" t="s">
        <v>18</v>
      </c>
      <c r="U60" s="7" t="s">
        <v>57</v>
      </c>
      <c r="V60" s="7" t="s">
        <v>58</v>
      </c>
      <c r="W60" s="7">
        <v>184456</v>
      </c>
      <c r="X60" s="7">
        <v>80973</v>
      </c>
      <c r="Y60" s="7">
        <v>149271</v>
      </c>
      <c r="Z60" s="7">
        <v>108287</v>
      </c>
      <c r="AA60" s="7">
        <v>81596</v>
      </c>
      <c r="AB60" s="7">
        <v>604359</v>
      </c>
      <c r="AD60" s="7" t="s">
        <v>18</v>
      </c>
      <c r="AE60" s="7" t="s">
        <v>57</v>
      </c>
      <c r="AF60" s="7" t="s">
        <v>58</v>
      </c>
      <c r="AG60" s="7">
        <v>326406</v>
      </c>
      <c r="AH60" s="7">
        <v>333970</v>
      </c>
      <c r="AI60" s="7">
        <v>333004</v>
      </c>
      <c r="AJ60" s="7">
        <v>604359</v>
      </c>
      <c r="AK60" s="7">
        <v>469323</v>
      </c>
      <c r="AL60" s="7">
        <v>340720</v>
      </c>
      <c r="AM60" s="7">
        <v>392124</v>
      </c>
      <c r="AN60" s="7">
        <v>215490</v>
      </c>
      <c r="AO60" s="7">
        <v>119823</v>
      </c>
      <c r="AP60" s="7">
        <v>604359</v>
      </c>
    </row>
    <row r="61" spans="2:42" x14ac:dyDescent="0.25">
      <c r="B61" s="7" t="s">
        <v>18</v>
      </c>
      <c r="C61" s="7" t="s">
        <v>25</v>
      </c>
      <c r="D61" s="7" t="s">
        <v>26</v>
      </c>
      <c r="E61" s="7">
        <v>188071</v>
      </c>
      <c r="F61" s="7">
        <v>544378</v>
      </c>
      <c r="G61" s="7">
        <v>861468</v>
      </c>
      <c r="I61" s="7" t="s">
        <v>18</v>
      </c>
      <c r="J61" s="7" t="s">
        <v>25</v>
      </c>
      <c r="K61" s="7" t="s">
        <v>26</v>
      </c>
      <c r="L61" s="7">
        <v>227879</v>
      </c>
      <c r="M61" s="7">
        <v>801619</v>
      </c>
      <c r="N61" s="7">
        <v>257798</v>
      </c>
      <c r="O61" s="7">
        <v>853792</v>
      </c>
      <c r="P61" s="7">
        <v>706753</v>
      </c>
      <c r="Q61" s="7">
        <v>450319</v>
      </c>
      <c r="R61" s="7">
        <v>861468</v>
      </c>
      <c r="T61" s="7" t="s">
        <v>18</v>
      </c>
      <c r="U61" s="7" t="s">
        <v>25</v>
      </c>
      <c r="V61" s="7" t="s">
        <v>26</v>
      </c>
      <c r="W61" s="7">
        <v>256611</v>
      </c>
      <c r="X61" s="7">
        <v>142527</v>
      </c>
      <c r="Y61" s="7">
        <v>201865</v>
      </c>
      <c r="Z61" s="7">
        <v>174637</v>
      </c>
      <c r="AA61" s="7">
        <v>123783</v>
      </c>
      <c r="AB61" s="7">
        <v>861468</v>
      </c>
      <c r="AD61" s="7" t="s">
        <v>18</v>
      </c>
      <c r="AE61" s="7" t="s">
        <v>25</v>
      </c>
      <c r="AF61" s="7" t="s">
        <v>26</v>
      </c>
      <c r="AG61" s="7">
        <v>466194</v>
      </c>
      <c r="AH61" s="7">
        <v>474074</v>
      </c>
      <c r="AI61" s="7">
        <v>492893</v>
      </c>
      <c r="AJ61" s="7">
        <v>469323</v>
      </c>
      <c r="AK61" s="7">
        <v>861468</v>
      </c>
      <c r="AL61" s="7">
        <v>479655</v>
      </c>
      <c r="AM61" s="7">
        <v>605280</v>
      </c>
      <c r="AN61" s="7">
        <v>321280</v>
      </c>
      <c r="AO61" s="7">
        <v>169848</v>
      </c>
      <c r="AP61" s="7">
        <v>861468</v>
      </c>
    </row>
    <row r="62" spans="2:42" x14ac:dyDescent="0.25">
      <c r="B62" s="7" t="s">
        <v>18</v>
      </c>
      <c r="C62" s="7" t="s">
        <v>53</v>
      </c>
      <c r="D62" s="7" t="s">
        <v>146</v>
      </c>
      <c r="E62" s="7">
        <v>130996</v>
      </c>
      <c r="F62" s="7">
        <v>398399</v>
      </c>
      <c r="G62" s="7">
        <v>607770</v>
      </c>
      <c r="I62" s="7" t="s">
        <v>18</v>
      </c>
      <c r="J62" s="7" t="s">
        <v>53</v>
      </c>
      <c r="K62" s="7" t="s">
        <v>146</v>
      </c>
      <c r="L62" s="7">
        <v>163871</v>
      </c>
      <c r="M62" s="7">
        <v>562908</v>
      </c>
      <c r="N62" s="7">
        <v>168197</v>
      </c>
      <c r="O62" s="7">
        <v>604435</v>
      </c>
      <c r="P62" s="7">
        <v>466023</v>
      </c>
      <c r="Q62" s="7">
        <v>345971</v>
      </c>
      <c r="R62" s="7">
        <v>607770</v>
      </c>
      <c r="T62" s="7" t="s">
        <v>18</v>
      </c>
      <c r="U62" s="7" t="s">
        <v>53</v>
      </c>
      <c r="V62" s="7" t="s">
        <v>146</v>
      </c>
      <c r="W62" s="7">
        <v>186582</v>
      </c>
      <c r="X62" s="7">
        <v>94781</v>
      </c>
      <c r="Y62" s="7">
        <v>155243</v>
      </c>
      <c r="Z62" s="7">
        <v>111989</v>
      </c>
      <c r="AA62" s="7">
        <v>79890</v>
      </c>
      <c r="AB62" s="7">
        <v>607770</v>
      </c>
      <c r="AD62" s="7" t="s">
        <v>18</v>
      </c>
      <c r="AE62" s="7" t="s">
        <v>53</v>
      </c>
      <c r="AF62" s="7" t="s">
        <v>146</v>
      </c>
      <c r="AG62" s="7">
        <v>336474</v>
      </c>
      <c r="AH62" s="7">
        <v>342358</v>
      </c>
      <c r="AI62" s="7">
        <v>343231</v>
      </c>
      <c r="AJ62" s="7">
        <v>340720</v>
      </c>
      <c r="AK62" s="7">
        <v>479655</v>
      </c>
      <c r="AL62" s="7">
        <v>607770</v>
      </c>
      <c r="AM62" s="7">
        <v>413228</v>
      </c>
      <c r="AN62" s="7">
        <v>224911</v>
      </c>
      <c r="AO62" s="7">
        <v>121646</v>
      </c>
      <c r="AP62" s="7">
        <v>607770</v>
      </c>
    </row>
    <row r="63" spans="2:42" x14ac:dyDescent="0.25">
      <c r="B63" s="7" t="s">
        <v>18</v>
      </c>
      <c r="C63" s="7" t="s">
        <v>27</v>
      </c>
      <c r="D63" s="7" t="s">
        <v>28</v>
      </c>
      <c r="E63" s="7">
        <v>173182</v>
      </c>
      <c r="F63" s="7">
        <v>465834</v>
      </c>
      <c r="G63" s="7">
        <v>746667</v>
      </c>
      <c r="I63" s="7" t="s">
        <v>18</v>
      </c>
      <c r="J63" s="7" t="s">
        <v>27</v>
      </c>
      <c r="K63" s="7" t="s">
        <v>28</v>
      </c>
      <c r="L63" s="7">
        <v>184283</v>
      </c>
      <c r="M63" s="7">
        <v>694707</v>
      </c>
      <c r="N63" s="7">
        <v>249157</v>
      </c>
      <c r="O63" s="7">
        <v>742172</v>
      </c>
      <c r="P63" s="7">
        <v>610153</v>
      </c>
      <c r="Q63" s="7">
        <v>355497</v>
      </c>
      <c r="R63" s="7">
        <v>746667</v>
      </c>
      <c r="T63" s="7" t="s">
        <v>18</v>
      </c>
      <c r="U63" s="7" t="s">
        <v>27</v>
      </c>
      <c r="V63" s="7" t="s">
        <v>28</v>
      </c>
      <c r="W63" s="7">
        <v>199672</v>
      </c>
      <c r="X63" s="7">
        <v>129105</v>
      </c>
      <c r="Y63" s="7">
        <v>165915</v>
      </c>
      <c r="Z63" s="7">
        <v>160367</v>
      </c>
      <c r="AA63" s="7">
        <v>113591</v>
      </c>
      <c r="AB63" s="7">
        <v>746667</v>
      </c>
      <c r="AD63" s="7" t="s">
        <v>18</v>
      </c>
      <c r="AE63" s="7" t="s">
        <v>27</v>
      </c>
      <c r="AF63" s="7" t="s">
        <v>28</v>
      </c>
      <c r="AG63" s="7">
        <v>396231</v>
      </c>
      <c r="AH63" s="7">
        <v>401679</v>
      </c>
      <c r="AI63" s="7">
        <v>421502</v>
      </c>
      <c r="AJ63" s="7">
        <v>392124</v>
      </c>
      <c r="AK63" s="7">
        <v>605280</v>
      </c>
      <c r="AL63" s="7">
        <v>413228</v>
      </c>
      <c r="AM63" s="7">
        <v>746667</v>
      </c>
      <c r="AN63" s="7">
        <v>283501</v>
      </c>
      <c r="AO63" s="7">
        <v>151518</v>
      </c>
      <c r="AP63" s="7">
        <v>746667</v>
      </c>
    </row>
    <row r="64" spans="2:42" x14ac:dyDescent="0.25">
      <c r="B64" s="7" t="s">
        <v>18</v>
      </c>
      <c r="C64" s="7" t="s">
        <v>29</v>
      </c>
      <c r="D64" s="7" t="s">
        <v>30</v>
      </c>
      <c r="E64" s="7">
        <v>96408</v>
      </c>
      <c r="F64" s="7">
        <v>252967</v>
      </c>
      <c r="G64" s="7">
        <v>393279</v>
      </c>
      <c r="I64" s="7" t="s">
        <v>18</v>
      </c>
      <c r="J64" s="7" t="s">
        <v>29</v>
      </c>
      <c r="K64" s="7" t="s">
        <v>30</v>
      </c>
      <c r="L64" s="7">
        <v>92241</v>
      </c>
      <c r="M64" s="7">
        <v>366454</v>
      </c>
      <c r="N64" s="7">
        <v>116298</v>
      </c>
      <c r="O64" s="7">
        <v>389543</v>
      </c>
      <c r="P64" s="7">
        <v>318658</v>
      </c>
      <c r="Q64" s="7">
        <v>214176</v>
      </c>
      <c r="R64" s="7">
        <v>393279</v>
      </c>
      <c r="T64" s="7" t="s">
        <v>18</v>
      </c>
      <c r="U64" s="7" t="s">
        <v>29</v>
      </c>
      <c r="V64" s="7" t="s">
        <v>30</v>
      </c>
      <c r="W64" s="7">
        <v>105426</v>
      </c>
      <c r="X64" s="7">
        <v>62477</v>
      </c>
      <c r="Y64" s="7">
        <v>93131</v>
      </c>
      <c r="Z64" s="7">
        <v>77962</v>
      </c>
      <c r="AA64" s="7">
        <v>54537</v>
      </c>
      <c r="AB64" s="7">
        <v>393279</v>
      </c>
      <c r="AD64" s="7" t="s">
        <v>18</v>
      </c>
      <c r="AE64" s="7" t="s">
        <v>29</v>
      </c>
      <c r="AF64" s="7" t="s">
        <v>30</v>
      </c>
      <c r="AG64" s="7">
        <v>212814</v>
      </c>
      <c r="AH64" s="7">
        <v>217960</v>
      </c>
      <c r="AI64" s="7">
        <v>227454</v>
      </c>
      <c r="AJ64" s="7">
        <v>215490</v>
      </c>
      <c r="AK64" s="7">
        <v>321280</v>
      </c>
      <c r="AL64" s="7">
        <v>224911</v>
      </c>
      <c r="AM64" s="7">
        <v>283501</v>
      </c>
      <c r="AN64" s="7">
        <v>393279</v>
      </c>
      <c r="AO64" s="7">
        <v>74500</v>
      </c>
      <c r="AP64" s="7">
        <v>393279</v>
      </c>
    </row>
    <row r="65" spans="2:42" x14ac:dyDescent="0.25">
      <c r="B65" s="7" t="s">
        <v>18</v>
      </c>
      <c r="C65" s="7" t="s">
        <v>19</v>
      </c>
      <c r="D65" s="7" t="s">
        <v>20</v>
      </c>
      <c r="E65" s="7">
        <v>45153</v>
      </c>
      <c r="F65" s="7">
        <v>139691</v>
      </c>
      <c r="G65" s="7">
        <v>228445</v>
      </c>
      <c r="I65" s="7" t="s">
        <v>18</v>
      </c>
      <c r="J65" s="7" t="s">
        <v>19</v>
      </c>
      <c r="K65" s="7" t="s">
        <v>20</v>
      </c>
      <c r="L65" s="7">
        <v>69218</v>
      </c>
      <c r="M65" s="7">
        <v>215379</v>
      </c>
      <c r="N65" s="7">
        <v>69863</v>
      </c>
      <c r="O65" s="7">
        <v>226995</v>
      </c>
      <c r="P65" s="7">
        <v>184975</v>
      </c>
      <c r="Q65" s="7">
        <v>108533</v>
      </c>
      <c r="R65" s="7">
        <v>228445</v>
      </c>
      <c r="T65" s="7" t="s">
        <v>18</v>
      </c>
      <c r="U65" s="7" t="s">
        <v>19</v>
      </c>
      <c r="V65" s="7" t="s">
        <v>20</v>
      </c>
      <c r="W65" s="7">
        <v>79444</v>
      </c>
      <c r="X65" s="7">
        <v>37519</v>
      </c>
      <c r="Y65" s="7">
        <v>61782</v>
      </c>
      <c r="Z65" s="7">
        <v>43325</v>
      </c>
      <c r="AA65" s="7">
        <v>33003</v>
      </c>
      <c r="AB65" s="7">
        <v>228445</v>
      </c>
      <c r="AD65" s="7" t="s">
        <v>18</v>
      </c>
      <c r="AE65" s="7" t="s">
        <v>19</v>
      </c>
      <c r="AF65" s="7" t="s">
        <v>20</v>
      </c>
      <c r="AG65" s="7">
        <v>118355</v>
      </c>
      <c r="AH65" s="7">
        <v>112458</v>
      </c>
      <c r="AI65" s="7">
        <v>120528</v>
      </c>
      <c r="AJ65" s="7">
        <v>119823</v>
      </c>
      <c r="AK65" s="7">
        <v>169848</v>
      </c>
      <c r="AL65" s="7">
        <v>121646</v>
      </c>
      <c r="AM65" s="7">
        <v>151518</v>
      </c>
      <c r="AN65" s="7">
        <v>74500</v>
      </c>
      <c r="AO65" s="7">
        <v>228445</v>
      </c>
      <c r="AP65" s="7">
        <v>228445</v>
      </c>
    </row>
    <row r="66" spans="2:42" x14ac:dyDescent="0.25">
      <c r="B66" s="7" t="s">
        <v>45</v>
      </c>
      <c r="C66" s="7" t="s">
        <v>46</v>
      </c>
      <c r="D66" s="7" t="s">
        <v>47</v>
      </c>
      <c r="E66" s="7">
        <v>34819</v>
      </c>
      <c r="F66" s="7">
        <v>91403</v>
      </c>
      <c r="G66" s="7">
        <v>155711</v>
      </c>
      <c r="I66" s="7" t="s">
        <v>148</v>
      </c>
      <c r="J66" s="7" t="s">
        <v>46</v>
      </c>
      <c r="K66" s="7" t="s">
        <v>47</v>
      </c>
      <c r="L66" s="7">
        <v>50759</v>
      </c>
      <c r="M66" s="7">
        <v>150030</v>
      </c>
      <c r="N66" s="7">
        <v>52815</v>
      </c>
      <c r="O66" s="7">
        <v>154446</v>
      </c>
      <c r="P66" s="7">
        <v>131377</v>
      </c>
      <c r="Q66" s="7">
        <v>85456</v>
      </c>
      <c r="R66" s="7">
        <v>155711</v>
      </c>
      <c r="T66" s="7" t="s">
        <v>148</v>
      </c>
      <c r="U66" s="7" t="s">
        <v>46</v>
      </c>
      <c r="V66" s="7" t="s">
        <v>47</v>
      </c>
      <c r="W66" s="7">
        <v>59039</v>
      </c>
      <c r="X66" s="7">
        <v>26036</v>
      </c>
      <c r="Y66" s="7">
        <v>42753</v>
      </c>
      <c r="Z66" s="7">
        <v>37107</v>
      </c>
      <c r="AA66" s="7">
        <v>155711</v>
      </c>
      <c r="AB66" s="7">
        <v>155711</v>
      </c>
      <c r="AD66" s="7" t="s">
        <v>148</v>
      </c>
      <c r="AE66" s="7" t="s">
        <v>46</v>
      </c>
      <c r="AF66" s="7" t="s">
        <v>47</v>
      </c>
      <c r="AG66" s="7">
        <v>90294</v>
      </c>
      <c r="AH66" s="7">
        <v>84481</v>
      </c>
      <c r="AI66" s="7">
        <v>93582</v>
      </c>
      <c r="AJ66" s="7">
        <v>81596</v>
      </c>
      <c r="AK66" s="7">
        <v>123783</v>
      </c>
      <c r="AL66" s="7">
        <v>79890</v>
      </c>
      <c r="AM66" s="7">
        <v>113591</v>
      </c>
      <c r="AN66" s="7">
        <v>54537</v>
      </c>
      <c r="AO66" s="7">
        <v>33003</v>
      </c>
      <c r="AP66" s="7">
        <v>155711</v>
      </c>
    </row>
    <row r="68" spans="2:42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2:42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2:42" x14ac:dyDescent="0.2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2:42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2:42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2:42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2:42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2:42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2:42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</sheetData>
  <sortState xmlns:xlrd2="http://schemas.microsoft.com/office/spreadsheetml/2017/richdata2" ref="A4:Y25">
    <sortCondition ref="A4:A25"/>
    <sortCondition ref="B4:B25"/>
    <sortCondition ref="C4:C25"/>
  </sortState>
  <conditionalFormatting sqref="A4:XFD4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5:XFD5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6:XFD6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7:XFD7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8:XFD8">
    <cfRule type="colorScale" priority="141">
      <colorScale>
        <cfvo type="min"/>
        <cfvo type="max"/>
        <color rgb="FFFCFCFF"/>
        <color rgb="FF63BE7B"/>
      </colorScale>
    </cfRule>
  </conditionalFormatting>
  <conditionalFormatting sqref="A9:XFD9">
    <cfRule type="colorScale" priority="140">
      <colorScale>
        <cfvo type="min"/>
        <cfvo type="max"/>
        <color rgb="FFFCFCFF"/>
        <color rgb="FF63BE7B"/>
      </colorScale>
    </cfRule>
  </conditionalFormatting>
  <conditionalFormatting sqref="A10:XFD10">
    <cfRule type="colorScale" priority="139">
      <colorScale>
        <cfvo type="min"/>
        <cfvo type="max"/>
        <color rgb="FFFCFCFF"/>
        <color rgb="FF63BE7B"/>
      </colorScale>
    </cfRule>
  </conditionalFormatting>
  <conditionalFormatting sqref="A11:XFD11">
    <cfRule type="colorScale" priority="138">
      <colorScale>
        <cfvo type="min"/>
        <cfvo type="max"/>
        <color rgb="FFFCFCFF"/>
        <color rgb="FF63BE7B"/>
      </colorScale>
    </cfRule>
  </conditionalFormatting>
  <conditionalFormatting sqref="A12:XFD12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13:XFD13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14:XFD1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15:XFD15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16:XFD16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17:XFD17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18:XFD18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19:XFD19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20:XFD20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21:XFD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22:XFD22">
    <cfRule type="colorScale" priority="127">
      <colorScale>
        <cfvo type="min"/>
        <cfvo type="max"/>
        <color rgb="FFFCFCFF"/>
        <color rgb="FF63BE7B"/>
      </colorScale>
    </cfRule>
  </conditionalFormatting>
  <conditionalFormatting sqref="A23:XFD23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24:XFD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25:XFD25">
    <cfRule type="colorScale" priority="124">
      <colorScale>
        <cfvo type="min"/>
        <cfvo type="max"/>
        <color rgb="FFFCFCFF"/>
        <color rgb="FF63BE7B"/>
      </colorScale>
    </cfRule>
  </conditionalFormatting>
  <conditionalFormatting sqref="E42:E66">
    <cfRule type="colorScale" priority="123">
      <colorScale>
        <cfvo type="min"/>
        <cfvo type="max"/>
        <color rgb="FFFCFCFF"/>
        <color rgb="FF63BE7B"/>
      </colorScale>
    </cfRule>
  </conditionalFormatting>
  <conditionalFormatting sqref="F42:F66">
    <cfRule type="colorScale" priority="122">
      <colorScale>
        <cfvo type="min"/>
        <cfvo type="max"/>
        <color rgb="FFFCFCFF"/>
        <color rgb="FF63BE7B"/>
      </colorScale>
    </cfRule>
  </conditionalFormatting>
  <conditionalFormatting sqref="L31:L41">
    <cfRule type="colorScale" priority="99">
      <colorScale>
        <cfvo type="min"/>
        <cfvo type="max"/>
        <color rgb="FFFCFCFF"/>
        <color rgb="FF63BE7B"/>
      </colorScale>
    </cfRule>
  </conditionalFormatting>
  <conditionalFormatting sqref="M31:M41">
    <cfRule type="colorScale" priority="98">
      <colorScale>
        <cfvo type="min"/>
        <cfvo type="max"/>
        <color rgb="FFFCFCFF"/>
        <color rgb="FF63BE7B"/>
      </colorScale>
    </cfRule>
  </conditionalFormatting>
  <conditionalFormatting sqref="N31:N41">
    <cfRule type="colorScale" priority="97">
      <colorScale>
        <cfvo type="min"/>
        <cfvo type="max"/>
        <color rgb="FFFCFCFF"/>
        <color rgb="FF63BE7B"/>
      </colorScale>
    </cfRule>
  </conditionalFormatting>
  <conditionalFormatting sqref="O31:O41">
    <cfRule type="colorScale" priority="95">
      <colorScale>
        <cfvo type="min"/>
        <cfvo type="max"/>
        <color rgb="FFFCFCFF"/>
        <color rgb="FF63BE7B"/>
      </colorScale>
    </cfRule>
  </conditionalFormatting>
  <conditionalFormatting sqref="P31:P41">
    <cfRule type="colorScale" priority="94">
      <colorScale>
        <cfvo type="min"/>
        <cfvo type="max"/>
        <color rgb="FFFCFCFF"/>
        <color rgb="FF63BE7B"/>
      </colorScale>
    </cfRule>
  </conditionalFormatting>
  <conditionalFormatting sqref="Q31:Q41">
    <cfRule type="colorScale" priority="93">
      <colorScale>
        <cfvo type="min"/>
        <cfvo type="max"/>
        <color rgb="FFFCFCFF"/>
        <color rgb="FF63BE7B"/>
      </colorScale>
    </cfRule>
  </conditionalFormatting>
  <conditionalFormatting sqref="B71:Z71">
    <cfRule type="colorScale" priority="92">
      <colorScale>
        <cfvo type="min"/>
        <cfvo type="max"/>
        <color rgb="FFFCFCFF"/>
        <color rgb="FF63BE7B"/>
      </colorScale>
    </cfRule>
  </conditionalFormatting>
  <conditionalFormatting sqref="B72:Z7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73:Z73">
    <cfRule type="colorScale" priority="90">
      <colorScale>
        <cfvo type="min"/>
        <cfvo type="max"/>
        <color rgb="FFFCFCFF"/>
        <color rgb="FF63BE7B"/>
      </colorScale>
    </cfRule>
  </conditionalFormatting>
  <conditionalFormatting sqref="B74:Z74">
    <cfRule type="colorScale" priority="89">
      <colorScale>
        <cfvo type="min"/>
        <cfvo type="max"/>
        <color rgb="FFFCFCFF"/>
        <color rgb="FF63BE7B"/>
      </colorScale>
    </cfRule>
  </conditionalFormatting>
  <conditionalFormatting sqref="B75:Z75">
    <cfRule type="colorScale" priority="88">
      <colorScale>
        <cfvo type="min"/>
        <cfvo type="max"/>
        <color rgb="FFFCFCFF"/>
        <color rgb="FF63BE7B"/>
      </colorScale>
    </cfRule>
  </conditionalFormatting>
  <conditionalFormatting sqref="B76:Z76">
    <cfRule type="colorScale" priority="87">
      <colorScale>
        <cfvo type="min"/>
        <cfvo type="max"/>
        <color rgb="FFFCFCFF"/>
        <color rgb="FF63BE7B"/>
      </colorScale>
    </cfRule>
  </conditionalFormatting>
  <conditionalFormatting sqref="L42:L66">
    <cfRule type="colorScale" priority="86">
      <colorScale>
        <cfvo type="min"/>
        <cfvo type="max"/>
        <color rgb="FFFCFCFF"/>
        <color rgb="FF63BE7B"/>
      </colorScale>
    </cfRule>
  </conditionalFormatting>
  <conditionalFormatting sqref="M42:M66">
    <cfRule type="colorScale" priority="85">
      <colorScale>
        <cfvo type="min"/>
        <cfvo type="max"/>
        <color rgb="FFFCFCFF"/>
        <color rgb="FF63BE7B"/>
      </colorScale>
    </cfRule>
  </conditionalFormatting>
  <conditionalFormatting sqref="N42:N66">
    <cfRule type="colorScale" priority="84">
      <colorScale>
        <cfvo type="min"/>
        <cfvo type="max"/>
        <color rgb="FFFCFCFF"/>
        <color rgb="FF63BE7B"/>
      </colorScale>
    </cfRule>
  </conditionalFormatting>
  <conditionalFormatting sqref="O42:O66">
    <cfRule type="colorScale" priority="83">
      <colorScale>
        <cfvo type="min"/>
        <cfvo type="max"/>
        <color rgb="FFFCFCFF"/>
        <color rgb="FF63BE7B"/>
      </colorScale>
    </cfRule>
  </conditionalFormatting>
  <conditionalFormatting sqref="P42:P66">
    <cfRule type="colorScale" priority="82">
      <colorScale>
        <cfvo type="min"/>
        <cfvo type="max"/>
        <color rgb="FFFCFCFF"/>
        <color rgb="FF63BE7B"/>
      </colorScale>
    </cfRule>
  </conditionalFormatting>
  <conditionalFormatting sqref="Q42:Q66">
    <cfRule type="colorScale" priority="81">
      <colorScale>
        <cfvo type="min"/>
        <cfvo type="max"/>
        <color rgb="FFFCFCFF"/>
        <color rgb="FF63BE7B"/>
      </colorScale>
    </cfRule>
  </conditionalFormatting>
  <conditionalFormatting sqref="I45:K45">
    <cfRule type="colorScale" priority="80">
      <colorScale>
        <cfvo type="min"/>
        <cfvo type="max"/>
        <color rgb="FFFCFCFF"/>
        <color rgb="FF63BE7B"/>
      </colorScale>
    </cfRule>
  </conditionalFormatting>
  <conditionalFormatting sqref="I46:K46">
    <cfRule type="colorScale" priority="79">
      <colorScale>
        <cfvo type="min"/>
        <cfvo type="max"/>
        <color rgb="FFFCFCFF"/>
        <color rgb="FF63BE7B"/>
      </colorScale>
    </cfRule>
  </conditionalFormatting>
  <conditionalFormatting sqref="I47:K47">
    <cfRule type="colorScale" priority="78">
      <colorScale>
        <cfvo type="min"/>
        <cfvo type="max"/>
        <color rgb="FFFCFCFF"/>
        <color rgb="FF63BE7B"/>
      </colorScale>
    </cfRule>
  </conditionalFormatting>
  <conditionalFormatting sqref="I48:K48">
    <cfRule type="colorScale" priority="77">
      <colorScale>
        <cfvo type="min"/>
        <cfvo type="max"/>
        <color rgb="FFFCFCFF"/>
        <color rgb="FF63BE7B"/>
      </colorScale>
    </cfRule>
  </conditionalFormatting>
  <conditionalFormatting sqref="I49:K49">
    <cfRule type="colorScale" priority="76">
      <colorScale>
        <cfvo type="min"/>
        <cfvo type="max"/>
        <color rgb="FFFCFCFF"/>
        <color rgb="FF63BE7B"/>
      </colorScale>
    </cfRule>
  </conditionalFormatting>
  <conditionalFormatting sqref="I50:K50">
    <cfRule type="colorScale" priority="75">
      <colorScale>
        <cfvo type="min"/>
        <cfvo type="max"/>
        <color rgb="FFFCFCFF"/>
        <color rgb="FF63BE7B"/>
      </colorScale>
    </cfRule>
  </conditionalFormatting>
  <conditionalFormatting sqref="I51:K51">
    <cfRule type="colorScale" priority="74">
      <colorScale>
        <cfvo type="min"/>
        <cfvo type="max"/>
        <color rgb="FFFCFCFF"/>
        <color rgb="FF63BE7B"/>
      </colorScale>
    </cfRule>
  </conditionalFormatting>
  <conditionalFormatting sqref="I52:K52">
    <cfRule type="colorScale" priority="73">
      <colorScale>
        <cfvo type="min"/>
        <cfvo type="max"/>
        <color rgb="FFFCFCFF"/>
        <color rgb="FF63BE7B"/>
      </colorScale>
    </cfRule>
  </conditionalFormatting>
  <conditionalFormatting sqref="I53:K53">
    <cfRule type="colorScale" priority="72">
      <colorScale>
        <cfvo type="min"/>
        <cfvo type="max"/>
        <color rgb="FFFCFCFF"/>
        <color rgb="FF63BE7B"/>
      </colorScale>
    </cfRule>
  </conditionalFormatting>
  <conditionalFormatting sqref="I54:K54">
    <cfRule type="colorScale" priority="71">
      <colorScale>
        <cfvo type="min"/>
        <cfvo type="max"/>
        <color rgb="FFFCFCFF"/>
        <color rgb="FF63BE7B"/>
      </colorScale>
    </cfRule>
  </conditionalFormatting>
  <conditionalFormatting sqref="I55:K55">
    <cfRule type="colorScale" priority="70">
      <colorScale>
        <cfvo type="min"/>
        <cfvo type="max"/>
        <color rgb="FFFCFCFF"/>
        <color rgb="FF63BE7B"/>
      </colorScale>
    </cfRule>
  </conditionalFormatting>
  <conditionalFormatting sqref="I56:K56">
    <cfRule type="colorScale" priority="69">
      <colorScale>
        <cfvo type="min"/>
        <cfvo type="max"/>
        <color rgb="FFFCFCFF"/>
        <color rgb="FF63BE7B"/>
      </colorScale>
    </cfRule>
  </conditionalFormatting>
  <conditionalFormatting sqref="I57:K57">
    <cfRule type="colorScale" priority="68">
      <colorScale>
        <cfvo type="min"/>
        <cfvo type="max"/>
        <color rgb="FFFCFCFF"/>
        <color rgb="FF63BE7B"/>
      </colorScale>
    </cfRule>
  </conditionalFormatting>
  <conditionalFormatting sqref="I58:K58">
    <cfRule type="colorScale" priority="67">
      <colorScale>
        <cfvo type="min"/>
        <cfvo type="max"/>
        <color rgb="FFFCFCFF"/>
        <color rgb="FF63BE7B"/>
      </colorScale>
    </cfRule>
  </conditionalFormatting>
  <conditionalFormatting sqref="I59:K59">
    <cfRule type="colorScale" priority="66">
      <colorScale>
        <cfvo type="min"/>
        <cfvo type="max"/>
        <color rgb="FFFCFCFF"/>
        <color rgb="FF63BE7B"/>
      </colorScale>
    </cfRule>
  </conditionalFormatting>
  <conditionalFormatting sqref="I60:K60">
    <cfRule type="colorScale" priority="65">
      <colorScale>
        <cfvo type="min"/>
        <cfvo type="max"/>
        <color rgb="FFFCFCFF"/>
        <color rgb="FF63BE7B"/>
      </colorScale>
    </cfRule>
  </conditionalFormatting>
  <conditionalFormatting sqref="I61:K61">
    <cfRule type="colorScale" priority="64">
      <colorScale>
        <cfvo type="min"/>
        <cfvo type="max"/>
        <color rgb="FFFCFCFF"/>
        <color rgb="FF63BE7B"/>
      </colorScale>
    </cfRule>
  </conditionalFormatting>
  <conditionalFormatting sqref="I62:K62">
    <cfRule type="colorScale" priority="63">
      <colorScale>
        <cfvo type="min"/>
        <cfvo type="max"/>
        <color rgb="FFFCFCFF"/>
        <color rgb="FF63BE7B"/>
      </colorScale>
    </cfRule>
  </conditionalFormatting>
  <conditionalFormatting sqref="I63:K63">
    <cfRule type="colorScale" priority="62">
      <colorScale>
        <cfvo type="min"/>
        <cfvo type="max"/>
        <color rgb="FFFCFCFF"/>
        <color rgb="FF63BE7B"/>
      </colorScale>
    </cfRule>
  </conditionalFormatting>
  <conditionalFormatting sqref="I64:K64">
    <cfRule type="colorScale" priority="61">
      <colorScale>
        <cfvo type="min"/>
        <cfvo type="max"/>
        <color rgb="FFFCFCFF"/>
        <color rgb="FF63BE7B"/>
      </colorScale>
    </cfRule>
  </conditionalFormatting>
  <conditionalFormatting sqref="I65:K65">
    <cfRule type="colorScale" priority="60">
      <colorScale>
        <cfvo type="min"/>
        <cfvo type="max"/>
        <color rgb="FFFCFCFF"/>
        <color rgb="FF63BE7B"/>
      </colorScale>
    </cfRule>
  </conditionalFormatting>
  <conditionalFormatting sqref="I66:K66">
    <cfRule type="colorScale" priority="59">
      <colorScale>
        <cfvo type="min"/>
        <cfvo type="max"/>
        <color rgb="FFFCFCFF"/>
        <color rgb="FF63BE7B"/>
      </colorScale>
    </cfRule>
  </conditionalFormatting>
  <conditionalFormatting sqref="W42:W66">
    <cfRule type="colorScale" priority="58">
      <colorScale>
        <cfvo type="min"/>
        <cfvo type="max"/>
        <color rgb="FFFCFCFF"/>
        <color rgb="FF63BE7B"/>
      </colorScale>
    </cfRule>
  </conditionalFormatting>
  <conditionalFormatting sqref="X42:X66">
    <cfRule type="colorScale" priority="57">
      <colorScale>
        <cfvo type="min"/>
        <cfvo type="max"/>
        <color rgb="FFFCFCFF"/>
        <color rgb="FF63BE7B"/>
      </colorScale>
    </cfRule>
  </conditionalFormatting>
  <conditionalFormatting sqref="Y42:Y66">
    <cfRule type="colorScale" priority="56">
      <colorScale>
        <cfvo type="min"/>
        <cfvo type="max"/>
        <color rgb="FFFCFCFF"/>
        <color rgb="FF63BE7B"/>
      </colorScale>
    </cfRule>
  </conditionalFormatting>
  <conditionalFormatting sqref="Z42:Z66">
    <cfRule type="colorScale" priority="55">
      <colorScale>
        <cfvo type="min"/>
        <cfvo type="max"/>
        <color rgb="FFFCFCFF"/>
        <color rgb="FF63BE7B"/>
      </colorScale>
    </cfRule>
  </conditionalFormatting>
  <conditionalFormatting sqref="T45:V45">
    <cfRule type="colorScale" priority="54">
      <colorScale>
        <cfvo type="min"/>
        <cfvo type="max"/>
        <color rgb="FFFCFCFF"/>
        <color rgb="FF63BE7B"/>
      </colorScale>
    </cfRule>
  </conditionalFormatting>
  <conditionalFormatting sqref="T46:V46">
    <cfRule type="colorScale" priority="53">
      <colorScale>
        <cfvo type="min"/>
        <cfvo type="max"/>
        <color rgb="FFFCFCFF"/>
        <color rgb="FF63BE7B"/>
      </colorScale>
    </cfRule>
  </conditionalFormatting>
  <conditionalFormatting sqref="T47:V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T48:V48">
    <cfRule type="colorScale" priority="51">
      <colorScale>
        <cfvo type="min"/>
        <cfvo type="max"/>
        <color rgb="FFFCFCFF"/>
        <color rgb="FF63BE7B"/>
      </colorScale>
    </cfRule>
  </conditionalFormatting>
  <conditionalFormatting sqref="T49:V49">
    <cfRule type="colorScale" priority="50">
      <colorScale>
        <cfvo type="min"/>
        <cfvo type="max"/>
        <color rgb="FFFCFCFF"/>
        <color rgb="FF63BE7B"/>
      </colorScale>
    </cfRule>
  </conditionalFormatting>
  <conditionalFormatting sqref="T50:V50">
    <cfRule type="colorScale" priority="49">
      <colorScale>
        <cfvo type="min"/>
        <cfvo type="max"/>
        <color rgb="FFFCFCFF"/>
        <color rgb="FF63BE7B"/>
      </colorScale>
    </cfRule>
  </conditionalFormatting>
  <conditionalFormatting sqref="T51:V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T52:V52">
    <cfRule type="colorScale" priority="47">
      <colorScale>
        <cfvo type="min"/>
        <cfvo type="max"/>
        <color rgb="FFFCFCFF"/>
        <color rgb="FF63BE7B"/>
      </colorScale>
    </cfRule>
  </conditionalFormatting>
  <conditionalFormatting sqref="T53:V53">
    <cfRule type="colorScale" priority="46">
      <colorScale>
        <cfvo type="min"/>
        <cfvo type="max"/>
        <color rgb="FFFCFCFF"/>
        <color rgb="FF63BE7B"/>
      </colorScale>
    </cfRule>
  </conditionalFormatting>
  <conditionalFormatting sqref="T54:V54">
    <cfRule type="colorScale" priority="45">
      <colorScale>
        <cfvo type="min"/>
        <cfvo type="max"/>
        <color rgb="FFFCFCFF"/>
        <color rgb="FF63BE7B"/>
      </colorScale>
    </cfRule>
  </conditionalFormatting>
  <conditionalFormatting sqref="T55:V55">
    <cfRule type="colorScale" priority="44">
      <colorScale>
        <cfvo type="min"/>
        <cfvo type="max"/>
        <color rgb="FFFCFCFF"/>
        <color rgb="FF63BE7B"/>
      </colorScale>
    </cfRule>
  </conditionalFormatting>
  <conditionalFormatting sqref="T56:V56">
    <cfRule type="colorScale" priority="43">
      <colorScale>
        <cfvo type="min"/>
        <cfvo type="max"/>
        <color rgb="FFFCFCFF"/>
        <color rgb="FF63BE7B"/>
      </colorScale>
    </cfRule>
  </conditionalFormatting>
  <conditionalFormatting sqref="T57:V57">
    <cfRule type="colorScale" priority="42">
      <colorScale>
        <cfvo type="min"/>
        <cfvo type="max"/>
        <color rgb="FFFCFCFF"/>
        <color rgb="FF63BE7B"/>
      </colorScale>
    </cfRule>
  </conditionalFormatting>
  <conditionalFormatting sqref="T58:V58">
    <cfRule type="colorScale" priority="41">
      <colorScale>
        <cfvo type="min"/>
        <cfvo type="max"/>
        <color rgb="FFFCFCFF"/>
        <color rgb="FF63BE7B"/>
      </colorScale>
    </cfRule>
  </conditionalFormatting>
  <conditionalFormatting sqref="T59:V59">
    <cfRule type="colorScale" priority="40">
      <colorScale>
        <cfvo type="min"/>
        <cfvo type="max"/>
        <color rgb="FFFCFCFF"/>
        <color rgb="FF63BE7B"/>
      </colorScale>
    </cfRule>
  </conditionalFormatting>
  <conditionalFormatting sqref="T60:V60">
    <cfRule type="colorScale" priority="39">
      <colorScale>
        <cfvo type="min"/>
        <cfvo type="max"/>
        <color rgb="FFFCFCFF"/>
        <color rgb="FF63BE7B"/>
      </colorScale>
    </cfRule>
  </conditionalFormatting>
  <conditionalFormatting sqref="T61:V61">
    <cfRule type="colorScale" priority="38">
      <colorScale>
        <cfvo type="min"/>
        <cfvo type="max"/>
        <color rgb="FFFCFCFF"/>
        <color rgb="FF63BE7B"/>
      </colorScale>
    </cfRule>
  </conditionalFormatting>
  <conditionalFormatting sqref="T62:V62">
    <cfRule type="colorScale" priority="37">
      <colorScale>
        <cfvo type="min"/>
        <cfvo type="max"/>
        <color rgb="FFFCFCFF"/>
        <color rgb="FF63BE7B"/>
      </colorScale>
    </cfRule>
  </conditionalFormatting>
  <conditionalFormatting sqref="T63:V63">
    <cfRule type="colorScale" priority="36">
      <colorScale>
        <cfvo type="min"/>
        <cfvo type="max"/>
        <color rgb="FFFCFCFF"/>
        <color rgb="FF63BE7B"/>
      </colorScale>
    </cfRule>
  </conditionalFormatting>
  <conditionalFormatting sqref="T64:V64">
    <cfRule type="colorScale" priority="35">
      <colorScale>
        <cfvo type="min"/>
        <cfvo type="max"/>
        <color rgb="FFFCFCFF"/>
        <color rgb="FF63BE7B"/>
      </colorScale>
    </cfRule>
  </conditionalFormatting>
  <conditionalFormatting sqref="T65:V65">
    <cfRule type="colorScale" priority="34">
      <colorScale>
        <cfvo type="min"/>
        <cfvo type="max"/>
        <color rgb="FFFCFCFF"/>
        <color rgb="FF63BE7B"/>
      </colorScale>
    </cfRule>
  </conditionalFormatting>
  <conditionalFormatting sqref="T66:V66">
    <cfRule type="colorScale" priority="33">
      <colorScale>
        <cfvo type="min"/>
        <cfvo type="max"/>
        <color rgb="FFFCFCFF"/>
        <color rgb="FF63BE7B"/>
      </colorScale>
    </cfRule>
  </conditionalFormatting>
  <conditionalFormatting sqref="AA42:AA66">
    <cfRule type="colorScale" priority="32">
      <colorScale>
        <cfvo type="min"/>
        <cfvo type="max"/>
        <color rgb="FFFCFCFF"/>
        <color rgb="FF63BE7B"/>
      </colorScale>
    </cfRule>
  </conditionalFormatting>
  <conditionalFormatting sqref="AG42:AG66">
    <cfRule type="colorScale" priority="31">
      <colorScale>
        <cfvo type="min"/>
        <cfvo type="max"/>
        <color rgb="FFFCFCFF"/>
        <color rgb="FF63BE7B"/>
      </colorScale>
    </cfRule>
  </conditionalFormatting>
  <conditionalFormatting sqref="AH42:AH66">
    <cfRule type="colorScale" priority="30">
      <colorScale>
        <cfvo type="min"/>
        <cfvo type="max"/>
        <color rgb="FFFCFCFF"/>
        <color rgb="FF63BE7B"/>
      </colorScale>
    </cfRule>
  </conditionalFormatting>
  <conditionalFormatting sqref="AI42:AI66">
    <cfRule type="colorScale" priority="29">
      <colorScale>
        <cfvo type="min"/>
        <cfvo type="max"/>
        <color rgb="FFFCFCFF"/>
        <color rgb="FF63BE7B"/>
      </colorScale>
    </cfRule>
  </conditionalFormatting>
  <conditionalFormatting sqref="AJ42:AJ66">
    <cfRule type="colorScale" priority="28">
      <colorScale>
        <cfvo type="min"/>
        <cfvo type="max"/>
        <color rgb="FFFCFCFF"/>
        <color rgb="FF63BE7B"/>
      </colorScale>
    </cfRule>
  </conditionalFormatting>
  <conditionalFormatting sqref="AK42:AK66">
    <cfRule type="colorScale" priority="27">
      <colorScale>
        <cfvo type="min"/>
        <cfvo type="max"/>
        <color rgb="FFFCFCFF"/>
        <color rgb="FF63BE7B"/>
      </colorScale>
    </cfRule>
  </conditionalFormatting>
  <conditionalFormatting sqref="AL42:AL66">
    <cfRule type="colorScale" priority="26">
      <colorScale>
        <cfvo type="min"/>
        <cfvo type="max"/>
        <color rgb="FFFCFCFF"/>
        <color rgb="FF63BE7B"/>
      </colorScale>
    </cfRule>
  </conditionalFormatting>
  <conditionalFormatting sqref="AM42:AM66">
    <cfRule type="colorScale" priority="25">
      <colorScale>
        <cfvo type="min"/>
        <cfvo type="max"/>
        <color rgb="FFFCFCFF"/>
        <color rgb="FF63BE7B"/>
      </colorScale>
    </cfRule>
  </conditionalFormatting>
  <conditionalFormatting sqref="AN42:AN66">
    <cfRule type="colorScale" priority="24">
      <colorScale>
        <cfvo type="min"/>
        <cfvo type="max"/>
        <color rgb="FFFCFCFF"/>
        <color rgb="FF63BE7B"/>
      </colorScale>
    </cfRule>
  </conditionalFormatting>
  <conditionalFormatting sqref="AO42:AO66">
    <cfRule type="colorScale" priority="23">
      <colorScale>
        <cfvo type="min"/>
        <cfvo type="max"/>
        <color rgb="FFFCFCFF"/>
        <color rgb="FF63BE7B"/>
      </colorScale>
    </cfRule>
  </conditionalFormatting>
  <conditionalFormatting sqref="AD45:AF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D46:AF46">
    <cfRule type="colorScale" priority="21">
      <colorScale>
        <cfvo type="min"/>
        <cfvo type="max"/>
        <color rgb="FFFCFCFF"/>
        <color rgb="FF63BE7B"/>
      </colorScale>
    </cfRule>
  </conditionalFormatting>
  <conditionalFormatting sqref="AD47:AF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D48:AF48">
    <cfRule type="colorScale" priority="19">
      <colorScale>
        <cfvo type="min"/>
        <cfvo type="max"/>
        <color rgb="FFFCFCFF"/>
        <color rgb="FF63BE7B"/>
      </colorScale>
    </cfRule>
  </conditionalFormatting>
  <conditionalFormatting sqref="AD49:AF49">
    <cfRule type="colorScale" priority="18">
      <colorScale>
        <cfvo type="min"/>
        <cfvo type="max"/>
        <color rgb="FFFCFCFF"/>
        <color rgb="FF63BE7B"/>
      </colorScale>
    </cfRule>
  </conditionalFormatting>
  <conditionalFormatting sqref="AD50:AF50">
    <cfRule type="colorScale" priority="17">
      <colorScale>
        <cfvo type="min"/>
        <cfvo type="max"/>
        <color rgb="FFFCFCFF"/>
        <color rgb="FF63BE7B"/>
      </colorScale>
    </cfRule>
  </conditionalFormatting>
  <conditionalFormatting sqref="AD51:AF51">
    <cfRule type="colorScale" priority="16">
      <colorScale>
        <cfvo type="min"/>
        <cfvo type="max"/>
        <color rgb="FFFCFCFF"/>
        <color rgb="FF63BE7B"/>
      </colorScale>
    </cfRule>
  </conditionalFormatting>
  <conditionalFormatting sqref="AD52:AF5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D53:AF53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54:AF54">
    <cfRule type="colorScale" priority="13">
      <colorScale>
        <cfvo type="min"/>
        <cfvo type="max"/>
        <color rgb="FFFCFCFF"/>
        <color rgb="FF63BE7B"/>
      </colorScale>
    </cfRule>
  </conditionalFormatting>
  <conditionalFormatting sqref="AD55:AF55">
    <cfRule type="colorScale" priority="12">
      <colorScale>
        <cfvo type="min"/>
        <cfvo type="max"/>
        <color rgb="FFFCFCFF"/>
        <color rgb="FF63BE7B"/>
      </colorScale>
    </cfRule>
  </conditionalFormatting>
  <conditionalFormatting sqref="AD56:AF56">
    <cfRule type="colorScale" priority="11">
      <colorScale>
        <cfvo type="min"/>
        <cfvo type="max"/>
        <color rgb="FFFCFCFF"/>
        <color rgb="FF63BE7B"/>
      </colorScale>
    </cfRule>
  </conditionalFormatting>
  <conditionalFormatting sqref="AD57:AF5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D58:AF58">
    <cfRule type="colorScale" priority="9">
      <colorScale>
        <cfvo type="min"/>
        <cfvo type="max"/>
        <color rgb="FFFCFCFF"/>
        <color rgb="FF63BE7B"/>
      </colorScale>
    </cfRule>
  </conditionalFormatting>
  <conditionalFormatting sqref="AD59:AF59">
    <cfRule type="colorScale" priority="8">
      <colorScale>
        <cfvo type="min"/>
        <cfvo type="max"/>
        <color rgb="FFFCFCFF"/>
        <color rgb="FF63BE7B"/>
      </colorScale>
    </cfRule>
  </conditionalFormatting>
  <conditionalFormatting sqref="AD60:AF60">
    <cfRule type="colorScale" priority="7">
      <colorScale>
        <cfvo type="min"/>
        <cfvo type="max"/>
        <color rgb="FFFCFCFF"/>
        <color rgb="FF63BE7B"/>
      </colorScale>
    </cfRule>
  </conditionalFormatting>
  <conditionalFormatting sqref="AD61:AF61">
    <cfRule type="colorScale" priority="6">
      <colorScale>
        <cfvo type="min"/>
        <cfvo type="max"/>
        <color rgb="FFFCFCFF"/>
        <color rgb="FF63BE7B"/>
      </colorScale>
    </cfRule>
  </conditionalFormatting>
  <conditionalFormatting sqref="AD62:AF62">
    <cfRule type="colorScale" priority="5">
      <colorScale>
        <cfvo type="min"/>
        <cfvo type="max"/>
        <color rgb="FFFCFCFF"/>
        <color rgb="FF63BE7B"/>
      </colorScale>
    </cfRule>
  </conditionalFormatting>
  <conditionalFormatting sqref="AD63:AF63">
    <cfRule type="colorScale" priority="4">
      <colorScale>
        <cfvo type="min"/>
        <cfvo type="max"/>
        <color rgb="FFFCFCFF"/>
        <color rgb="FF63BE7B"/>
      </colorScale>
    </cfRule>
  </conditionalFormatting>
  <conditionalFormatting sqref="AD64:AF64">
    <cfRule type="colorScale" priority="3">
      <colorScale>
        <cfvo type="min"/>
        <cfvo type="max"/>
        <color rgb="FFFCFCFF"/>
        <color rgb="FF63BE7B"/>
      </colorScale>
    </cfRule>
  </conditionalFormatting>
  <conditionalFormatting sqref="AD65:AF65">
    <cfRule type="colorScale" priority="2">
      <colorScale>
        <cfvo type="min"/>
        <cfvo type="max"/>
        <color rgb="FFFCFCFF"/>
        <color rgb="FF63BE7B"/>
      </colorScale>
    </cfRule>
  </conditionalFormatting>
  <conditionalFormatting sqref="AD66:AF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79AC-B84E-4138-BC2B-58BD8EAF8385}">
  <dimension ref="A1:AB76"/>
  <sheetViews>
    <sheetView zoomScale="80" zoomScaleNormal="80" workbookViewId="0">
      <selection activeCell="J39" sqref="J39"/>
    </sheetView>
  </sheetViews>
  <sheetFormatPr baseColWidth="10" defaultRowHeight="15" x14ac:dyDescent="0.25"/>
  <sheetData>
    <row r="1" spans="1:28" x14ac:dyDescent="0.25">
      <c r="A1" s="6" t="s">
        <v>0</v>
      </c>
      <c r="B1" s="7"/>
      <c r="C1" s="7"/>
      <c r="D1" s="7" t="s">
        <v>32</v>
      </c>
      <c r="E1" s="7" t="s">
        <v>32</v>
      </c>
      <c r="F1" s="7" t="s">
        <v>105</v>
      </c>
      <c r="G1" s="7" t="s">
        <v>105</v>
      </c>
      <c r="H1" s="7" t="s">
        <v>105</v>
      </c>
      <c r="I1" s="7" t="s">
        <v>105</v>
      </c>
      <c r="J1" s="7" t="s">
        <v>105</v>
      </c>
      <c r="K1" s="7" t="s">
        <v>105</v>
      </c>
      <c r="L1" s="7" t="s">
        <v>35</v>
      </c>
      <c r="M1" s="7" t="s">
        <v>35</v>
      </c>
      <c r="N1" s="7" t="s">
        <v>35</v>
      </c>
      <c r="O1" s="7" t="s">
        <v>35</v>
      </c>
      <c r="P1" s="7" t="s">
        <v>18</v>
      </c>
      <c r="Q1" s="7" t="s">
        <v>18</v>
      </c>
      <c r="R1" s="7" t="s">
        <v>18</v>
      </c>
      <c r="S1" s="7" t="s">
        <v>18</v>
      </c>
      <c r="T1" s="7" t="s">
        <v>18</v>
      </c>
      <c r="U1" s="7" t="s">
        <v>18</v>
      </c>
      <c r="V1" s="7" t="s">
        <v>18</v>
      </c>
      <c r="W1" s="7" t="s">
        <v>18</v>
      </c>
      <c r="X1" s="7" t="s">
        <v>18</v>
      </c>
      <c r="Y1" s="7" t="s">
        <v>148</v>
      </c>
      <c r="AA1" t="s">
        <v>255</v>
      </c>
    </row>
    <row r="2" spans="1:28" x14ac:dyDescent="0.25">
      <c r="A2" s="7"/>
      <c r="B2" s="6" t="s">
        <v>1</v>
      </c>
      <c r="C2" s="7"/>
      <c r="D2" s="7" t="s">
        <v>59</v>
      </c>
      <c r="E2" s="7" t="s">
        <v>33</v>
      </c>
      <c r="F2" s="7" t="s">
        <v>16</v>
      </c>
      <c r="G2" s="7" t="s">
        <v>8</v>
      </c>
      <c r="H2" s="7" t="s">
        <v>110</v>
      </c>
      <c r="I2" s="7" t="s">
        <v>4</v>
      </c>
      <c r="J2" s="7" t="s">
        <v>4</v>
      </c>
      <c r="K2" s="7" t="s">
        <v>4</v>
      </c>
      <c r="L2" s="7" t="s">
        <v>147</v>
      </c>
      <c r="M2" s="7" t="s">
        <v>41</v>
      </c>
      <c r="N2" s="7" t="s">
        <v>109</v>
      </c>
      <c r="O2" s="7" t="s">
        <v>43</v>
      </c>
      <c r="P2" s="7" t="s">
        <v>23</v>
      </c>
      <c r="Q2" s="7" t="s">
        <v>21</v>
      </c>
      <c r="R2" s="7" t="s">
        <v>55</v>
      </c>
      <c r="S2" s="7" t="s">
        <v>57</v>
      </c>
      <c r="T2" s="7" t="s">
        <v>25</v>
      </c>
      <c r="U2" s="7" t="s">
        <v>53</v>
      </c>
      <c r="V2" s="7" t="s">
        <v>27</v>
      </c>
      <c r="W2" s="7" t="s">
        <v>29</v>
      </c>
      <c r="X2" s="7" t="s">
        <v>19</v>
      </c>
      <c r="Y2" s="7" t="s">
        <v>46</v>
      </c>
      <c r="AA2" t="s">
        <v>256</v>
      </c>
    </row>
    <row r="3" spans="1:28" x14ac:dyDescent="0.25">
      <c r="A3" s="7"/>
      <c r="B3" s="7"/>
      <c r="C3" s="6" t="s">
        <v>154</v>
      </c>
      <c r="D3" s="7" t="s">
        <v>60</v>
      </c>
      <c r="E3" s="7" t="s">
        <v>91</v>
      </c>
      <c r="F3" s="7" t="s">
        <v>17</v>
      </c>
      <c r="G3" s="7" t="s">
        <v>9</v>
      </c>
      <c r="H3" s="7" t="s">
        <v>89</v>
      </c>
      <c r="I3" s="7" t="s">
        <v>6</v>
      </c>
      <c r="J3" s="7" t="s">
        <v>7</v>
      </c>
      <c r="K3" s="7" t="s">
        <v>112</v>
      </c>
      <c r="L3" s="7" t="s">
        <v>40</v>
      </c>
      <c r="M3" s="7" t="s">
        <v>42</v>
      </c>
      <c r="N3" s="7" t="s">
        <v>39</v>
      </c>
      <c r="O3" s="7" t="s">
        <v>44</v>
      </c>
      <c r="P3" s="7" t="s">
        <v>24</v>
      </c>
      <c r="Q3" s="7" t="s">
        <v>22</v>
      </c>
      <c r="R3" s="7" t="s">
        <v>56</v>
      </c>
      <c r="S3" s="7" t="s">
        <v>58</v>
      </c>
      <c r="T3" s="7" t="s">
        <v>26</v>
      </c>
      <c r="U3" s="7" t="s">
        <v>146</v>
      </c>
      <c r="V3" s="7" t="s">
        <v>28</v>
      </c>
      <c r="W3" s="7" t="s">
        <v>30</v>
      </c>
      <c r="X3" s="7" t="s">
        <v>20</v>
      </c>
      <c r="Y3" s="7" t="s">
        <v>47</v>
      </c>
      <c r="AB3" t="s">
        <v>149</v>
      </c>
    </row>
    <row r="4" spans="1:28" x14ac:dyDescent="0.25">
      <c r="A4" s="7" t="s">
        <v>32</v>
      </c>
      <c r="B4" s="7" t="s">
        <v>59</v>
      </c>
      <c r="C4" s="7" t="s">
        <v>60</v>
      </c>
      <c r="D4" s="7">
        <v>229832</v>
      </c>
      <c r="E4" s="7">
        <v>146582</v>
      </c>
      <c r="F4" s="7">
        <v>45362</v>
      </c>
      <c r="G4" s="7">
        <v>190576</v>
      </c>
      <c r="H4" s="7">
        <v>58192</v>
      </c>
      <c r="I4" s="7">
        <v>204112</v>
      </c>
      <c r="J4" s="7">
        <v>170011</v>
      </c>
      <c r="K4" s="7">
        <v>117633</v>
      </c>
      <c r="L4" s="7">
        <v>55378</v>
      </c>
      <c r="M4" s="7">
        <v>32451</v>
      </c>
      <c r="N4" s="7">
        <v>43099</v>
      </c>
      <c r="O4" s="7">
        <v>42781</v>
      </c>
      <c r="P4" s="7">
        <v>124163</v>
      </c>
      <c r="Q4" s="7">
        <v>119344</v>
      </c>
      <c r="R4" s="7">
        <v>124035</v>
      </c>
      <c r="S4" s="7">
        <v>118434</v>
      </c>
      <c r="T4" s="7">
        <v>176618</v>
      </c>
      <c r="U4" s="7">
        <v>126629</v>
      </c>
      <c r="V4" s="7">
        <v>163657</v>
      </c>
      <c r="W4" s="7">
        <v>96074</v>
      </c>
      <c r="X4" s="7">
        <v>44913</v>
      </c>
      <c r="Y4" s="7">
        <v>33954</v>
      </c>
      <c r="AB4" t="s">
        <v>150</v>
      </c>
    </row>
    <row r="5" spans="1:28" x14ac:dyDescent="0.25">
      <c r="A5" s="7" t="s">
        <v>32</v>
      </c>
      <c r="B5" s="7" t="s">
        <v>33</v>
      </c>
      <c r="C5" s="7" t="s">
        <v>91</v>
      </c>
      <c r="D5" s="7">
        <v>146582</v>
      </c>
      <c r="E5" s="7">
        <v>703146</v>
      </c>
      <c r="F5" s="7">
        <v>170382</v>
      </c>
      <c r="G5" s="7">
        <v>591898</v>
      </c>
      <c r="H5" s="7">
        <v>177114</v>
      </c>
      <c r="I5" s="7">
        <v>639758</v>
      </c>
      <c r="J5" s="7">
        <v>504690</v>
      </c>
      <c r="K5" s="7">
        <v>370866</v>
      </c>
      <c r="L5" s="7">
        <v>214319</v>
      </c>
      <c r="M5" s="7">
        <v>96203</v>
      </c>
      <c r="N5" s="7">
        <v>162199</v>
      </c>
      <c r="O5" s="7">
        <v>132452</v>
      </c>
      <c r="P5" s="7">
        <v>377474</v>
      </c>
      <c r="Q5" s="7">
        <v>365989</v>
      </c>
      <c r="R5" s="7">
        <v>366810</v>
      </c>
      <c r="S5" s="7">
        <v>378281</v>
      </c>
      <c r="T5" s="7">
        <v>520109</v>
      </c>
      <c r="U5" s="7">
        <v>390659</v>
      </c>
      <c r="V5" s="7">
        <v>447820</v>
      </c>
      <c r="W5" s="7">
        <v>248490</v>
      </c>
      <c r="X5" s="7">
        <v>137798</v>
      </c>
      <c r="Y5" s="7">
        <v>90492</v>
      </c>
      <c r="AB5" t="s">
        <v>151</v>
      </c>
    </row>
    <row r="6" spans="1:28" x14ac:dyDescent="0.25">
      <c r="A6" s="7" t="s">
        <v>105</v>
      </c>
      <c r="B6" s="7" t="s">
        <v>16</v>
      </c>
      <c r="C6" s="7" t="s">
        <v>17</v>
      </c>
      <c r="D6" s="7">
        <v>45362</v>
      </c>
      <c r="E6" s="7">
        <v>170382</v>
      </c>
      <c r="F6" s="7">
        <v>297939</v>
      </c>
      <c r="G6" s="7">
        <v>265698</v>
      </c>
      <c r="H6" s="7">
        <v>137802</v>
      </c>
      <c r="I6" s="7">
        <v>283988</v>
      </c>
      <c r="J6" s="7">
        <v>231056</v>
      </c>
      <c r="K6" s="7">
        <v>134677</v>
      </c>
      <c r="L6" s="7">
        <v>144234</v>
      </c>
      <c r="M6" s="7">
        <v>88388</v>
      </c>
      <c r="N6" s="7">
        <v>116450</v>
      </c>
      <c r="O6" s="7">
        <v>80986</v>
      </c>
      <c r="P6" s="7">
        <v>150226</v>
      </c>
      <c r="Q6" s="7">
        <v>149782</v>
      </c>
      <c r="R6" s="7">
        <v>173848</v>
      </c>
      <c r="S6" s="7">
        <v>146987</v>
      </c>
      <c r="T6" s="7">
        <v>225258</v>
      </c>
      <c r="U6" s="7">
        <v>158649</v>
      </c>
      <c r="V6" s="7">
        <v>180768</v>
      </c>
      <c r="W6" s="7">
        <v>86742</v>
      </c>
      <c r="X6" s="7">
        <v>64287</v>
      </c>
      <c r="Y6" s="7">
        <v>48141</v>
      </c>
      <c r="AB6" t="s">
        <v>152</v>
      </c>
    </row>
    <row r="7" spans="1:28" x14ac:dyDescent="0.25">
      <c r="A7" s="7" t="s">
        <v>105</v>
      </c>
      <c r="B7" s="7" t="s">
        <v>8</v>
      </c>
      <c r="C7" s="7" t="s">
        <v>9</v>
      </c>
      <c r="D7" s="7">
        <v>190576</v>
      </c>
      <c r="E7" s="7">
        <v>591898</v>
      </c>
      <c r="F7" s="7">
        <v>265698</v>
      </c>
      <c r="G7" s="7">
        <v>1056777</v>
      </c>
      <c r="H7" s="7">
        <v>297192</v>
      </c>
      <c r="I7" s="7">
        <v>1039428</v>
      </c>
      <c r="J7" s="7">
        <v>841610</v>
      </c>
      <c r="K7" s="7">
        <v>507566</v>
      </c>
      <c r="L7" s="7">
        <v>281924</v>
      </c>
      <c r="M7" s="7">
        <v>150543</v>
      </c>
      <c r="N7" s="7">
        <v>246370</v>
      </c>
      <c r="O7" s="7">
        <v>187819</v>
      </c>
      <c r="P7" s="7">
        <v>497043</v>
      </c>
      <c r="Q7" s="7">
        <v>530565</v>
      </c>
      <c r="R7" s="7">
        <v>562842</v>
      </c>
      <c r="S7" s="7">
        <v>524257</v>
      </c>
      <c r="T7" s="7">
        <v>758699</v>
      </c>
      <c r="U7" s="7">
        <v>520078</v>
      </c>
      <c r="V7" s="7">
        <v>655184</v>
      </c>
      <c r="W7" s="7">
        <v>327428</v>
      </c>
      <c r="X7" s="7">
        <v>181114</v>
      </c>
      <c r="Y7" s="7">
        <v>135898</v>
      </c>
      <c r="AB7" t="s">
        <v>257</v>
      </c>
    </row>
    <row r="8" spans="1:28" x14ac:dyDescent="0.25">
      <c r="A8" s="7" t="s">
        <v>105</v>
      </c>
      <c r="B8" s="7" t="s">
        <v>110</v>
      </c>
      <c r="C8" s="7" t="s">
        <v>89</v>
      </c>
      <c r="D8" s="7">
        <v>58192</v>
      </c>
      <c r="E8" s="7">
        <v>177114</v>
      </c>
      <c r="F8" s="7">
        <v>137802</v>
      </c>
      <c r="G8" s="7">
        <v>297192</v>
      </c>
      <c r="H8" s="7">
        <v>327779</v>
      </c>
      <c r="I8" s="7">
        <v>318645</v>
      </c>
      <c r="J8" s="7">
        <v>265024</v>
      </c>
      <c r="K8" s="7">
        <v>100014</v>
      </c>
      <c r="L8" s="7">
        <v>118805</v>
      </c>
      <c r="M8" s="7">
        <v>104948</v>
      </c>
      <c r="N8" s="7">
        <v>106366</v>
      </c>
      <c r="O8" s="7">
        <v>86857</v>
      </c>
      <c r="P8" s="7">
        <v>155049</v>
      </c>
      <c r="Q8" s="7">
        <v>176238</v>
      </c>
      <c r="R8" s="7">
        <v>184980</v>
      </c>
      <c r="S8" s="7">
        <v>146064</v>
      </c>
      <c r="T8" s="7">
        <v>252237</v>
      </c>
      <c r="U8" s="7">
        <v>160124</v>
      </c>
      <c r="V8" s="7">
        <v>242063</v>
      </c>
      <c r="W8" s="7">
        <v>107575</v>
      </c>
      <c r="X8" s="7">
        <v>63026</v>
      </c>
      <c r="Y8" s="7">
        <v>49567</v>
      </c>
      <c r="AB8" t="s">
        <v>153</v>
      </c>
    </row>
    <row r="9" spans="1:28" x14ac:dyDescent="0.25">
      <c r="A9" s="7" t="s">
        <v>105</v>
      </c>
      <c r="B9" s="7" t="s">
        <v>4</v>
      </c>
      <c r="C9" s="7" t="s">
        <v>6</v>
      </c>
      <c r="D9" s="7">
        <v>204112</v>
      </c>
      <c r="E9" s="7">
        <v>639758</v>
      </c>
      <c r="F9" s="7">
        <v>283988</v>
      </c>
      <c r="G9" s="7">
        <v>1039428</v>
      </c>
      <c r="H9" s="7">
        <v>318645</v>
      </c>
      <c r="I9" s="7">
        <v>1126581</v>
      </c>
      <c r="J9" s="7">
        <v>887542</v>
      </c>
      <c r="K9" s="7">
        <v>545227</v>
      </c>
      <c r="L9" s="7">
        <v>303733</v>
      </c>
      <c r="M9" s="7">
        <v>160354</v>
      </c>
      <c r="N9" s="7">
        <v>264519</v>
      </c>
      <c r="O9" s="7">
        <v>202102</v>
      </c>
      <c r="P9" s="7">
        <v>533450</v>
      </c>
      <c r="Q9" s="7">
        <v>568895</v>
      </c>
      <c r="R9" s="7">
        <v>577584</v>
      </c>
      <c r="S9" s="7">
        <v>563936</v>
      </c>
      <c r="T9" s="7">
        <v>813472</v>
      </c>
      <c r="U9" s="7">
        <v>562524</v>
      </c>
      <c r="V9" s="7">
        <v>704378</v>
      </c>
      <c r="W9" s="7">
        <v>351185</v>
      </c>
      <c r="X9" s="7">
        <v>194116</v>
      </c>
      <c r="Y9" s="7">
        <v>140827</v>
      </c>
    </row>
    <row r="10" spans="1:28" x14ac:dyDescent="0.25">
      <c r="A10" s="7" t="s">
        <v>105</v>
      </c>
      <c r="B10" s="7" t="s">
        <v>4</v>
      </c>
      <c r="C10" s="7" t="s">
        <v>7</v>
      </c>
      <c r="D10" s="7">
        <v>170011</v>
      </c>
      <c r="E10" s="7">
        <v>504690</v>
      </c>
      <c r="F10" s="7">
        <v>231056</v>
      </c>
      <c r="G10" s="7">
        <v>841610</v>
      </c>
      <c r="H10" s="7">
        <v>265024</v>
      </c>
      <c r="I10" s="7">
        <v>887542</v>
      </c>
      <c r="J10" s="7">
        <v>904209</v>
      </c>
      <c r="K10" s="7">
        <v>420802</v>
      </c>
      <c r="L10" s="7">
        <v>235812</v>
      </c>
      <c r="M10" s="7">
        <v>133415</v>
      </c>
      <c r="N10" s="7">
        <v>185954</v>
      </c>
      <c r="O10" s="7">
        <v>171719</v>
      </c>
      <c r="P10" s="7">
        <v>414353</v>
      </c>
      <c r="Q10" s="7">
        <v>452951</v>
      </c>
      <c r="R10" s="7">
        <v>474476</v>
      </c>
      <c r="S10" s="7">
        <v>443085</v>
      </c>
      <c r="T10" s="7">
        <v>668488</v>
      </c>
      <c r="U10" s="7">
        <v>430802</v>
      </c>
      <c r="V10" s="7">
        <v>575452</v>
      </c>
      <c r="W10" s="7">
        <v>285180</v>
      </c>
      <c r="X10" s="7">
        <v>156846</v>
      </c>
      <c r="Y10" s="7">
        <v>118964</v>
      </c>
    </row>
    <row r="11" spans="1:28" x14ac:dyDescent="0.25">
      <c r="A11" s="7" t="s">
        <v>105</v>
      </c>
      <c r="B11" s="7" t="s">
        <v>4</v>
      </c>
      <c r="C11" s="7" t="s">
        <v>112</v>
      </c>
      <c r="D11" s="7">
        <v>117633</v>
      </c>
      <c r="E11" s="7">
        <v>370866</v>
      </c>
      <c r="F11" s="7">
        <v>134677</v>
      </c>
      <c r="G11" s="7">
        <v>507566</v>
      </c>
      <c r="H11" s="7">
        <v>100014</v>
      </c>
      <c r="I11" s="7">
        <v>545227</v>
      </c>
      <c r="J11" s="7">
        <v>420802</v>
      </c>
      <c r="K11" s="7">
        <v>575192</v>
      </c>
      <c r="L11" s="7">
        <v>166641</v>
      </c>
      <c r="M11" s="7">
        <v>51608</v>
      </c>
      <c r="N11" s="7">
        <v>139037</v>
      </c>
      <c r="O11" s="7">
        <v>92718</v>
      </c>
      <c r="P11" s="7">
        <v>318404</v>
      </c>
      <c r="Q11" s="7">
        <v>317117</v>
      </c>
      <c r="R11" s="7">
        <v>327314</v>
      </c>
      <c r="S11" s="7">
        <v>323076</v>
      </c>
      <c r="T11" s="7">
        <v>441984</v>
      </c>
      <c r="U11" s="7">
        <v>335803</v>
      </c>
      <c r="V11" s="7">
        <v>345992</v>
      </c>
      <c r="W11" s="7">
        <v>202114</v>
      </c>
      <c r="X11" s="7">
        <v>99603</v>
      </c>
      <c r="Y11" s="7">
        <v>81669</v>
      </c>
    </row>
    <row r="12" spans="1:28" x14ac:dyDescent="0.25">
      <c r="A12" s="7" t="s">
        <v>35</v>
      </c>
      <c r="B12" s="7" t="s">
        <v>147</v>
      </c>
      <c r="C12" s="7" t="s">
        <v>40</v>
      </c>
      <c r="D12" s="7">
        <v>55378</v>
      </c>
      <c r="E12" s="7">
        <v>214319</v>
      </c>
      <c r="F12" s="7">
        <v>144234</v>
      </c>
      <c r="G12" s="7">
        <v>281924</v>
      </c>
      <c r="H12" s="7">
        <v>118805</v>
      </c>
      <c r="I12" s="7">
        <v>303733</v>
      </c>
      <c r="J12" s="7">
        <v>235812</v>
      </c>
      <c r="K12" s="7">
        <v>166641</v>
      </c>
      <c r="L12" s="7">
        <v>337823</v>
      </c>
      <c r="M12" s="7">
        <v>76690</v>
      </c>
      <c r="N12" s="7">
        <v>116588</v>
      </c>
      <c r="O12" s="7">
        <v>88952</v>
      </c>
      <c r="P12" s="7">
        <v>176643</v>
      </c>
      <c r="Q12" s="7">
        <v>166003</v>
      </c>
      <c r="R12" s="7">
        <v>184888</v>
      </c>
      <c r="S12" s="7">
        <v>177485</v>
      </c>
      <c r="T12" s="7">
        <v>243643</v>
      </c>
      <c r="U12" s="7">
        <v>181647</v>
      </c>
      <c r="V12" s="7">
        <v>190505</v>
      </c>
      <c r="W12" s="7">
        <v>104125</v>
      </c>
      <c r="X12" s="7">
        <v>78739</v>
      </c>
      <c r="Y12" s="7">
        <v>58223</v>
      </c>
    </row>
    <row r="13" spans="1:28" x14ac:dyDescent="0.25">
      <c r="A13" s="7" t="s">
        <v>35</v>
      </c>
      <c r="B13" s="7" t="s">
        <v>41</v>
      </c>
      <c r="C13" s="7" t="s">
        <v>42</v>
      </c>
      <c r="D13" s="7">
        <v>32451</v>
      </c>
      <c r="E13" s="7">
        <v>96203</v>
      </c>
      <c r="F13" s="7">
        <v>88388</v>
      </c>
      <c r="G13" s="7">
        <v>150543</v>
      </c>
      <c r="H13" s="7">
        <v>104948</v>
      </c>
      <c r="I13" s="7">
        <v>160354</v>
      </c>
      <c r="J13" s="7">
        <v>133415</v>
      </c>
      <c r="K13" s="7">
        <v>51608</v>
      </c>
      <c r="L13" s="7">
        <v>76690</v>
      </c>
      <c r="M13" s="7">
        <v>176435</v>
      </c>
      <c r="N13" s="7">
        <v>58702</v>
      </c>
      <c r="O13" s="7">
        <v>57530</v>
      </c>
      <c r="P13" s="7">
        <v>87669</v>
      </c>
      <c r="Q13" s="7">
        <v>84944</v>
      </c>
      <c r="R13" s="7">
        <v>98447</v>
      </c>
      <c r="S13" s="7">
        <v>77945</v>
      </c>
      <c r="T13" s="7">
        <v>135599</v>
      </c>
      <c r="U13" s="7">
        <v>92378</v>
      </c>
      <c r="V13" s="7">
        <v>123902</v>
      </c>
      <c r="W13" s="7">
        <v>61707</v>
      </c>
      <c r="X13" s="7">
        <v>37161</v>
      </c>
      <c r="Y13" s="7">
        <v>25642</v>
      </c>
    </row>
    <row r="14" spans="1:28" x14ac:dyDescent="0.25">
      <c r="A14" s="7" t="s">
        <v>35</v>
      </c>
      <c r="B14" s="7" t="s">
        <v>109</v>
      </c>
      <c r="C14" s="7" t="s">
        <v>39</v>
      </c>
      <c r="D14" s="7">
        <v>43099</v>
      </c>
      <c r="E14" s="7">
        <v>162199</v>
      </c>
      <c r="F14" s="7">
        <v>116450</v>
      </c>
      <c r="G14" s="7">
        <v>246370</v>
      </c>
      <c r="H14" s="7">
        <v>106366</v>
      </c>
      <c r="I14" s="7">
        <v>264519</v>
      </c>
      <c r="J14" s="7">
        <v>185954</v>
      </c>
      <c r="K14" s="7">
        <v>139037</v>
      </c>
      <c r="L14" s="7">
        <v>116588</v>
      </c>
      <c r="M14" s="7">
        <v>58702</v>
      </c>
      <c r="N14" s="7">
        <v>272767</v>
      </c>
      <c r="O14" s="7">
        <v>67456</v>
      </c>
      <c r="P14" s="7">
        <v>138444</v>
      </c>
      <c r="Q14" s="7">
        <v>145365</v>
      </c>
      <c r="R14" s="7">
        <v>155595</v>
      </c>
      <c r="S14" s="7">
        <v>142455</v>
      </c>
      <c r="T14" s="7">
        <v>196000</v>
      </c>
      <c r="U14" s="7">
        <v>146487</v>
      </c>
      <c r="V14" s="7">
        <v>160300</v>
      </c>
      <c r="W14" s="7">
        <v>85363</v>
      </c>
      <c r="X14" s="7">
        <v>54678</v>
      </c>
      <c r="Y14" s="7">
        <v>39481</v>
      </c>
    </row>
    <row r="15" spans="1:28" x14ac:dyDescent="0.25">
      <c r="A15" s="7" t="s">
        <v>35</v>
      </c>
      <c r="B15" s="7" t="s">
        <v>43</v>
      </c>
      <c r="C15" s="7" t="s">
        <v>44</v>
      </c>
      <c r="D15" s="7">
        <v>42781</v>
      </c>
      <c r="E15" s="7">
        <v>132452</v>
      </c>
      <c r="F15" s="7">
        <v>80986</v>
      </c>
      <c r="G15" s="7">
        <v>187819</v>
      </c>
      <c r="H15" s="7">
        <v>86857</v>
      </c>
      <c r="I15" s="7">
        <v>202102</v>
      </c>
      <c r="J15" s="7">
        <v>171719</v>
      </c>
      <c r="K15" s="7">
        <v>92718</v>
      </c>
      <c r="L15" s="7">
        <v>88952</v>
      </c>
      <c r="M15" s="7">
        <v>57530</v>
      </c>
      <c r="N15" s="7">
        <v>67456</v>
      </c>
      <c r="O15" s="7">
        <v>221125</v>
      </c>
      <c r="P15" s="7">
        <v>115430</v>
      </c>
      <c r="Q15" s="7">
        <v>107457</v>
      </c>
      <c r="R15" s="7">
        <v>131155</v>
      </c>
      <c r="S15" s="7">
        <v>104466</v>
      </c>
      <c r="T15" s="7">
        <v>167068</v>
      </c>
      <c r="U15" s="7">
        <v>109479</v>
      </c>
      <c r="V15" s="7">
        <v>154540</v>
      </c>
      <c r="W15" s="7">
        <v>76718</v>
      </c>
      <c r="X15" s="7">
        <v>42827</v>
      </c>
      <c r="Y15" s="7">
        <v>36683</v>
      </c>
    </row>
    <row r="16" spans="1:28" x14ac:dyDescent="0.25">
      <c r="A16" s="7" t="s">
        <v>18</v>
      </c>
      <c r="B16" s="7" t="s">
        <v>23</v>
      </c>
      <c r="C16" s="7" t="s">
        <v>24</v>
      </c>
      <c r="D16" s="7">
        <v>124163</v>
      </c>
      <c r="E16" s="7">
        <v>377474</v>
      </c>
      <c r="F16" s="7">
        <v>150226</v>
      </c>
      <c r="G16" s="7">
        <v>497043</v>
      </c>
      <c r="H16" s="7">
        <v>155049</v>
      </c>
      <c r="I16" s="7">
        <v>533450</v>
      </c>
      <c r="J16" s="7">
        <v>414353</v>
      </c>
      <c r="K16" s="7">
        <v>318404</v>
      </c>
      <c r="L16" s="7">
        <v>176643</v>
      </c>
      <c r="M16" s="7">
        <v>87669</v>
      </c>
      <c r="N16" s="7">
        <v>138444</v>
      </c>
      <c r="O16" s="7">
        <v>115430</v>
      </c>
      <c r="P16" s="7">
        <v>590252</v>
      </c>
      <c r="Q16" s="7">
        <v>304279</v>
      </c>
      <c r="R16" s="7">
        <v>319890</v>
      </c>
      <c r="S16" s="7">
        <v>314489</v>
      </c>
      <c r="T16" s="7">
        <v>443612</v>
      </c>
      <c r="U16" s="7">
        <v>328100</v>
      </c>
      <c r="V16" s="7">
        <v>379099</v>
      </c>
      <c r="W16" s="7">
        <v>210642</v>
      </c>
      <c r="X16" s="7">
        <v>117579</v>
      </c>
      <c r="Y16" s="7">
        <v>88869</v>
      </c>
    </row>
    <row r="17" spans="1:25" x14ac:dyDescent="0.25">
      <c r="A17" s="7" t="s">
        <v>18</v>
      </c>
      <c r="B17" s="7" t="s">
        <v>21</v>
      </c>
      <c r="C17" s="7" t="s">
        <v>22</v>
      </c>
      <c r="D17" s="7">
        <v>119344</v>
      </c>
      <c r="E17" s="7">
        <v>365989</v>
      </c>
      <c r="F17" s="7">
        <v>149782</v>
      </c>
      <c r="G17" s="7">
        <v>530565</v>
      </c>
      <c r="H17" s="7">
        <v>176238</v>
      </c>
      <c r="I17" s="7">
        <v>568895</v>
      </c>
      <c r="J17" s="7">
        <v>452951</v>
      </c>
      <c r="K17" s="7">
        <v>317117</v>
      </c>
      <c r="L17" s="7">
        <v>166003</v>
      </c>
      <c r="M17" s="7">
        <v>84944</v>
      </c>
      <c r="N17" s="7">
        <v>145365</v>
      </c>
      <c r="O17" s="7">
        <v>107457</v>
      </c>
      <c r="P17" s="7">
        <v>304279</v>
      </c>
      <c r="Q17" s="7">
        <v>591936</v>
      </c>
      <c r="R17" s="7">
        <v>337434</v>
      </c>
      <c r="S17" s="7">
        <v>322998</v>
      </c>
      <c r="T17" s="7">
        <v>464843</v>
      </c>
      <c r="U17" s="7">
        <v>327227</v>
      </c>
      <c r="V17" s="7">
        <v>390916</v>
      </c>
      <c r="W17" s="7">
        <v>201611</v>
      </c>
      <c r="X17" s="7">
        <v>100104</v>
      </c>
      <c r="Y17" s="7">
        <v>79076</v>
      </c>
    </row>
    <row r="18" spans="1:25" x14ac:dyDescent="0.25">
      <c r="A18" s="7" t="s">
        <v>18</v>
      </c>
      <c r="B18" s="7" t="s">
        <v>55</v>
      </c>
      <c r="C18" s="7" t="s">
        <v>56</v>
      </c>
      <c r="D18" s="7">
        <v>124035</v>
      </c>
      <c r="E18" s="7">
        <v>366810</v>
      </c>
      <c r="F18" s="7">
        <v>173848</v>
      </c>
      <c r="G18" s="7">
        <v>562842</v>
      </c>
      <c r="H18" s="7">
        <v>184980</v>
      </c>
      <c r="I18" s="7">
        <v>577584</v>
      </c>
      <c r="J18" s="7">
        <v>474476</v>
      </c>
      <c r="K18" s="7">
        <v>327314</v>
      </c>
      <c r="L18" s="7">
        <v>184888</v>
      </c>
      <c r="M18" s="7">
        <v>98447</v>
      </c>
      <c r="N18" s="7">
        <v>155595</v>
      </c>
      <c r="O18" s="7">
        <v>131155</v>
      </c>
      <c r="P18" s="7">
        <v>319890</v>
      </c>
      <c r="Q18" s="7">
        <v>337434</v>
      </c>
      <c r="R18" s="7">
        <v>610480</v>
      </c>
      <c r="S18" s="7">
        <v>324778</v>
      </c>
      <c r="T18" s="7">
        <v>487084</v>
      </c>
      <c r="U18" s="7">
        <v>330823</v>
      </c>
      <c r="V18" s="7">
        <v>413331</v>
      </c>
      <c r="W18" s="7">
        <v>213797</v>
      </c>
      <c r="X18" s="7">
        <v>109797</v>
      </c>
      <c r="Y18" s="7">
        <v>88748</v>
      </c>
    </row>
    <row r="19" spans="1:25" x14ac:dyDescent="0.25">
      <c r="A19" s="7" t="s">
        <v>18</v>
      </c>
      <c r="B19" s="7" t="s">
        <v>57</v>
      </c>
      <c r="C19" s="7" t="s">
        <v>58</v>
      </c>
      <c r="D19" s="7">
        <v>118434</v>
      </c>
      <c r="E19" s="7">
        <v>378281</v>
      </c>
      <c r="F19" s="7">
        <v>146987</v>
      </c>
      <c r="G19" s="7">
        <v>524257</v>
      </c>
      <c r="H19" s="7">
        <v>146064</v>
      </c>
      <c r="I19" s="7">
        <v>563936</v>
      </c>
      <c r="J19" s="7">
        <v>443085</v>
      </c>
      <c r="K19" s="7">
        <v>323076</v>
      </c>
      <c r="L19" s="7">
        <v>177485</v>
      </c>
      <c r="M19" s="7">
        <v>77945</v>
      </c>
      <c r="N19" s="7">
        <v>142455</v>
      </c>
      <c r="O19" s="7">
        <v>104466</v>
      </c>
      <c r="P19" s="7">
        <v>314489</v>
      </c>
      <c r="Q19" s="7">
        <v>322998</v>
      </c>
      <c r="R19" s="7">
        <v>324778</v>
      </c>
      <c r="S19" s="7">
        <v>604359</v>
      </c>
      <c r="T19" s="7">
        <v>458337</v>
      </c>
      <c r="U19" s="7">
        <v>335244</v>
      </c>
      <c r="V19" s="7">
        <v>379163</v>
      </c>
      <c r="W19" s="7">
        <v>206173</v>
      </c>
      <c r="X19" s="7">
        <v>114284</v>
      </c>
      <c r="Y19" s="7">
        <v>78839</v>
      </c>
    </row>
    <row r="20" spans="1:25" x14ac:dyDescent="0.25">
      <c r="A20" s="7" t="s">
        <v>18</v>
      </c>
      <c r="B20" s="7" t="s">
        <v>25</v>
      </c>
      <c r="C20" s="7" t="s">
        <v>26</v>
      </c>
      <c r="D20" s="7">
        <v>176618</v>
      </c>
      <c r="E20" s="7">
        <v>520109</v>
      </c>
      <c r="F20" s="7">
        <v>225258</v>
      </c>
      <c r="G20" s="7">
        <v>758699</v>
      </c>
      <c r="H20" s="7">
        <v>252237</v>
      </c>
      <c r="I20" s="7">
        <v>813472</v>
      </c>
      <c r="J20" s="7">
        <v>668488</v>
      </c>
      <c r="K20" s="7">
        <v>441984</v>
      </c>
      <c r="L20" s="7">
        <v>243643</v>
      </c>
      <c r="M20" s="7">
        <v>135599</v>
      </c>
      <c r="N20" s="7">
        <v>196000</v>
      </c>
      <c r="O20" s="7">
        <v>167068</v>
      </c>
      <c r="P20" s="7">
        <v>443612</v>
      </c>
      <c r="Q20" s="7">
        <v>464843</v>
      </c>
      <c r="R20" s="7">
        <v>487084</v>
      </c>
      <c r="S20" s="7">
        <v>458337</v>
      </c>
      <c r="T20" s="7">
        <v>861468</v>
      </c>
      <c r="U20" s="7">
        <v>464654</v>
      </c>
      <c r="V20" s="7">
        <v>596542</v>
      </c>
      <c r="W20" s="7">
        <v>302761</v>
      </c>
      <c r="X20" s="7">
        <v>154800</v>
      </c>
      <c r="Y20" s="7">
        <v>117774</v>
      </c>
    </row>
    <row r="21" spans="1:25" x14ac:dyDescent="0.25">
      <c r="A21" s="7" t="s">
        <v>18</v>
      </c>
      <c r="B21" s="7" t="s">
        <v>53</v>
      </c>
      <c r="C21" s="7" t="s">
        <v>146</v>
      </c>
      <c r="D21" s="7">
        <v>126629</v>
      </c>
      <c r="E21" s="7">
        <v>390659</v>
      </c>
      <c r="F21" s="7">
        <v>158649</v>
      </c>
      <c r="G21" s="7">
        <v>520078</v>
      </c>
      <c r="H21" s="7">
        <v>160124</v>
      </c>
      <c r="I21" s="7">
        <v>562524</v>
      </c>
      <c r="J21" s="7">
        <v>430802</v>
      </c>
      <c r="K21" s="7">
        <v>335803</v>
      </c>
      <c r="L21" s="7">
        <v>181647</v>
      </c>
      <c r="M21" s="7">
        <v>92378</v>
      </c>
      <c r="N21" s="7">
        <v>146487</v>
      </c>
      <c r="O21" s="7">
        <v>109479</v>
      </c>
      <c r="P21" s="7">
        <v>328100</v>
      </c>
      <c r="Q21" s="7">
        <v>327227</v>
      </c>
      <c r="R21" s="7">
        <v>330823</v>
      </c>
      <c r="S21" s="7">
        <v>335244</v>
      </c>
      <c r="T21" s="7">
        <v>464654</v>
      </c>
      <c r="U21" s="7">
        <v>607770</v>
      </c>
      <c r="V21" s="7">
        <v>402802</v>
      </c>
      <c r="W21" s="7">
        <v>217706</v>
      </c>
      <c r="X21" s="7">
        <v>117253</v>
      </c>
      <c r="Y21" s="7">
        <v>78338</v>
      </c>
    </row>
    <row r="22" spans="1:25" x14ac:dyDescent="0.25">
      <c r="A22" s="7" t="s">
        <v>18</v>
      </c>
      <c r="B22" s="7" t="s">
        <v>27</v>
      </c>
      <c r="C22" s="7" t="s">
        <v>28</v>
      </c>
      <c r="D22" s="7">
        <v>163657</v>
      </c>
      <c r="E22" s="7">
        <v>447820</v>
      </c>
      <c r="F22" s="7">
        <v>180768</v>
      </c>
      <c r="G22" s="7">
        <v>655184</v>
      </c>
      <c r="H22" s="7">
        <v>242063</v>
      </c>
      <c r="I22" s="7">
        <v>704378</v>
      </c>
      <c r="J22" s="7">
        <v>575452</v>
      </c>
      <c r="K22" s="7">
        <v>345992</v>
      </c>
      <c r="L22" s="7">
        <v>190505</v>
      </c>
      <c r="M22" s="7">
        <v>123902</v>
      </c>
      <c r="N22" s="7">
        <v>160300</v>
      </c>
      <c r="O22" s="7">
        <v>154540</v>
      </c>
      <c r="P22" s="7">
        <v>379099</v>
      </c>
      <c r="Q22" s="7">
        <v>390916</v>
      </c>
      <c r="R22" s="7">
        <v>413331</v>
      </c>
      <c r="S22" s="7">
        <v>379163</v>
      </c>
      <c r="T22" s="7">
        <v>596542</v>
      </c>
      <c r="U22" s="7">
        <v>402802</v>
      </c>
      <c r="V22" s="7">
        <v>746667</v>
      </c>
      <c r="W22" s="7">
        <v>268707</v>
      </c>
      <c r="X22" s="7">
        <v>138078</v>
      </c>
      <c r="Y22" s="7">
        <v>109030</v>
      </c>
    </row>
    <row r="23" spans="1:25" x14ac:dyDescent="0.25">
      <c r="A23" s="7" t="s">
        <v>18</v>
      </c>
      <c r="B23" s="7" t="s">
        <v>29</v>
      </c>
      <c r="C23" s="7" t="s">
        <v>30</v>
      </c>
      <c r="D23" s="7">
        <v>96074</v>
      </c>
      <c r="E23" s="7">
        <v>248490</v>
      </c>
      <c r="F23" s="7">
        <v>86742</v>
      </c>
      <c r="G23" s="7">
        <v>327428</v>
      </c>
      <c r="H23" s="7">
        <v>107575</v>
      </c>
      <c r="I23" s="7">
        <v>351185</v>
      </c>
      <c r="J23" s="7">
        <v>285180</v>
      </c>
      <c r="K23" s="7">
        <v>202114</v>
      </c>
      <c r="L23" s="7">
        <v>104125</v>
      </c>
      <c r="M23" s="7">
        <v>61707</v>
      </c>
      <c r="N23" s="7">
        <v>85363</v>
      </c>
      <c r="O23" s="7">
        <v>76718</v>
      </c>
      <c r="P23" s="7">
        <v>210642</v>
      </c>
      <c r="Q23" s="7">
        <v>201611</v>
      </c>
      <c r="R23" s="7">
        <v>213797</v>
      </c>
      <c r="S23" s="7">
        <v>206173</v>
      </c>
      <c r="T23" s="7">
        <v>302761</v>
      </c>
      <c r="U23" s="7">
        <v>217706</v>
      </c>
      <c r="V23" s="7">
        <v>268707</v>
      </c>
      <c r="W23" s="7">
        <v>393279</v>
      </c>
      <c r="X23" s="7">
        <v>74115</v>
      </c>
      <c r="Y23" s="7">
        <v>53308</v>
      </c>
    </row>
    <row r="24" spans="1:25" x14ac:dyDescent="0.25">
      <c r="A24" s="7" t="s">
        <v>18</v>
      </c>
      <c r="B24" s="7" t="s">
        <v>19</v>
      </c>
      <c r="C24" s="7" t="s">
        <v>20</v>
      </c>
      <c r="D24" s="7">
        <v>44913</v>
      </c>
      <c r="E24" s="7">
        <v>137798</v>
      </c>
      <c r="F24" s="7">
        <v>64287</v>
      </c>
      <c r="G24" s="7">
        <v>181114</v>
      </c>
      <c r="H24" s="7">
        <v>63026</v>
      </c>
      <c r="I24" s="7">
        <v>194116</v>
      </c>
      <c r="J24" s="7">
        <v>156846</v>
      </c>
      <c r="K24" s="7">
        <v>99603</v>
      </c>
      <c r="L24" s="7">
        <v>78739</v>
      </c>
      <c r="M24" s="7">
        <v>37161</v>
      </c>
      <c r="N24" s="7">
        <v>54678</v>
      </c>
      <c r="O24" s="7">
        <v>42827</v>
      </c>
      <c r="P24" s="7">
        <v>117579</v>
      </c>
      <c r="Q24" s="7">
        <v>100104</v>
      </c>
      <c r="R24" s="7">
        <v>109797</v>
      </c>
      <c r="S24" s="7">
        <v>114284</v>
      </c>
      <c r="T24" s="7">
        <v>154800</v>
      </c>
      <c r="U24" s="7">
        <v>117253</v>
      </c>
      <c r="V24" s="7">
        <v>138078</v>
      </c>
      <c r="W24" s="7">
        <v>74115</v>
      </c>
      <c r="X24" s="7">
        <v>228445</v>
      </c>
      <c r="Y24" s="7">
        <v>32305</v>
      </c>
    </row>
    <row r="25" spans="1:25" x14ac:dyDescent="0.25">
      <c r="A25" s="7" t="s">
        <v>148</v>
      </c>
      <c r="B25" s="7" t="s">
        <v>46</v>
      </c>
      <c r="C25" s="7" t="s">
        <v>47</v>
      </c>
      <c r="D25" s="7">
        <v>33954</v>
      </c>
      <c r="E25" s="7">
        <v>90492</v>
      </c>
      <c r="F25" s="7">
        <v>48141</v>
      </c>
      <c r="G25" s="7">
        <v>135898</v>
      </c>
      <c r="H25" s="7">
        <v>49567</v>
      </c>
      <c r="I25" s="7">
        <v>140827</v>
      </c>
      <c r="J25" s="7">
        <v>118964</v>
      </c>
      <c r="K25" s="7">
        <v>81669</v>
      </c>
      <c r="L25" s="7">
        <v>58223</v>
      </c>
      <c r="M25" s="7">
        <v>25642</v>
      </c>
      <c r="N25" s="7">
        <v>39481</v>
      </c>
      <c r="O25" s="7">
        <v>36683</v>
      </c>
      <c r="P25" s="7">
        <v>88869</v>
      </c>
      <c r="Q25" s="7">
        <v>79076</v>
      </c>
      <c r="R25" s="7">
        <v>88748</v>
      </c>
      <c r="S25" s="7">
        <v>78839</v>
      </c>
      <c r="T25" s="7">
        <v>117774</v>
      </c>
      <c r="U25" s="7">
        <v>78338</v>
      </c>
      <c r="V25" s="7">
        <v>109030</v>
      </c>
      <c r="W25" s="7">
        <v>53308</v>
      </c>
      <c r="X25" s="7">
        <v>32305</v>
      </c>
      <c r="Y25" s="7">
        <v>155711</v>
      </c>
    </row>
    <row r="28" spans="1:25" x14ac:dyDescent="0.25">
      <c r="A28" s="6" t="s">
        <v>0</v>
      </c>
      <c r="B28" s="7"/>
      <c r="C28" s="7"/>
      <c r="D28" s="7" t="s">
        <v>32</v>
      </c>
      <c r="E28" s="7" t="s">
        <v>32</v>
      </c>
      <c r="F28" s="7" t="s">
        <v>105</v>
      </c>
      <c r="G28" s="7" t="s">
        <v>105</v>
      </c>
      <c r="H28" s="7" t="s">
        <v>105</v>
      </c>
      <c r="I28" s="7" t="s">
        <v>105</v>
      </c>
      <c r="J28" s="7" t="s">
        <v>105</v>
      </c>
      <c r="K28" s="7" t="s">
        <v>105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18</v>
      </c>
      <c r="Q28" s="7" t="s">
        <v>18</v>
      </c>
      <c r="R28" s="7" t="s">
        <v>18</v>
      </c>
      <c r="S28" s="7" t="s">
        <v>18</v>
      </c>
      <c r="T28" s="7" t="s">
        <v>18</v>
      </c>
      <c r="U28" s="7" t="s">
        <v>18</v>
      </c>
      <c r="V28" s="7" t="s">
        <v>18</v>
      </c>
      <c r="W28" s="7" t="s">
        <v>18</v>
      </c>
      <c r="X28" s="7" t="s">
        <v>18</v>
      </c>
      <c r="Y28" s="7" t="s">
        <v>148</v>
      </c>
    </row>
    <row r="29" spans="1:25" x14ac:dyDescent="0.25">
      <c r="A29" s="7"/>
      <c r="B29" s="6" t="s">
        <v>1</v>
      </c>
      <c r="C29" s="7"/>
      <c r="D29" s="7" t="s">
        <v>59</v>
      </c>
      <c r="E29" s="7" t="s">
        <v>33</v>
      </c>
      <c r="F29" s="7" t="s">
        <v>16</v>
      </c>
      <c r="G29" s="7" t="s">
        <v>8</v>
      </c>
      <c r="H29" s="7" t="s">
        <v>110</v>
      </c>
      <c r="I29" s="7" t="s">
        <v>4</v>
      </c>
      <c r="J29" s="7" t="s">
        <v>4</v>
      </c>
      <c r="K29" s="7" t="s">
        <v>4</v>
      </c>
      <c r="L29" s="7" t="s">
        <v>147</v>
      </c>
      <c r="M29" s="7" t="s">
        <v>41</v>
      </c>
      <c r="N29" s="7" t="s">
        <v>109</v>
      </c>
      <c r="O29" s="7" t="s">
        <v>43</v>
      </c>
      <c r="P29" s="7" t="s">
        <v>23</v>
      </c>
      <c r="Q29" s="7" t="s">
        <v>21</v>
      </c>
      <c r="R29" s="7" t="s">
        <v>55</v>
      </c>
      <c r="S29" s="7" t="s">
        <v>57</v>
      </c>
      <c r="T29" s="7" t="s">
        <v>25</v>
      </c>
      <c r="U29" s="7" t="s">
        <v>53</v>
      </c>
      <c r="V29" s="7" t="s">
        <v>27</v>
      </c>
      <c r="W29" s="7" t="s">
        <v>29</v>
      </c>
      <c r="X29" s="7" t="s">
        <v>19</v>
      </c>
      <c r="Y29" s="7" t="s">
        <v>46</v>
      </c>
    </row>
    <row r="30" spans="1:25" x14ac:dyDescent="0.25">
      <c r="A30" s="7"/>
      <c r="B30" s="7"/>
      <c r="C30" s="6" t="s">
        <v>154</v>
      </c>
      <c r="D30" s="7" t="s">
        <v>60</v>
      </c>
      <c r="E30" s="7" t="s">
        <v>91</v>
      </c>
      <c r="F30" s="7" t="s">
        <v>17</v>
      </c>
      <c r="G30" s="7" t="s">
        <v>9</v>
      </c>
      <c r="H30" s="7" t="s">
        <v>89</v>
      </c>
      <c r="I30" s="7" t="s">
        <v>6</v>
      </c>
      <c r="J30" s="7" t="s">
        <v>7</v>
      </c>
      <c r="K30" s="7" t="s">
        <v>112</v>
      </c>
      <c r="L30" s="7" t="s">
        <v>40</v>
      </c>
      <c r="M30" s="7" t="s">
        <v>42</v>
      </c>
      <c r="N30" s="7" t="s">
        <v>39</v>
      </c>
      <c r="O30" s="7" t="s">
        <v>44</v>
      </c>
      <c r="P30" s="7" t="s">
        <v>24</v>
      </c>
      <c r="Q30" s="7" t="s">
        <v>22</v>
      </c>
      <c r="R30" s="7" t="s">
        <v>56</v>
      </c>
      <c r="S30" s="7" t="s">
        <v>58</v>
      </c>
      <c r="T30" s="7" t="s">
        <v>26</v>
      </c>
      <c r="U30" s="7" t="s">
        <v>146</v>
      </c>
      <c r="V30" s="7" t="s">
        <v>28</v>
      </c>
      <c r="W30" s="7" t="s">
        <v>30</v>
      </c>
      <c r="X30" s="7" t="s">
        <v>20</v>
      </c>
      <c r="Y30" s="7" t="s">
        <v>47</v>
      </c>
    </row>
    <row r="31" spans="1:25" x14ac:dyDescent="0.25">
      <c r="A31" s="7" t="s">
        <v>32</v>
      </c>
      <c r="B31" s="7" t="s">
        <v>59</v>
      </c>
      <c r="C31" s="7" t="s">
        <v>60</v>
      </c>
      <c r="D31" s="27">
        <f>D4/Domain!D4</f>
        <v>1</v>
      </c>
      <c r="E31" s="27">
        <f>E4/Domain!E4</f>
        <v>0.98203841541440273</v>
      </c>
      <c r="F31" s="27">
        <f>F4/Domain!F4</f>
        <v>0.93502906377540507</v>
      </c>
      <c r="G31" s="27">
        <f>G4/Domain!G4</f>
        <v>0.88775847692515519</v>
      </c>
      <c r="H31" s="27">
        <f>H4/Domain!H4</f>
        <v>0.91958091686288146</v>
      </c>
      <c r="I31" s="27">
        <f>I4/Domain!I4</f>
        <v>0.89660049813091092</v>
      </c>
      <c r="J31" s="27">
        <f>J4/Domain!J4</f>
        <v>0.88970468948698755</v>
      </c>
      <c r="K31" s="27">
        <f>K4/Domain!K4</f>
        <v>0.94006377214643622</v>
      </c>
      <c r="L31" s="27">
        <f>L4/Domain!L4</f>
        <v>0.98728851330873046</v>
      </c>
      <c r="M31" s="27">
        <f>M4/Domain!M4</f>
        <v>0.98722277995801766</v>
      </c>
      <c r="N31" s="27">
        <f>N4/Domain!N4</f>
        <v>0.91280498136225008</v>
      </c>
      <c r="O31" s="27">
        <f>O4/Domain!O4</f>
        <v>0.98414998849781454</v>
      </c>
      <c r="P31" s="27">
        <f>P4/Domain!P4</f>
        <v>0.98955950682616978</v>
      </c>
      <c r="Q31" s="27">
        <f>Q4/Domain!Q4</f>
        <v>0.92035998796955376</v>
      </c>
      <c r="R31" s="27">
        <f>R4/Domain!R4</f>
        <v>0.93554129173863521</v>
      </c>
      <c r="S31" s="27">
        <f>S4/Domain!S4</f>
        <v>0.95544422662697548</v>
      </c>
      <c r="T31" s="27">
        <f>T4/Domain!T4</f>
        <v>0.93910278565010019</v>
      </c>
      <c r="U31" s="27">
        <f>U4/Domain!U4</f>
        <v>0.9666631042169227</v>
      </c>
      <c r="V31" s="27">
        <f>V4/Domain!V4</f>
        <v>0.94500005774272156</v>
      </c>
      <c r="W31" s="27">
        <f>W4/Domain!W4</f>
        <v>0.99653555721516884</v>
      </c>
      <c r="X31" s="27">
        <f>X4/Domain!X4</f>
        <v>0.99468473855557771</v>
      </c>
      <c r="Y31" s="27">
        <f>Y4/Domain!Y4</f>
        <v>0.97515724173583385</v>
      </c>
    </row>
    <row r="32" spans="1:25" x14ac:dyDescent="0.25">
      <c r="A32" s="7" t="s">
        <v>32</v>
      </c>
      <c r="B32" s="7" t="s">
        <v>33</v>
      </c>
      <c r="C32" s="7" t="s">
        <v>91</v>
      </c>
      <c r="D32" s="27">
        <f>D5/Domain!D5</f>
        <v>0.98203841541440273</v>
      </c>
      <c r="E32" s="27">
        <f>E5/Domain!E5</f>
        <v>1</v>
      </c>
      <c r="F32" s="27">
        <f>F5/Domain!F5</f>
        <v>0.95274894873400728</v>
      </c>
      <c r="G32" s="27">
        <f>G5/Domain!G5</f>
        <v>0.90640796918906918</v>
      </c>
      <c r="H32" s="27">
        <f>H5/Domain!H5</f>
        <v>0.93696734363510359</v>
      </c>
      <c r="I32" s="27">
        <f>I5/Domain!I5</f>
        <v>0.91495821778808128</v>
      </c>
      <c r="J32" s="27">
        <f>J5/Domain!J5</f>
        <v>0.90668194900060006</v>
      </c>
      <c r="K32" s="27">
        <f>K5/Domain!K5</f>
        <v>0.95637015356447519</v>
      </c>
      <c r="L32" s="27">
        <f>L5/Domain!L5</f>
        <v>0.98919048652041663</v>
      </c>
      <c r="M32" s="27">
        <f>M5/Domain!M5</f>
        <v>0.98946794614664646</v>
      </c>
      <c r="N32" s="27">
        <f>N5/Domain!N5</f>
        <v>0.93037088873338003</v>
      </c>
      <c r="O32" s="27">
        <f>O5/Domain!O5</f>
        <v>0.99299776588247646</v>
      </c>
      <c r="P32" s="27">
        <f>P5/Domain!P5</f>
        <v>0.98846493260954382</v>
      </c>
      <c r="Q32" s="27">
        <f>Q5/Domain!Q5</f>
        <v>0.94024632111147644</v>
      </c>
      <c r="R32" s="27">
        <f>R5/Domain!R5</f>
        <v>0.9526889093204095</v>
      </c>
      <c r="S32" s="27">
        <f>S5/Domain!S5</f>
        <v>0.96893514237632838</v>
      </c>
      <c r="T32" s="27">
        <f>T5/Domain!T5</f>
        <v>0.95541884499373597</v>
      </c>
      <c r="U32" s="27">
        <f>U5/Domain!U5</f>
        <v>0.98057224039216961</v>
      </c>
      <c r="V32" s="27">
        <f>V5/Domain!V5</f>
        <v>0.96132957233692684</v>
      </c>
      <c r="W32" s="27">
        <f>W5/Domain!W5</f>
        <v>0.98230203939644301</v>
      </c>
      <c r="X32" s="27">
        <f>X5/Domain!X5</f>
        <v>0.98644866168901357</v>
      </c>
      <c r="Y32" s="27">
        <f>Y5/Domain!Y5</f>
        <v>0.99003314989661173</v>
      </c>
    </row>
    <row r="33" spans="1:25" x14ac:dyDescent="0.25">
      <c r="A33" s="7" t="s">
        <v>105</v>
      </c>
      <c r="B33" s="7" t="s">
        <v>16</v>
      </c>
      <c r="C33" s="7" t="s">
        <v>17</v>
      </c>
      <c r="D33" s="27">
        <f>D6/Domain!D6</f>
        <v>0.93502906377540507</v>
      </c>
      <c r="E33" s="27">
        <f>E6/Domain!E6</f>
        <v>0.95274894873400728</v>
      </c>
      <c r="F33" s="27">
        <f>F6/Domain!F6</f>
        <v>1</v>
      </c>
      <c r="G33" s="27">
        <f>G6/Domain!G6</f>
        <v>0.95292370814564031</v>
      </c>
      <c r="H33" s="27">
        <f>H6/Domain!H6</f>
        <v>0.98470091394353421</v>
      </c>
      <c r="I33" s="27">
        <f>I6/Domain!I6</f>
        <v>0.9580271902304085</v>
      </c>
      <c r="J33" s="27">
        <f>J6/Domain!J6</f>
        <v>0.95493864663021422</v>
      </c>
      <c r="K33" s="27">
        <f>K6/Domain!K6</f>
        <v>0.98658686670378293</v>
      </c>
      <c r="L33" s="27">
        <f>L6/Domain!L6</f>
        <v>0.95281946940069762</v>
      </c>
      <c r="M33" s="27">
        <f>M6/Domain!M6</f>
        <v>0.9530731076126806</v>
      </c>
      <c r="N33" s="27">
        <f>N6/Domain!N6</f>
        <v>0.97348313855310897</v>
      </c>
      <c r="O33" s="27">
        <f>O6/Domain!O6</f>
        <v>0.95430335595776772</v>
      </c>
      <c r="P33" s="27">
        <f>P6/Domain!P6</f>
        <v>0.94894762109305908</v>
      </c>
      <c r="Q33" s="27">
        <f>Q6/Domain!Q6</f>
        <v>0.98422294211574224</v>
      </c>
      <c r="R33" s="27">
        <f>R6/Domain!R6</f>
        <v>0.99000586550343672</v>
      </c>
      <c r="S33" s="27">
        <f>S6/Domain!S6</f>
        <v>0.97963903440370026</v>
      </c>
      <c r="T33" s="27">
        <f>T6/Domain!T6</f>
        <v>0.98849828198298217</v>
      </c>
      <c r="U33" s="27">
        <f>U6/Domain!U6</f>
        <v>0.96813347083986789</v>
      </c>
      <c r="V33" s="27">
        <f>V6/Domain!V6</f>
        <v>0.98092607565537782</v>
      </c>
      <c r="W33" s="27">
        <f>W6/Domain!W6</f>
        <v>0.94038442774904873</v>
      </c>
      <c r="X33" s="27">
        <f>X6/Domain!X6</f>
        <v>0.92876130486289699</v>
      </c>
      <c r="Y33" s="27">
        <f>Y6/Domain!Y6</f>
        <v>0.9484229397742272</v>
      </c>
    </row>
    <row r="34" spans="1:25" x14ac:dyDescent="0.25">
      <c r="A34" s="7" t="s">
        <v>105</v>
      </c>
      <c r="B34" s="7" t="s">
        <v>8</v>
      </c>
      <c r="C34" s="7" t="s">
        <v>9</v>
      </c>
      <c r="D34" s="27">
        <f>D7/Domain!D7</f>
        <v>0.88775847692515519</v>
      </c>
      <c r="E34" s="27">
        <f>E7/Domain!E7</f>
        <v>0.90640796918906918</v>
      </c>
      <c r="F34" s="27">
        <f>F7/Domain!F7</f>
        <v>0.95292370814564031</v>
      </c>
      <c r="G34" s="27">
        <f>G7/Domain!G7</f>
        <v>1</v>
      </c>
      <c r="H34" s="27">
        <f>H7/Domain!H7</f>
        <v>0.97282434352229508</v>
      </c>
      <c r="I34" s="27">
        <f>I7/Domain!I7</f>
        <v>0.99129374940990334</v>
      </c>
      <c r="J34" s="27">
        <f>J7/Domain!J7</f>
        <v>0.99597048573102254</v>
      </c>
      <c r="K34" s="27">
        <f>K7/Domain!K7</f>
        <v>0.94989332634652091</v>
      </c>
      <c r="L34" s="27">
        <f>L7/Domain!L7</f>
        <v>0.89748985276561877</v>
      </c>
      <c r="M34" s="27">
        <f>M7/Domain!M7</f>
        <v>0.91170218564342942</v>
      </c>
      <c r="N34" s="27">
        <f>N7/Domain!N7</f>
        <v>0.97028151042076904</v>
      </c>
      <c r="O34" s="27">
        <f>O7/Domain!O7</f>
        <v>0.91592663574873578</v>
      </c>
      <c r="P34" s="27">
        <f>P7/Domain!P7</f>
        <v>0.9059117933314621</v>
      </c>
      <c r="Q34" s="27">
        <f>Q7/Domain!Q7</f>
        <v>0.96397658396197616</v>
      </c>
      <c r="R34" s="27">
        <f>R7/Domain!R7</f>
        <v>0.95072413828051361</v>
      </c>
      <c r="S34" s="27">
        <f>S7/Domain!S7</f>
        <v>0.93454610276750305</v>
      </c>
      <c r="T34" s="27">
        <f>T7/Domain!T7</f>
        <v>0.94645835490426244</v>
      </c>
      <c r="U34" s="27">
        <f>U7/Domain!U7</f>
        <v>0.92391296623959862</v>
      </c>
      <c r="V34" s="27">
        <f>V7/Domain!V7</f>
        <v>0.9431083895800676</v>
      </c>
      <c r="W34" s="27">
        <f>W7/Domain!W7</f>
        <v>0.89350368668373115</v>
      </c>
      <c r="X34" s="27">
        <f>X7/Domain!X7</f>
        <v>0.84090835225346949</v>
      </c>
      <c r="Y34" s="27">
        <f>Y7/Domain!Y7</f>
        <v>0.9058055055655535</v>
      </c>
    </row>
    <row r="35" spans="1:25" x14ac:dyDescent="0.25">
      <c r="A35" s="7" t="s">
        <v>105</v>
      </c>
      <c r="B35" s="7" t="s">
        <v>110</v>
      </c>
      <c r="C35" s="7" t="s">
        <v>89</v>
      </c>
      <c r="D35" s="27">
        <f>D8/Domain!D8</f>
        <v>0.91958091686288146</v>
      </c>
      <c r="E35" s="27">
        <f>E8/Domain!E8</f>
        <v>0.93696734363510359</v>
      </c>
      <c r="F35" s="27">
        <f>F8/Domain!F8</f>
        <v>0.98470091394353421</v>
      </c>
      <c r="G35" s="27">
        <f>G8/Domain!G8</f>
        <v>0.97282434352229508</v>
      </c>
      <c r="H35" s="27">
        <f>H8/Domain!H8</f>
        <v>1</v>
      </c>
      <c r="I35" s="27">
        <f>I8/Domain!I8</f>
        <v>0.97769057057646758</v>
      </c>
      <c r="J35" s="27">
        <f>J8/Domain!J8</f>
        <v>0.97160601094699173</v>
      </c>
      <c r="K35" s="27">
        <f>K8/Domain!K8</f>
        <v>0.97965540547158902</v>
      </c>
      <c r="L35" s="27">
        <f>L8/Domain!L8</f>
        <v>0.9333925190323924</v>
      </c>
      <c r="M35" s="27">
        <f>M8/Domain!M8</f>
        <v>0.94023418951970539</v>
      </c>
      <c r="N35" s="27">
        <f>N8/Domain!N8</f>
        <v>0.99110146196923254</v>
      </c>
      <c r="O35" s="27">
        <f>O8/Domain!O8</f>
        <v>0.9395329215658702</v>
      </c>
      <c r="P35" s="27">
        <f>P8/Domain!P8</f>
        <v>0.93415392401402597</v>
      </c>
      <c r="Q35" s="27">
        <f>Q8/Domain!Q8</f>
        <v>0.99387561751370368</v>
      </c>
      <c r="R35" s="27">
        <f>R8/Domain!R8</f>
        <v>0.9799745708836618</v>
      </c>
      <c r="S35" s="27">
        <f>S8/Domain!S8</f>
        <v>0.96416972513400045</v>
      </c>
      <c r="T35" s="27">
        <f>T8/Domain!T8</f>
        <v>0.9784288473921442</v>
      </c>
      <c r="U35" s="27">
        <f>U8/Domain!U8</f>
        <v>0.95200271110661905</v>
      </c>
      <c r="V35" s="27">
        <f>V8/Domain!V8</f>
        <v>0.97152799239034027</v>
      </c>
      <c r="W35" s="27">
        <f>W8/Domain!W8</f>
        <v>0.92499441090990386</v>
      </c>
      <c r="X35" s="27">
        <f>X8/Domain!X8</f>
        <v>0.9021370396347137</v>
      </c>
      <c r="Y35" s="27">
        <f>Y8/Domain!Y8</f>
        <v>0.93850231941683238</v>
      </c>
    </row>
    <row r="36" spans="1:25" x14ac:dyDescent="0.25">
      <c r="A36" s="7" t="s">
        <v>105</v>
      </c>
      <c r="B36" s="7" t="s">
        <v>4</v>
      </c>
      <c r="C36" s="7" t="s">
        <v>6</v>
      </c>
      <c r="D36" s="27">
        <f>D9/Domain!D9</f>
        <v>0.89660049813091092</v>
      </c>
      <c r="E36" s="27">
        <f>E9/Domain!E9</f>
        <v>0.91495821778808128</v>
      </c>
      <c r="F36" s="27">
        <f>F9/Domain!F9</f>
        <v>0.9580271902304085</v>
      </c>
      <c r="G36" s="27">
        <f>G9/Domain!G9</f>
        <v>0.99129374940990334</v>
      </c>
      <c r="H36" s="27">
        <f>H9/Domain!H9</f>
        <v>0.97769057057646758</v>
      </c>
      <c r="I36" s="27">
        <f>I9/Domain!I9</f>
        <v>1</v>
      </c>
      <c r="J36" s="27">
        <f>J9/Domain!J9</f>
        <v>0.98972077255899016</v>
      </c>
      <c r="K36" s="27">
        <f>K9/Domain!K9</f>
        <v>0.95613601290684624</v>
      </c>
      <c r="L36" s="27">
        <f>L9/Domain!L9</f>
        <v>0.90602469297840038</v>
      </c>
      <c r="M36" s="27">
        <f>M9/Domain!M9</f>
        <v>0.91682723369220298</v>
      </c>
      <c r="N36" s="27">
        <f>N9/Domain!N9</f>
        <v>0.97472888269823899</v>
      </c>
      <c r="O36" s="27">
        <f>O9/Domain!O9</f>
        <v>0.92125007977098894</v>
      </c>
      <c r="P36" s="27">
        <f>P9/Domain!P9</f>
        <v>0.91225148008933554</v>
      </c>
      <c r="Q36" s="27">
        <f>Q9/Domain!Q9</f>
        <v>0.96939123263208471</v>
      </c>
      <c r="R36" s="27">
        <f>R9/Domain!R9</f>
        <v>0.95532223170513864</v>
      </c>
      <c r="S36" s="27">
        <f>S9/Domain!S9</f>
        <v>0.94074156864773073</v>
      </c>
      <c r="T36" s="27">
        <f>T9/Domain!T9</f>
        <v>0.95277538323151301</v>
      </c>
      <c r="U36" s="27">
        <f>U9/Domain!U9</f>
        <v>0.930660865105429</v>
      </c>
      <c r="V36" s="27">
        <f>V9/Domain!V9</f>
        <v>0.94907649439752506</v>
      </c>
      <c r="W36" s="27">
        <f>W9/Domain!W9</f>
        <v>0.90153076810518995</v>
      </c>
      <c r="X36" s="27">
        <f>X9/Domain!X9</f>
        <v>0.85515539989867617</v>
      </c>
      <c r="Y36" s="27">
        <f>Y9/Domain!Y9</f>
        <v>0.91182031260116803</v>
      </c>
    </row>
    <row r="37" spans="1:25" x14ac:dyDescent="0.25">
      <c r="A37" s="7" t="s">
        <v>105</v>
      </c>
      <c r="B37" s="7" t="s">
        <v>4</v>
      </c>
      <c r="C37" s="7" t="s">
        <v>7</v>
      </c>
      <c r="D37" s="27">
        <f>D10/Domain!D10</f>
        <v>0.88970468948698755</v>
      </c>
      <c r="E37" s="27">
        <f>E10/Domain!E10</f>
        <v>0.90668194900060006</v>
      </c>
      <c r="F37" s="27">
        <f>F10/Domain!F10</f>
        <v>0.95493864663021422</v>
      </c>
      <c r="G37" s="27">
        <f>G10/Domain!G10</f>
        <v>0.99597048573102254</v>
      </c>
      <c r="H37" s="27">
        <f>H10/Domain!H10</f>
        <v>0.97160601094699173</v>
      </c>
      <c r="I37" s="27">
        <f>I10/Domain!I10</f>
        <v>0.98972077255899016</v>
      </c>
      <c r="J37" s="27">
        <f>J10/Domain!J10</f>
        <v>1</v>
      </c>
      <c r="K37" s="27">
        <f>K10/Domain!K10</f>
        <v>0.94819645239211159</v>
      </c>
      <c r="L37" s="27">
        <f>L10/Domain!L10</f>
        <v>0.89646336966397644</v>
      </c>
      <c r="M37" s="27">
        <f>M10/Domain!M10</f>
        <v>0.90976351535649991</v>
      </c>
      <c r="N37" s="27">
        <f>N10/Domain!N10</f>
        <v>0.97110001671122992</v>
      </c>
      <c r="O37" s="27">
        <f>O10/Domain!O10</f>
        <v>0.91575652211011327</v>
      </c>
      <c r="P37" s="27">
        <f>P10/Domain!P10</f>
        <v>0.90642862924307688</v>
      </c>
      <c r="Q37" s="27">
        <f>Q10/Domain!Q10</f>
        <v>0.96386498472119375</v>
      </c>
      <c r="R37" s="27">
        <f>R10/Domain!R10</f>
        <v>0.94906019286198628</v>
      </c>
      <c r="S37" s="27">
        <f>S10/Domain!S10</f>
        <v>0.93376591628487249</v>
      </c>
      <c r="T37" s="27">
        <f>T10/Domain!T10</f>
        <v>0.94585802960864684</v>
      </c>
      <c r="U37" s="27">
        <f>U10/Domain!U10</f>
        <v>0.92442218517111818</v>
      </c>
      <c r="V37" s="27">
        <f>V10/Domain!V10</f>
        <v>0.94312737952611891</v>
      </c>
      <c r="W37" s="27">
        <f>W10/Domain!W10</f>
        <v>0.89494065738189532</v>
      </c>
      <c r="X37" s="27">
        <f>X10/Domain!X10</f>
        <v>0.84793080145965671</v>
      </c>
      <c r="Y37" s="27">
        <f>Y10/Domain!Y10</f>
        <v>0.90551618624264518</v>
      </c>
    </row>
    <row r="38" spans="1:25" x14ac:dyDescent="0.25">
      <c r="A38" s="7" t="s">
        <v>105</v>
      </c>
      <c r="B38" s="7" t="s">
        <v>4</v>
      </c>
      <c r="C38" s="7" t="s">
        <v>112</v>
      </c>
      <c r="D38" s="27">
        <f>D11/Domain!D11</f>
        <v>0.94006377214643622</v>
      </c>
      <c r="E38" s="27">
        <f>E11/Domain!E11</f>
        <v>0.95637015356447519</v>
      </c>
      <c r="F38" s="27">
        <f>F11/Domain!F11</f>
        <v>0.98658686670378293</v>
      </c>
      <c r="G38" s="27">
        <f>G11/Domain!G11</f>
        <v>0.94989332634652091</v>
      </c>
      <c r="H38" s="27">
        <f>H11/Domain!H11</f>
        <v>0.97965540547158902</v>
      </c>
      <c r="I38" s="27">
        <f>I11/Domain!I11</f>
        <v>0.95613601290684624</v>
      </c>
      <c r="J38" s="27">
        <f>J11/Domain!J11</f>
        <v>0.94819645239211159</v>
      </c>
      <c r="K38" s="27">
        <f>K11/Domain!K11</f>
        <v>1</v>
      </c>
      <c r="L38" s="27">
        <f>L11/Domain!L11</f>
        <v>0.94746986581760295</v>
      </c>
      <c r="M38" s="27">
        <f>M11/Domain!M11</f>
        <v>0.94161436286673483</v>
      </c>
      <c r="N38" s="27">
        <f>N11/Domain!N11</f>
        <v>0.97108474126430921</v>
      </c>
      <c r="O38" s="27">
        <f>O11/Domain!O11</f>
        <v>0.95406556769772177</v>
      </c>
      <c r="P38" s="27">
        <f>P11/Domain!P11</f>
        <v>0.94951585438951724</v>
      </c>
      <c r="Q38" s="27">
        <f>Q11/Domain!Q11</f>
        <v>0.97961787374696874</v>
      </c>
      <c r="R38" s="27">
        <f>R11/Domain!R11</f>
        <v>0.98411887094252481</v>
      </c>
      <c r="S38" s="27">
        <f>S11/Domain!S11</f>
        <v>0.98006060992146193</v>
      </c>
      <c r="T38" s="27">
        <f>T11/Domain!T11</f>
        <v>0.98149089867405104</v>
      </c>
      <c r="U38" s="27">
        <f>U11/Domain!U11</f>
        <v>0.97061025346055019</v>
      </c>
      <c r="V38" s="27">
        <f>V11/Domain!V11</f>
        <v>0.97326278421477541</v>
      </c>
      <c r="W38" s="27">
        <f>W11/Domain!W11</f>
        <v>0.94368183176453013</v>
      </c>
      <c r="X38" s="27">
        <f>X11/Domain!X11</f>
        <v>0.91772087752112264</v>
      </c>
      <c r="Y38" s="27">
        <f>Y11/Domain!Y11</f>
        <v>0.95568479685452168</v>
      </c>
    </row>
    <row r="39" spans="1:25" x14ac:dyDescent="0.25">
      <c r="A39" s="7" t="s">
        <v>35</v>
      </c>
      <c r="B39" s="7" t="s">
        <v>147</v>
      </c>
      <c r="C39" s="7" t="s">
        <v>40</v>
      </c>
      <c r="D39" s="27">
        <f>D12/Domain!D12</f>
        <v>0.98728851330873046</v>
      </c>
      <c r="E39" s="27">
        <f>E12/Domain!E12</f>
        <v>0.98919048652041663</v>
      </c>
      <c r="F39" s="27">
        <f>F12/Domain!F12</f>
        <v>0.95281946940069762</v>
      </c>
      <c r="G39" s="27">
        <f>G12/Domain!G12</f>
        <v>0.89748985276561877</v>
      </c>
      <c r="H39" s="27">
        <f>H12/Domain!H12</f>
        <v>0.9333925190323924</v>
      </c>
      <c r="I39" s="27">
        <f>I12/Domain!I12</f>
        <v>0.90602469297840038</v>
      </c>
      <c r="J39" s="27">
        <f>J12/Domain!J12</f>
        <v>0.89646336966397644</v>
      </c>
      <c r="K39" s="27">
        <f>K12/Domain!K12</f>
        <v>0.94746986581760295</v>
      </c>
      <c r="L39" s="27">
        <f>L12/Domain!L12</f>
        <v>1</v>
      </c>
      <c r="M39" s="27">
        <f>M12/Domain!M12</f>
        <v>0.99581883342855659</v>
      </c>
      <c r="N39" s="27">
        <f>N12/Domain!N12</f>
        <v>0.92731813626457538</v>
      </c>
      <c r="O39" s="27">
        <f>O12/Domain!O12</f>
        <v>0.99344419750053048</v>
      </c>
      <c r="P39" s="27">
        <f>P12/Domain!P12</f>
        <v>0.99302912588611614</v>
      </c>
      <c r="Q39" s="27">
        <f>Q12/Domain!Q12</f>
        <v>0.93419660543850169</v>
      </c>
      <c r="R39" s="27">
        <f>R12/Domain!R12</f>
        <v>0.94707994611180268</v>
      </c>
      <c r="S39" s="27">
        <f>S12/Domain!S12</f>
        <v>0.96220778939150797</v>
      </c>
      <c r="T39" s="27">
        <f>T12/Domain!T12</f>
        <v>0.94946436434915105</v>
      </c>
      <c r="U39" s="27">
        <f>U12/Domain!U12</f>
        <v>0.9735505032639804</v>
      </c>
      <c r="V39" s="27">
        <f>V12/Domain!V12</f>
        <v>0.95408970711967622</v>
      </c>
      <c r="W39" s="27">
        <f>W12/Domain!W12</f>
        <v>0.9876595906133212</v>
      </c>
      <c r="X39" s="27">
        <f>X12/Domain!X12</f>
        <v>0.99112582448013697</v>
      </c>
      <c r="Y39" s="27">
        <f>Y12/Domain!Y12</f>
        <v>0.98617862768678333</v>
      </c>
    </row>
    <row r="40" spans="1:25" x14ac:dyDescent="0.25">
      <c r="A40" s="7" t="s">
        <v>35</v>
      </c>
      <c r="B40" s="7" t="s">
        <v>41</v>
      </c>
      <c r="C40" s="7" t="s">
        <v>42</v>
      </c>
      <c r="D40" s="27">
        <f>D13/Domain!D13</f>
        <v>0.98722277995801766</v>
      </c>
      <c r="E40" s="27">
        <f>E13/Domain!E13</f>
        <v>0.98946794614664646</v>
      </c>
      <c r="F40" s="27">
        <f>F13/Domain!F13</f>
        <v>0.9530731076126806</v>
      </c>
      <c r="G40" s="27">
        <f>G13/Domain!G13</f>
        <v>0.91170218564342942</v>
      </c>
      <c r="H40" s="27">
        <f>H13/Domain!H13</f>
        <v>0.94023418951970539</v>
      </c>
      <c r="I40" s="27">
        <f>I13/Domain!I13</f>
        <v>0.91682723369220298</v>
      </c>
      <c r="J40" s="27">
        <f>J13/Domain!J13</f>
        <v>0.90976351535649991</v>
      </c>
      <c r="K40" s="27">
        <f>K13/Domain!K13</f>
        <v>0.94161436286673483</v>
      </c>
      <c r="L40" s="27">
        <f>L13/Domain!L13</f>
        <v>0.99581883342855659</v>
      </c>
      <c r="M40" s="27">
        <f>M13/Domain!M13</f>
        <v>1</v>
      </c>
      <c r="N40" s="27">
        <f>N13/Domain!N13</f>
        <v>0.92787481229747881</v>
      </c>
      <c r="O40" s="27">
        <f>O13/Domain!O13</f>
        <v>0.99357535145590825</v>
      </c>
      <c r="P40" s="27">
        <f>P13/Domain!P13</f>
        <v>0.99350649350649356</v>
      </c>
      <c r="Q40" s="27">
        <f>Q13/Domain!Q13</f>
        <v>0.93480653255271384</v>
      </c>
      <c r="R40" s="27">
        <f>R13/Domain!R13</f>
        <v>0.95062765546543071</v>
      </c>
      <c r="S40" s="27">
        <f>S13/Domain!S13</f>
        <v>0.9626048188902474</v>
      </c>
      <c r="T40" s="27">
        <f>T13/Domain!T13</f>
        <v>0.95139166614045056</v>
      </c>
      <c r="U40" s="27">
        <f>U13/Domain!U13</f>
        <v>0.97464681740011183</v>
      </c>
      <c r="V40" s="27">
        <f>V13/Domain!V13</f>
        <v>0.95969946942411211</v>
      </c>
      <c r="W40" s="27">
        <f>W13/Domain!W13</f>
        <v>0.98767546457096211</v>
      </c>
      <c r="X40" s="27">
        <f>X13/Domain!X13</f>
        <v>0.99045816786161678</v>
      </c>
      <c r="Y40" s="27">
        <f>Y13/Domain!Y13</f>
        <v>0.98486710708250114</v>
      </c>
    </row>
    <row r="41" spans="1:25" x14ac:dyDescent="0.25">
      <c r="A41" s="7" t="s">
        <v>35</v>
      </c>
      <c r="B41" s="7" t="s">
        <v>109</v>
      </c>
      <c r="C41" s="7" t="s">
        <v>39</v>
      </c>
      <c r="D41" s="27">
        <f>D14/Domain!D14</f>
        <v>0.91280498136225008</v>
      </c>
      <c r="E41" s="27">
        <f>E14/Domain!E14</f>
        <v>0.93037088873338003</v>
      </c>
      <c r="F41" s="27">
        <f>F14/Domain!F14</f>
        <v>0.97348313855310897</v>
      </c>
      <c r="G41" s="27">
        <f>G14/Domain!G14</f>
        <v>0.97028151042076904</v>
      </c>
      <c r="H41" s="27">
        <f>H14/Domain!H14</f>
        <v>0.99110146196923254</v>
      </c>
      <c r="I41" s="27">
        <f>I14/Domain!I14</f>
        <v>0.97472888269823899</v>
      </c>
      <c r="J41" s="27">
        <f>J14/Domain!J14</f>
        <v>0.97110001671122992</v>
      </c>
      <c r="K41" s="27">
        <f>K14/Domain!K14</f>
        <v>0.97108474126430921</v>
      </c>
      <c r="L41" s="27">
        <f>L14/Domain!L14</f>
        <v>0.92731813626457538</v>
      </c>
      <c r="M41" s="27">
        <f>M14/Domain!M14</f>
        <v>0.92787481229747881</v>
      </c>
      <c r="N41" s="27">
        <f>N14/Domain!N14</f>
        <v>1</v>
      </c>
      <c r="O41" s="27">
        <f>O14/Domain!O14</f>
        <v>0.93450072038124787</v>
      </c>
      <c r="P41" s="27">
        <f>P14/Domain!P14</f>
        <v>0.92438972277121945</v>
      </c>
      <c r="Q41" s="27">
        <f>Q14/Domain!Q14</f>
        <v>0.98552542372881358</v>
      </c>
      <c r="R41" s="27">
        <f>R14/Domain!R14</f>
        <v>0.97127287027846965</v>
      </c>
      <c r="S41" s="27">
        <f>S14/Domain!S14</f>
        <v>0.9543380830837872</v>
      </c>
      <c r="T41" s="27">
        <f>T14/Domain!T14</f>
        <v>0.97094592921011569</v>
      </c>
      <c r="U41" s="27">
        <f>U14/Domain!U14</f>
        <v>0.94359810104159281</v>
      </c>
      <c r="V41" s="27">
        <f>V14/Domain!V14</f>
        <v>0.9661573697375162</v>
      </c>
      <c r="W41" s="27">
        <f>W14/Domain!W14</f>
        <v>0.91659060892721</v>
      </c>
      <c r="X41" s="27">
        <f>X14/Domain!X14</f>
        <v>0.88501505292803728</v>
      </c>
      <c r="Y41" s="27">
        <f>Y14/Domain!Y14</f>
        <v>0.92346735901574162</v>
      </c>
    </row>
    <row r="42" spans="1:25" x14ac:dyDescent="0.25">
      <c r="A42" s="7" t="s">
        <v>35</v>
      </c>
      <c r="B42" s="7" t="s">
        <v>43</v>
      </c>
      <c r="C42" s="7" t="s">
        <v>44</v>
      </c>
      <c r="D42" s="27">
        <f>D15/Domain!D15</f>
        <v>0.98414998849781454</v>
      </c>
      <c r="E42" s="27">
        <f>E15/Domain!E15</f>
        <v>0.99299776588247646</v>
      </c>
      <c r="F42" s="27">
        <f>F15/Domain!F15</f>
        <v>0.95430335595776772</v>
      </c>
      <c r="G42" s="27">
        <f>G15/Domain!G15</f>
        <v>0.91592663574873578</v>
      </c>
      <c r="H42" s="27">
        <f>H15/Domain!H15</f>
        <v>0.9395329215658702</v>
      </c>
      <c r="I42" s="27">
        <f>I15/Domain!I15</f>
        <v>0.92125007977098894</v>
      </c>
      <c r="J42" s="27">
        <f>J15/Domain!J15</f>
        <v>0.91575652211011327</v>
      </c>
      <c r="K42" s="27">
        <f>K15/Domain!K15</f>
        <v>0.95406556769772177</v>
      </c>
      <c r="L42" s="27">
        <f>L15/Domain!L15</f>
        <v>0.99344419750053048</v>
      </c>
      <c r="M42" s="27">
        <f>M15/Domain!M15</f>
        <v>0.99357535145590825</v>
      </c>
      <c r="N42" s="27">
        <f>N15/Domain!N15</f>
        <v>0.93450072038124787</v>
      </c>
      <c r="O42" s="27">
        <f>O15/Domain!O15</f>
        <v>1</v>
      </c>
      <c r="P42" s="27">
        <f>P15/Domain!P15</f>
        <v>0.99120682844728392</v>
      </c>
      <c r="Q42" s="27">
        <f>Q15/Domain!Q15</f>
        <v>0.94057560002100726</v>
      </c>
      <c r="R42" s="27">
        <f>R15/Domain!R15</f>
        <v>0.9547572250127393</v>
      </c>
      <c r="S42" s="27">
        <f>S15/Domain!S15</f>
        <v>0.96471413927802963</v>
      </c>
      <c r="T42" s="27">
        <f>T15/Domain!T15</f>
        <v>0.95665866912509945</v>
      </c>
      <c r="U42" s="27">
        <f>U15/Domain!U15</f>
        <v>0.97758708444579379</v>
      </c>
      <c r="V42" s="27">
        <f>V15/Domain!V15</f>
        <v>0.96366459433674012</v>
      </c>
      <c r="W42" s="27">
        <f>W15/Domain!W15</f>
        <v>0.9840435083758754</v>
      </c>
      <c r="X42" s="27">
        <f>X15/Domain!X15</f>
        <v>0.98850548182342757</v>
      </c>
      <c r="Y42" s="27">
        <f>Y15/Domain!Y15</f>
        <v>0.98857358449888166</v>
      </c>
    </row>
    <row r="43" spans="1:25" x14ac:dyDescent="0.25">
      <c r="A43" s="7" t="s">
        <v>18</v>
      </c>
      <c r="B43" s="7" t="s">
        <v>23</v>
      </c>
      <c r="C43" s="7" t="s">
        <v>24</v>
      </c>
      <c r="D43" s="27">
        <f>D16/Domain!D16</f>
        <v>0.98955950682616978</v>
      </c>
      <c r="E43" s="27">
        <f>E16/Domain!E16</f>
        <v>0.98846493260954382</v>
      </c>
      <c r="F43" s="27">
        <f>F16/Domain!F16</f>
        <v>0.94894762109305908</v>
      </c>
      <c r="G43" s="27">
        <f>G16/Domain!G16</f>
        <v>0.9059117933314621</v>
      </c>
      <c r="H43" s="27">
        <f>H16/Domain!H16</f>
        <v>0.93415392401402597</v>
      </c>
      <c r="I43" s="27">
        <f>I16/Domain!I16</f>
        <v>0.91225148008933554</v>
      </c>
      <c r="J43" s="27">
        <f>J16/Domain!J16</f>
        <v>0.90642862924307688</v>
      </c>
      <c r="K43" s="27">
        <f>K16/Domain!K16</f>
        <v>0.94951585438951724</v>
      </c>
      <c r="L43" s="27">
        <f>L16/Domain!L16</f>
        <v>0.99302912588611614</v>
      </c>
      <c r="M43" s="27">
        <f>M16/Domain!M16</f>
        <v>0.99350649350649356</v>
      </c>
      <c r="N43" s="27">
        <f>N16/Domain!N16</f>
        <v>0.92438972277121945</v>
      </c>
      <c r="O43" s="27">
        <f>O16/Domain!O16</f>
        <v>0.99120682844728392</v>
      </c>
      <c r="P43" s="27">
        <f>P16/Domain!P16</f>
        <v>1</v>
      </c>
      <c r="Q43" s="27">
        <f>Q16/Domain!Q16</f>
        <v>0.93475035251398531</v>
      </c>
      <c r="R43" s="27">
        <f>R16/Domain!R16</f>
        <v>0.94797108879320313</v>
      </c>
      <c r="S43" s="27">
        <f>S16/Domain!S16</f>
        <v>0.96349025446836145</v>
      </c>
      <c r="T43" s="27">
        <f>T16/Domain!T16</f>
        <v>0.95156093815021214</v>
      </c>
      <c r="U43" s="27">
        <f>U16/Domain!U16</f>
        <v>0.97511249011810719</v>
      </c>
      <c r="V43" s="27">
        <f>V16/Domain!V16</f>
        <v>0.95676259555663234</v>
      </c>
      <c r="W43" s="27">
        <f>W16/Domain!W16</f>
        <v>0.98979390453635574</v>
      </c>
      <c r="X43" s="27">
        <f>X16/Domain!X16</f>
        <v>0.99344345401546197</v>
      </c>
      <c r="Y43" s="27">
        <f>Y16/Domain!Y16</f>
        <v>0.98421822047976615</v>
      </c>
    </row>
    <row r="44" spans="1:25" x14ac:dyDescent="0.25">
      <c r="A44" s="7" t="s">
        <v>18</v>
      </c>
      <c r="B44" s="7" t="s">
        <v>21</v>
      </c>
      <c r="C44" s="7" t="s">
        <v>22</v>
      </c>
      <c r="D44" s="27">
        <f>D17/Domain!D17</f>
        <v>0.92035998796955376</v>
      </c>
      <c r="E44" s="27">
        <f>E17/Domain!E17</f>
        <v>0.94024632111147644</v>
      </c>
      <c r="F44" s="27">
        <f>F17/Domain!F17</f>
        <v>0.98422294211574224</v>
      </c>
      <c r="G44" s="27">
        <f>G17/Domain!G17</f>
        <v>0.96397658396197616</v>
      </c>
      <c r="H44" s="27">
        <f>H17/Domain!H17</f>
        <v>0.99387561751370368</v>
      </c>
      <c r="I44" s="27">
        <f>I17/Domain!I17</f>
        <v>0.96939123263208471</v>
      </c>
      <c r="J44" s="27">
        <f>J17/Domain!J17</f>
        <v>0.96386498472119375</v>
      </c>
      <c r="K44" s="27">
        <f>K17/Domain!K17</f>
        <v>0.97961787374696874</v>
      </c>
      <c r="L44" s="27">
        <f>L17/Domain!L17</f>
        <v>0.93419660543850169</v>
      </c>
      <c r="M44" s="27">
        <f>M17/Domain!M17</f>
        <v>0.93480653255271384</v>
      </c>
      <c r="N44" s="27">
        <f>N17/Domain!N17</f>
        <v>0.98552542372881358</v>
      </c>
      <c r="O44" s="27">
        <f>O17/Domain!O17</f>
        <v>0.94057560002100726</v>
      </c>
      <c r="P44" s="27">
        <f>P17/Domain!P17</f>
        <v>0.93475035251398531</v>
      </c>
      <c r="Q44" s="27">
        <f>Q17/Domain!Q17</f>
        <v>1</v>
      </c>
      <c r="R44" s="27">
        <f>R17/Domain!R17</f>
        <v>0.98234919082262728</v>
      </c>
      <c r="S44" s="27">
        <f>S17/Domain!S17</f>
        <v>0.96714674970805758</v>
      </c>
      <c r="T44" s="27">
        <f>T17/Domain!T17</f>
        <v>0.98052835633255564</v>
      </c>
      <c r="U44" s="27">
        <f>U17/Domain!U17</f>
        <v>0.95580357403653482</v>
      </c>
      <c r="V44" s="27">
        <f>V17/Domain!V17</f>
        <v>0.97320497212948653</v>
      </c>
      <c r="W44" s="27">
        <f>W17/Domain!W17</f>
        <v>0.92499082400440447</v>
      </c>
      <c r="X44" s="27">
        <f>X17/Domain!X17</f>
        <v>0.89014565437763427</v>
      </c>
      <c r="Y44" s="27">
        <f>Y17/Domain!Y17</f>
        <v>0.93602111717427583</v>
      </c>
    </row>
    <row r="45" spans="1:25" x14ac:dyDescent="0.25">
      <c r="A45" s="7" t="s">
        <v>18</v>
      </c>
      <c r="B45" s="7" t="s">
        <v>55</v>
      </c>
      <c r="C45" s="7" t="s">
        <v>56</v>
      </c>
      <c r="D45" s="27">
        <f>D18/Domain!D18</f>
        <v>0.93554129173863521</v>
      </c>
      <c r="E45" s="27">
        <f>E18/Domain!E18</f>
        <v>0.9526889093204095</v>
      </c>
      <c r="F45" s="27">
        <f>F18/Domain!F18</f>
        <v>0.99000586550343672</v>
      </c>
      <c r="G45" s="27">
        <f>G18/Domain!G18</f>
        <v>0.95072413828051361</v>
      </c>
      <c r="H45" s="27">
        <f>H18/Domain!H18</f>
        <v>0.9799745708836618</v>
      </c>
      <c r="I45" s="27">
        <f>I18/Domain!I18</f>
        <v>0.95532223170513864</v>
      </c>
      <c r="J45" s="27">
        <f>J18/Domain!J18</f>
        <v>0.94906019286198628</v>
      </c>
      <c r="K45" s="27">
        <f>K18/Domain!K18</f>
        <v>0.98411887094252481</v>
      </c>
      <c r="L45" s="27">
        <f>L18/Domain!L18</f>
        <v>0.94707994611180268</v>
      </c>
      <c r="M45" s="27">
        <f>M18/Domain!M18</f>
        <v>0.95062765546543071</v>
      </c>
      <c r="N45" s="27">
        <f>N18/Domain!N18</f>
        <v>0.97127287027846965</v>
      </c>
      <c r="O45" s="27">
        <f>O18/Domain!O18</f>
        <v>0.9547572250127393</v>
      </c>
      <c r="P45" s="27">
        <f>P18/Domain!P18</f>
        <v>0.94797108879320313</v>
      </c>
      <c r="Q45" s="27">
        <f>Q18/Domain!Q18</f>
        <v>0.98234919082262728</v>
      </c>
      <c r="R45" s="27">
        <f>R18/Domain!R18</f>
        <v>1</v>
      </c>
      <c r="S45" s="27">
        <f>S18/Domain!S18</f>
        <v>0.97529759402289462</v>
      </c>
      <c r="T45" s="27">
        <f>T18/Domain!T18</f>
        <v>0.98821448062764128</v>
      </c>
      <c r="U45" s="27">
        <f>U18/Domain!U18</f>
        <v>0.96384941919581857</v>
      </c>
      <c r="V45" s="27">
        <f>V18/Domain!V18</f>
        <v>0.98061456410645742</v>
      </c>
      <c r="W45" s="27">
        <f>W18/Domain!W18</f>
        <v>0.93995709022483664</v>
      </c>
      <c r="X45" s="27">
        <f>X18/Domain!X18</f>
        <v>0.91096674631620866</v>
      </c>
      <c r="Y45" s="27">
        <f>Y18/Domain!Y18</f>
        <v>0.94834476715607707</v>
      </c>
    </row>
    <row r="46" spans="1:25" x14ac:dyDescent="0.25">
      <c r="A46" s="7" t="s">
        <v>18</v>
      </c>
      <c r="B46" s="7" t="s">
        <v>57</v>
      </c>
      <c r="C46" s="7" t="s">
        <v>58</v>
      </c>
      <c r="D46" s="27">
        <f>D19/Domain!D19</f>
        <v>0.95544422662697548</v>
      </c>
      <c r="E46" s="27">
        <f>E19/Domain!E19</f>
        <v>0.96893514237632838</v>
      </c>
      <c r="F46" s="27">
        <f>F19/Domain!F19</f>
        <v>0.97963903440370026</v>
      </c>
      <c r="G46" s="27">
        <f>G19/Domain!G19</f>
        <v>0.93454610276750305</v>
      </c>
      <c r="H46" s="27">
        <f>H19/Domain!H19</f>
        <v>0.96416972513400045</v>
      </c>
      <c r="I46" s="27">
        <f>I19/Domain!I19</f>
        <v>0.94074156864773073</v>
      </c>
      <c r="J46" s="27">
        <f>J19/Domain!J19</f>
        <v>0.93376591628487249</v>
      </c>
      <c r="K46" s="27">
        <f>K19/Domain!K19</f>
        <v>0.98006060992146193</v>
      </c>
      <c r="L46" s="27">
        <f>L19/Domain!L19</f>
        <v>0.96220778939150797</v>
      </c>
      <c r="M46" s="27">
        <f>M19/Domain!M19</f>
        <v>0.9626048188902474</v>
      </c>
      <c r="N46" s="27">
        <f>N19/Domain!N19</f>
        <v>0.9543380830837872</v>
      </c>
      <c r="O46" s="27">
        <f>O19/Domain!O19</f>
        <v>0.96471413927802963</v>
      </c>
      <c r="P46" s="27">
        <f>P19/Domain!P19</f>
        <v>0.96349025446836145</v>
      </c>
      <c r="Q46" s="27">
        <f>Q19/Domain!Q19</f>
        <v>0.96714674970805758</v>
      </c>
      <c r="R46" s="27">
        <f>R19/Domain!R19</f>
        <v>0.97529759402289462</v>
      </c>
      <c r="S46" s="27">
        <f>S19/Domain!S19</f>
        <v>1</v>
      </c>
      <c r="T46" s="27">
        <f>T19/Domain!T19</f>
        <v>0.97659181416636309</v>
      </c>
      <c r="U46" s="27">
        <f>U19/Domain!U19</f>
        <v>0.98392815214839169</v>
      </c>
      <c r="V46" s="27">
        <f>V19/Domain!V19</f>
        <v>0.96694668013179508</v>
      </c>
      <c r="W46" s="27">
        <f>W19/Domain!W19</f>
        <v>0.9567636549259827</v>
      </c>
      <c r="X46" s="27">
        <f>X19/Domain!X19</f>
        <v>0.95377348255343297</v>
      </c>
      <c r="Y46" s="27">
        <f>Y19/Domain!Y19</f>
        <v>0.96621157899897059</v>
      </c>
    </row>
    <row r="47" spans="1:25" x14ac:dyDescent="0.25">
      <c r="A47" s="7" t="s">
        <v>18</v>
      </c>
      <c r="B47" s="7" t="s">
        <v>25</v>
      </c>
      <c r="C47" s="7" t="s">
        <v>26</v>
      </c>
      <c r="D47" s="27">
        <f>D20/Domain!D20</f>
        <v>0.93910278565010019</v>
      </c>
      <c r="E47" s="27">
        <f>E20/Domain!E20</f>
        <v>0.95541884499373597</v>
      </c>
      <c r="F47" s="27">
        <f>F20/Domain!F20</f>
        <v>0.98849828198298217</v>
      </c>
      <c r="G47" s="27">
        <f>G20/Domain!G20</f>
        <v>0.94645835490426244</v>
      </c>
      <c r="H47" s="27">
        <f>H20/Domain!H20</f>
        <v>0.9784288473921442</v>
      </c>
      <c r="I47" s="27">
        <f>I20/Domain!I20</f>
        <v>0.95277538323151301</v>
      </c>
      <c r="J47" s="27">
        <f>J20/Domain!J20</f>
        <v>0.94585802960864684</v>
      </c>
      <c r="K47" s="27">
        <f>K20/Domain!K20</f>
        <v>0.98149089867405104</v>
      </c>
      <c r="L47" s="27">
        <f>L20/Domain!L20</f>
        <v>0.94946436434915105</v>
      </c>
      <c r="M47" s="27">
        <f>M20/Domain!M20</f>
        <v>0.95139166614045056</v>
      </c>
      <c r="N47" s="27">
        <f>N20/Domain!N20</f>
        <v>0.97094592921011569</v>
      </c>
      <c r="O47" s="27">
        <f>O20/Domain!O20</f>
        <v>0.95665866912509945</v>
      </c>
      <c r="P47" s="27">
        <f>P20/Domain!P20</f>
        <v>0.95156093815021214</v>
      </c>
      <c r="Q47" s="27">
        <f>Q20/Domain!Q20</f>
        <v>0.98052835633255564</v>
      </c>
      <c r="R47" s="27">
        <f>R20/Domain!R20</f>
        <v>0.98821448062764128</v>
      </c>
      <c r="S47" s="27">
        <f>S20/Domain!S20</f>
        <v>0.97659181416636309</v>
      </c>
      <c r="T47" s="27">
        <f>T20/Domain!T20</f>
        <v>1</v>
      </c>
      <c r="U47" s="27">
        <f>U20/Domain!U20</f>
        <v>0.96872543807528333</v>
      </c>
      <c r="V47" s="27">
        <f>V20/Domain!V20</f>
        <v>0.98556370605339683</v>
      </c>
      <c r="W47" s="27">
        <f>W20/Domain!W20</f>
        <v>0.94235869023904384</v>
      </c>
      <c r="X47" s="27">
        <f>X20/Domain!X20</f>
        <v>0.91140313692242481</v>
      </c>
      <c r="Y47" s="27">
        <f>Y20/Domain!Y20</f>
        <v>0.95145536947723031</v>
      </c>
    </row>
    <row r="48" spans="1:25" x14ac:dyDescent="0.25">
      <c r="A48" s="7" t="s">
        <v>18</v>
      </c>
      <c r="B48" s="7" t="s">
        <v>53</v>
      </c>
      <c r="C48" s="7" t="s">
        <v>146</v>
      </c>
      <c r="D48" s="27">
        <f>D21/Domain!D21</f>
        <v>0.9666631042169227</v>
      </c>
      <c r="E48" s="27">
        <f>E21/Domain!E21</f>
        <v>0.98057224039216961</v>
      </c>
      <c r="F48" s="27">
        <f>F21/Domain!F21</f>
        <v>0.96813347083986789</v>
      </c>
      <c r="G48" s="27">
        <f>G21/Domain!G21</f>
        <v>0.92391296623959862</v>
      </c>
      <c r="H48" s="27">
        <f>H21/Domain!H21</f>
        <v>0.95200271110661905</v>
      </c>
      <c r="I48" s="27">
        <f>I21/Domain!I21</f>
        <v>0.930660865105429</v>
      </c>
      <c r="J48" s="27">
        <f>J21/Domain!J21</f>
        <v>0.92442218517111818</v>
      </c>
      <c r="K48" s="27">
        <f>K21/Domain!K21</f>
        <v>0.97061025346055019</v>
      </c>
      <c r="L48" s="27">
        <f>L21/Domain!L21</f>
        <v>0.9735505032639804</v>
      </c>
      <c r="M48" s="27">
        <f>M21/Domain!M21</f>
        <v>0.97464681740011183</v>
      </c>
      <c r="N48" s="27">
        <f>N21/Domain!N21</f>
        <v>0.94359810104159281</v>
      </c>
      <c r="O48" s="27">
        <f>O21/Domain!O21</f>
        <v>0.97758708444579379</v>
      </c>
      <c r="P48" s="27">
        <f>P21/Domain!P21</f>
        <v>0.97511249011810719</v>
      </c>
      <c r="Q48" s="27">
        <f>Q21/Domain!Q21</f>
        <v>0.95580357403653482</v>
      </c>
      <c r="R48" s="27">
        <f>R21/Domain!R21</f>
        <v>0.96384941919581857</v>
      </c>
      <c r="S48" s="27">
        <f>S21/Domain!S21</f>
        <v>0.98392815214839169</v>
      </c>
      <c r="T48" s="27">
        <f>T21/Domain!T21</f>
        <v>0.96872543807528333</v>
      </c>
      <c r="U48" s="27">
        <f>U21/Domain!U21</f>
        <v>1</v>
      </c>
      <c r="V48" s="27">
        <f>V21/Domain!V21</f>
        <v>0.97476937671212982</v>
      </c>
      <c r="W48" s="27">
        <f>W21/Domain!W21</f>
        <v>0.9679651061975626</v>
      </c>
      <c r="X48" s="27">
        <f>X21/Domain!X21</f>
        <v>0.96388701642470775</v>
      </c>
      <c r="Y48" s="27">
        <f>Y21/Domain!Y21</f>
        <v>0.98057328827137313</v>
      </c>
    </row>
    <row r="49" spans="1:25" x14ac:dyDescent="0.25">
      <c r="A49" s="7" t="s">
        <v>18</v>
      </c>
      <c r="B49" s="7" t="s">
        <v>27</v>
      </c>
      <c r="C49" s="7" t="s">
        <v>28</v>
      </c>
      <c r="D49" s="27">
        <f>D22/Domain!D22</f>
        <v>0.94500005774272156</v>
      </c>
      <c r="E49" s="27">
        <f>E22/Domain!E22</f>
        <v>0.96132957233692684</v>
      </c>
      <c r="F49" s="27">
        <f>F22/Domain!F22</f>
        <v>0.98092607565537782</v>
      </c>
      <c r="G49" s="27">
        <f>G22/Domain!G22</f>
        <v>0.9431083895800676</v>
      </c>
      <c r="H49" s="27">
        <f>H22/Domain!H22</f>
        <v>0.97152799239034027</v>
      </c>
      <c r="I49" s="27">
        <f>I22/Domain!I22</f>
        <v>0.94907649439752506</v>
      </c>
      <c r="J49" s="27">
        <f>J22/Domain!J22</f>
        <v>0.94312737952611891</v>
      </c>
      <c r="K49" s="27">
        <f>K22/Domain!K22</f>
        <v>0.97326278421477541</v>
      </c>
      <c r="L49" s="27">
        <f>L22/Domain!L22</f>
        <v>0.95408970711967622</v>
      </c>
      <c r="M49" s="27">
        <f>M22/Domain!M22</f>
        <v>0.95969946942411211</v>
      </c>
      <c r="N49" s="27">
        <f>N22/Domain!N22</f>
        <v>0.9661573697375162</v>
      </c>
      <c r="O49" s="27">
        <f>O22/Domain!O22</f>
        <v>0.96366459433674012</v>
      </c>
      <c r="P49" s="27">
        <f>P22/Domain!P22</f>
        <v>0.95676259555663234</v>
      </c>
      <c r="Q49" s="27">
        <f>Q22/Domain!Q22</f>
        <v>0.97320497212948653</v>
      </c>
      <c r="R49" s="27">
        <f>R22/Domain!R22</f>
        <v>0.98061456410645742</v>
      </c>
      <c r="S49" s="27">
        <f>S22/Domain!S22</f>
        <v>0.96694668013179508</v>
      </c>
      <c r="T49" s="27">
        <f>T22/Domain!T22</f>
        <v>0.98556370605339683</v>
      </c>
      <c r="U49" s="27">
        <f>U22/Domain!U22</f>
        <v>0.97476937671212982</v>
      </c>
      <c r="V49" s="27">
        <f>V22/Domain!V22</f>
        <v>1</v>
      </c>
      <c r="W49" s="27">
        <f>W22/Domain!W22</f>
        <v>0.94781676255110214</v>
      </c>
      <c r="X49" s="27">
        <f>X22/Domain!X22</f>
        <v>0.911297667603849</v>
      </c>
      <c r="Y49" s="27">
        <f>Y22/Domain!Y22</f>
        <v>0.95984717099065953</v>
      </c>
    </row>
    <row r="50" spans="1:25" x14ac:dyDescent="0.25">
      <c r="A50" s="7" t="s">
        <v>18</v>
      </c>
      <c r="B50" s="7" t="s">
        <v>29</v>
      </c>
      <c r="C50" s="7" t="s">
        <v>30</v>
      </c>
      <c r="D50" s="27">
        <f>D23/Domain!D23</f>
        <v>0.99653555721516884</v>
      </c>
      <c r="E50" s="27">
        <f>E23/Domain!E23</f>
        <v>0.98230203939644301</v>
      </c>
      <c r="F50" s="27">
        <f>F23/Domain!F23</f>
        <v>0.94038442774904873</v>
      </c>
      <c r="G50" s="27">
        <f>G23/Domain!G23</f>
        <v>0.89350368668373115</v>
      </c>
      <c r="H50" s="27">
        <f>H23/Domain!H23</f>
        <v>0.92499441090990386</v>
      </c>
      <c r="I50" s="27">
        <f>I23/Domain!I23</f>
        <v>0.90153076810518995</v>
      </c>
      <c r="J50" s="27">
        <f>J23/Domain!J23</f>
        <v>0.89494065738189532</v>
      </c>
      <c r="K50" s="27">
        <f>K23/Domain!K23</f>
        <v>0.94368183176453013</v>
      </c>
      <c r="L50" s="27">
        <f>L23/Domain!L23</f>
        <v>0.9876595906133212</v>
      </c>
      <c r="M50" s="27">
        <f>M23/Domain!M23</f>
        <v>0.98767546457096211</v>
      </c>
      <c r="N50" s="27">
        <f>N23/Domain!N23</f>
        <v>0.91659060892721</v>
      </c>
      <c r="O50" s="27">
        <f>O23/Domain!O23</f>
        <v>0.9840435083758754</v>
      </c>
      <c r="P50" s="27">
        <f>P23/Domain!P23</f>
        <v>0.98979390453635574</v>
      </c>
      <c r="Q50" s="27">
        <f>Q23/Domain!Q23</f>
        <v>0.92499082400440447</v>
      </c>
      <c r="R50" s="27">
        <f>R23/Domain!R23</f>
        <v>0.93995709022483664</v>
      </c>
      <c r="S50" s="27">
        <f>S23/Domain!S23</f>
        <v>0.9567636549259827</v>
      </c>
      <c r="T50" s="27">
        <f>T23/Domain!T23</f>
        <v>0.94235869023904384</v>
      </c>
      <c r="U50" s="27">
        <f>U23/Domain!U23</f>
        <v>0.9679651061975626</v>
      </c>
      <c r="V50" s="27">
        <f>V23/Domain!V23</f>
        <v>0.94781676255110214</v>
      </c>
      <c r="W50" s="27">
        <f>W23/Domain!W23</f>
        <v>1</v>
      </c>
      <c r="X50" s="27">
        <f>X23/Domain!X23</f>
        <v>0.99483221476510064</v>
      </c>
      <c r="Y50" s="27">
        <f>Y23/Domain!Y23</f>
        <v>0.97746484038359283</v>
      </c>
    </row>
    <row r="51" spans="1:25" x14ac:dyDescent="0.25">
      <c r="A51" s="7" t="s">
        <v>18</v>
      </c>
      <c r="B51" s="7" t="s">
        <v>19</v>
      </c>
      <c r="C51" s="7" t="s">
        <v>20</v>
      </c>
      <c r="D51" s="27">
        <f>D24/Domain!D24</f>
        <v>0.99468473855557771</v>
      </c>
      <c r="E51" s="27">
        <f>E24/Domain!E24</f>
        <v>0.98644866168901357</v>
      </c>
      <c r="F51" s="27">
        <f>F24/Domain!F24</f>
        <v>0.92876130486289699</v>
      </c>
      <c r="G51" s="27">
        <f>G24/Domain!G24</f>
        <v>0.84090835225346949</v>
      </c>
      <c r="H51" s="27">
        <f>H24/Domain!H24</f>
        <v>0.9021370396347137</v>
      </c>
      <c r="I51" s="27">
        <f>I24/Domain!I24</f>
        <v>0.85515539989867617</v>
      </c>
      <c r="J51" s="27">
        <f>J24/Domain!J24</f>
        <v>0.84793080145965671</v>
      </c>
      <c r="K51" s="27">
        <f>K24/Domain!K24</f>
        <v>0.91772087752112264</v>
      </c>
      <c r="L51" s="27">
        <f>L24/Domain!L24</f>
        <v>0.99112582448013697</v>
      </c>
      <c r="M51" s="27">
        <f>M24/Domain!M24</f>
        <v>0.99045816786161678</v>
      </c>
      <c r="N51" s="27">
        <f>N24/Domain!N24</f>
        <v>0.88501505292803728</v>
      </c>
      <c r="O51" s="27">
        <f>O24/Domain!O24</f>
        <v>0.98850548182342757</v>
      </c>
      <c r="P51" s="27">
        <f>P24/Domain!P24</f>
        <v>0.99344345401546197</v>
      </c>
      <c r="Q51" s="27">
        <f>Q24/Domain!Q24</f>
        <v>0.89014565437763427</v>
      </c>
      <c r="R51" s="27">
        <f>R24/Domain!R24</f>
        <v>0.91096674631620866</v>
      </c>
      <c r="S51" s="27">
        <f>S24/Domain!S24</f>
        <v>0.95377348255343297</v>
      </c>
      <c r="T51" s="27">
        <f>T24/Domain!T24</f>
        <v>0.91140313692242481</v>
      </c>
      <c r="U51" s="27">
        <f>U24/Domain!U24</f>
        <v>0.96388701642470775</v>
      </c>
      <c r="V51" s="27">
        <f>V24/Domain!V24</f>
        <v>0.911297667603849</v>
      </c>
      <c r="W51" s="27">
        <f>W24/Domain!W24</f>
        <v>0.99483221476510064</v>
      </c>
      <c r="X51" s="27">
        <f>X24/Domain!X24</f>
        <v>1</v>
      </c>
      <c r="Y51" s="27">
        <f>Y24/Domain!Y24</f>
        <v>0.97885040753870856</v>
      </c>
    </row>
    <row r="52" spans="1:25" x14ac:dyDescent="0.25">
      <c r="A52" s="7" t="s">
        <v>148</v>
      </c>
      <c r="B52" s="7" t="s">
        <v>46</v>
      </c>
      <c r="C52" s="7" t="s">
        <v>47</v>
      </c>
      <c r="D52" s="27">
        <f>D25/Domain!D25</f>
        <v>0.97515724173583385</v>
      </c>
      <c r="E52" s="27">
        <f>E25/Domain!E25</f>
        <v>0.99003314989661173</v>
      </c>
      <c r="F52" s="27">
        <f>F25/Domain!F25</f>
        <v>0.9484229397742272</v>
      </c>
      <c r="G52" s="27">
        <f>G25/Domain!G25</f>
        <v>0.9058055055655535</v>
      </c>
      <c r="H52" s="27">
        <f>H25/Domain!H25</f>
        <v>0.93850231941683238</v>
      </c>
      <c r="I52" s="27">
        <f>I25/Domain!I25</f>
        <v>0.91182031260116803</v>
      </c>
      <c r="J52" s="27">
        <f>J25/Domain!J25</f>
        <v>0.90551618624264518</v>
      </c>
      <c r="K52" s="27">
        <f>K25/Domain!K25</f>
        <v>0.95568479685452168</v>
      </c>
      <c r="L52" s="27">
        <f>L25/Domain!L25</f>
        <v>0.98617862768678333</v>
      </c>
      <c r="M52" s="27">
        <f>M25/Domain!M25</f>
        <v>0.98486710708250114</v>
      </c>
      <c r="N52" s="27">
        <f>N25/Domain!N25</f>
        <v>0.92346735901574162</v>
      </c>
      <c r="O52" s="27">
        <f>O25/Domain!O25</f>
        <v>0.98857358449888166</v>
      </c>
      <c r="P52" s="27">
        <f>P25/Domain!P25</f>
        <v>0.98421822047976615</v>
      </c>
      <c r="Q52" s="27">
        <f>Q25/Domain!Q25</f>
        <v>0.93602111717427583</v>
      </c>
      <c r="R52" s="27">
        <f>R25/Domain!R25</f>
        <v>0.94834476715607707</v>
      </c>
      <c r="S52" s="27">
        <f>S25/Domain!S25</f>
        <v>0.96621157899897059</v>
      </c>
      <c r="T52" s="27">
        <f>T25/Domain!T25</f>
        <v>0.95145536947723031</v>
      </c>
      <c r="U52" s="27">
        <f>U25/Domain!U25</f>
        <v>0.98057328827137313</v>
      </c>
      <c r="V52" s="27">
        <f>V25/Domain!V25</f>
        <v>0.95984717099065953</v>
      </c>
      <c r="W52" s="27">
        <f>W25/Domain!W25</f>
        <v>0.97746484038359283</v>
      </c>
      <c r="X52" s="27">
        <f>X25/Domain!X25</f>
        <v>0.97885040753870856</v>
      </c>
      <c r="Y52" s="27">
        <f>Y25/Domain!Y25</f>
        <v>1</v>
      </c>
    </row>
    <row r="54" spans="1:25" x14ac:dyDescent="0.25"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x14ac:dyDescent="0.25"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 x14ac:dyDescent="0.25"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 x14ac:dyDescent="0.25"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1:25" x14ac:dyDescent="0.25"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1:25" x14ac:dyDescent="0.25"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x14ac:dyDescent="0.25"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x14ac:dyDescent="0.25"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x14ac:dyDescent="0.25"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 x14ac:dyDescent="0.25"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 x14ac:dyDescent="0.25"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4:25" x14ac:dyDescent="0.25"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4:25" x14ac:dyDescent="0.25"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4:25" x14ac:dyDescent="0.25"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4:25" x14ac:dyDescent="0.25"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4:25" x14ac:dyDescent="0.25"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4:25" x14ac:dyDescent="0.25"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4:25" x14ac:dyDescent="0.25"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4:25" x14ac:dyDescent="0.25"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4:25" x14ac:dyDescent="0.25"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4:25" x14ac:dyDescent="0.25"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4:25" x14ac:dyDescent="0.25"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4:25" x14ac:dyDescent="0.25">
      <c r="D76" s="28"/>
    </row>
  </sheetData>
  <sortState xmlns:xlrd2="http://schemas.microsoft.com/office/spreadsheetml/2017/richdata2" ref="A4:Y25">
    <sortCondition ref="A4:A25"/>
    <sortCondition ref="B4:B25"/>
    <sortCondition ref="C4:C25"/>
  </sortState>
  <conditionalFormatting sqref="D1:D3">
    <cfRule type="colorScale" priority="109">
      <colorScale>
        <cfvo type="min"/>
        <cfvo type="max"/>
        <color rgb="FFFCFCFF"/>
        <color rgb="FF63BE7B"/>
      </colorScale>
    </cfRule>
  </conditionalFormatting>
  <conditionalFormatting sqref="E1:E3">
    <cfRule type="colorScale" priority="108">
      <colorScale>
        <cfvo type="min"/>
        <cfvo type="max"/>
        <color rgb="FFFCFCFF"/>
        <color rgb="FF63BE7B"/>
      </colorScale>
    </cfRule>
  </conditionalFormatting>
  <conditionalFormatting sqref="F1:F3">
    <cfRule type="colorScale" priority="107">
      <colorScale>
        <cfvo type="min"/>
        <cfvo type="max"/>
        <color rgb="FFFCFCFF"/>
        <color rgb="FF63BE7B"/>
      </colorScale>
    </cfRule>
  </conditionalFormatting>
  <conditionalFormatting sqref="G1:G3">
    <cfRule type="colorScale" priority="106">
      <colorScale>
        <cfvo type="min"/>
        <cfvo type="max"/>
        <color rgb="FFFCFCFF"/>
        <color rgb="FF63BE7B"/>
      </colorScale>
    </cfRule>
  </conditionalFormatting>
  <conditionalFormatting sqref="H1:H3">
    <cfRule type="colorScale" priority="105">
      <colorScale>
        <cfvo type="min"/>
        <cfvo type="max"/>
        <color rgb="FFFCFCFF"/>
        <color rgb="FF63BE7B"/>
      </colorScale>
    </cfRule>
  </conditionalFormatting>
  <conditionalFormatting sqref="I1:I3">
    <cfRule type="colorScale" priority="104">
      <colorScale>
        <cfvo type="min"/>
        <cfvo type="max"/>
        <color rgb="FFFCFCFF"/>
        <color rgb="FF63BE7B"/>
      </colorScale>
    </cfRule>
  </conditionalFormatting>
  <conditionalFormatting sqref="J1:J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K1:K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L1:L3">
    <cfRule type="colorScale" priority="101">
      <colorScale>
        <cfvo type="min"/>
        <cfvo type="max"/>
        <color rgb="FFFCFCFF"/>
        <color rgb="FF63BE7B"/>
      </colorScale>
    </cfRule>
  </conditionalFormatting>
  <conditionalFormatting sqref="M1:M3">
    <cfRule type="colorScale" priority="100">
      <colorScale>
        <cfvo type="min"/>
        <cfvo type="max"/>
        <color rgb="FFFCFCFF"/>
        <color rgb="FF63BE7B"/>
      </colorScale>
    </cfRule>
  </conditionalFormatting>
  <conditionalFormatting sqref="N1:N3">
    <cfRule type="colorScale" priority="99">
      <colorScale>
        <cfvo type="min"/>
        <cfvo type="max"/>
        <color rgb="FFFCFCFF"/>
        <color rgb="FF63BE7B"/>
      </colorScale>
    </cfRule>
  </conditionalFormatting>
  <conditionalFormatting sqref="O1:O3">
    <cfRule type="colorScale" priority="98">
      <colorScale>
        <cfvo type="min"/>
        <cfvo type="max"/>
        <color rgb="FFFCFCFF"/>
        <color rgb="FF63BE7B"/>
      </colorScale>
    </cfRule>
  </conditionalFormatting>
  <conditionalFormatting sqref="P1:P3">
    <cfRule type="colorScale" priority="97">
      <colorScale>
        <cfvo type="min"/>
        <cfvo type="max"/>
        <color rgb="FFFCFCFF"/>
        <color rgb="FF63BE7B"/>
      </colorScale>
    </cfRule>
  </conditionalFormatting>
  <conditionalFormatting sqref="Q1:Q3">
    <cfRule type="colorScale" priority="96">
      <colorScale>
        <cfvo type="min"/>
        <cfvo type="max"/>
        <color rgb="FFFCFCFF"/>
        <color rgb="FF63BE7B"/>
      </colorScale>
    </cfRule>
  </conditionalFormatting>
  <conditionalFormatting sqref="R1:R3">
    <cfRule type="colorScale" priority="95">
      <colorScale>
        <cfvo type="min"/>
        <cfvo type="max"/>
        <color rgb="FFFCFCFF"/>
        <color rgb="FF63BE7B"/>
      </colorScale>
    </cfRule>
  </conditionalFormatting>
  <conditionalFormatting sqref="S1:S3">
    <cfRule type="colorScale" priority="94">
      <colorScale>
        <cfvo type="min"/>
        <cfvo type="max"/>
        <color rgb="FFFCFCFF"/>
        <color rgb="FF63BE7B"/>
      </colorScale>
    </cfRule>
  </conditionalFormatting>
  <conditionalFormatting sqref="T1:T3">
    <cfRule type="colorScale" priority="93">
      <colorScale>
        <cfvo type="min"/>
        <cfvo type="max"/>
        <color rgb="FFFCFCFF"/>
        <color rgb="FF63BE7B"/>
      </colorScale>
    </cfRule>
  </conditionalFormatting>
  <conditionalFormatting sqref="U1:U3">
    <cfRule type="colorScale" priority="92">
      <colorScale>
        <cfvo type="min"/>
        <cfvo type="max"/>
        <color rgb="FFFCFCFF"/>
        <color rgb="FF63BE7B"/>
      </colorScale>
    </cfRule>
  </conditionalFormatting>
  <conditionalFormatting sqref="V1:V3">
    <cfRule type="colorScale" priority="91">
      <colorScale>
        <cfvo type="min"/>
        <cfvo type="max"/>
        <color rgb="FFFCFCFF"/>
        <color rgb="FF63BE7B"/>
      </colorScale>
    </cfRule>
  </conditionalFormatting>
  <conditionalFormatting sqref="W1:W3">
    <cfRule type="colorScale" priority="90">
      <colorScale>
        <cfvo type="min"/>
        <cfvo type="max"/>
        <color rgb="FFFCFCFF"/>
        <color rgb="FF63BE7B"/>
      </colorScale>
    </cfRule>
  </conditionalFormatting>
  <conditionalFormatting sqref="X1:X3">
    <cfRule type="colorScale" priority="89">
      <colorScale>
        <cfvo type="min"/>
        <cfvo type="max"/>
        <color rgb="FFFCFCFF"/>
        <color rgb="FF63BE7B"/>
      </colorScale>
    </cfRule>
  </conditionalFormatting>
  <conditionalFormatting sqref="Y1:Y3">
    <cfRule type="colorScale" priority="88">
      <colorScale>
        <cfvo type="min"/>
        <cfvo type="max"/>
        <color rgb="FFFCFCFF"/>
        <color rgb="FF63BE7B"/>
      </colorScale>
    </cfRule>
  </conditionalFormatting>
  <conditionalFormatting sqref="A4:C4">
    <cfRule type="colorScale" priority="87">
      <colorScale>
        <cfvo type="min"/>
        <cfvo type="max"/>
        <color rgb="FFFCFCFF"/>
        <color rgb="FF63BE7B"/>
      </colorScale>
    </cfRule>
  </conditionalFormatting>
  <conditionalFormatting sqref="A5:C5">
    <cfRule type="colorScale" priority="86">
      <colorScale>
        <cfvo type="min"/>
        <cfvo type="max"/>
        <color rgb="FFFCFCFF"/>
        <color rgb="FF63BE7B"/>
      </colorScale>
    </cfRule>
  </conditionalFormatting>
  <conditionalFormatting sqref="A6:C6">
    <cfRule type="colorScale" priority="85">
      <colorScale>
        <cfvo type="min"/>
        <cfvo type="max"/>
        <color rgb="FFFCFCFF"/>
        <color rgb="FF63BE7B"/>
      </colorScale>
    </cfRule>
  </conditionalFormatting>
  <conditionalFormatting sqref="A7:C7">
    <cfRule type="colorScale" priority="84">
      <colorScale>
        <cfvo type="min"/>
        <cfvo type="max"/>
        <color rgb="FFFCFCFF"/>
        <color rgb="FF63BE7B"/>
      </colorScale>
    </cfRule>
  </conditionalFormatting>
  <conditionalFormatting sqref="A8:C8">
    <cfRule type="colorScale" priority="83">
      <colorScale>
        <cfvo type="min"/>
        <cfvo type="max"/>
        <color rgb="FFFCFCFF"/>
        <color rgb="FF63BE7B"/>
      </colorScale>
    </cfRule>
  </conditionalFormatting>
  <conditionalFormatting sqref="A9:C9">
    <cfRule type="colorScale" priority="82">
      <colorScale>
        <cfvo type="min"/>
        <cfvo type="max"/>
        <color rgb="FFFCFCFF"/>
        <color rgb="FF63BE7B"/>
      </colorScale>
    </cfRule>
  </conditionalFormatting>
  <conditionalFormatting sqref="A10:C10">
    <cfRule type="colorScale" priority="81">
      <colorScale>
        <cfvo type="min"/>
        <cfvo type="max"/>
        <color rgb="FFFCFCFF"/>
        <color rgb="FF63BE7B"/>
      </colorScale>
    </cfRule>
  </conditionalFormatting>
  <conditionalFormatting sqref="A11:C11">
    <cfRule type="colorScale" priority="80">
      <colorScale>
        <cfvo type="min"/>
        <cfvo type="max"/>
        <color rgb="FFFCFCFF"/>
        <color rgb="FF63BE7B"/>
      </colorScale>
    </cfRule>
  </conditionalFormatting>
  <conditionalFormatting sqref="A12:C1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13:C13">
    <cfRule type="colorScale" priority="78">
      <colorScale>
        <cfvo type="min"/>
        <cfvo type="max"/>
        <color rgb="FFFCFCFF"/>
        <color rgb="FF63BE7B"/>
      </colorScale>
    </cfRule>
  </conditionalFormatting>
  <conditionalFormatting sqref="A14:C14">
    <cfRule type="colorScale" priority="77">
      <colorScale>
        <cfvo type="min"/>
        <cfvo type="max"/>
        <color rgb="FFFCFCFF"/>
        <color rgb="FF63BE7B"/>
      </colorScale>
    </cfRule>
  </conditionalFormatting>
  <conditionalFormatting sqref="A15:C15">
    <cfRule type="colorScale" priority="76">
      <colorScale>
        <cfvo type="min"/>
        <cfvo type="max"/>
        <color rgb="FFFCFCFF"/>
        <color rgb="FF63BE7B"/>
      </colorScale>
    </cfRule>
  </conditionalFormatting>
  <conditionalFormatting sqref="A16:C16">
    <cfRule type="colorScale" priority="75">
      <colorScale>
        <cfvo type="min"/>
        <cfvo type="max"/>
        <color rgb="FFFCFCFF"/>
        <color rgb="FF63BE7B"/>
      </colorScale>
    </cfRule>
  </conditionalFormatting>
  <conditionalFormatting sqref="A17:C17">
    <cfRule type="colorScale" priority="74">
      <colorScale>
        <cfvo type="min"/>
        <cfvo type="max"/>
        <color rgb="FFFCFCFF"/>
        <color rgb="FF63BE7B"/>
      </colorScale>
    </cfRule>
  </conditionalFormatting>
  <conditionalFormatting sqref="A18:C1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19:C19">
    <cfRule type="colorScale" priority="72">
      <colorScale>
        <cfvo type="min"/>
        <cfvo type="max"/>
        <color rgb="FFFCFCFF"/>
        <color rgb="FF63BE7B"/>
      </colorScale>
    </cfRule>
  </conditionalFormatting>
  <conditionalFormatting sqref="A20:C20">
    <cfRule type="colorScale" priority="71">
      <colorScale>
        <cfvo type="min"/>
        <cfvo type="max"/>
        <color rgb="FFFCFCFF"/>
        <color rgb="FF63BE7B"/>
      </colorScale>
    </cfRule>
  </conditionalFormatting>
  <conditionalFormatting sqref="A21:C21">
    <cfRule type="colorScale" priority="70">
      <colorScale>
        <cfvo type="min"/>
        <cfvo type="max"/>
        <color rgb="FFFCFCFF"/>
        <color rgb="FF63BE7B"/>
      </colorScale>
    </cfRule>
  </conditionalFormatting>
  <conditionalFormatting sqref="A22:C22">
    <cfRule type="colorScale" priority="69">
      <colorScale>
        <cfvo type="min"/>
        <cfvo type="max"/>
        <color rgb="FFFCFCFF"/>
        <color rgb="FF63BE7B"/>
      </colorScale>
    </cfRule>
  </conditionalFormatting>
  <conditionalFormatting sqref="A23:C23">
    <cfRule type="colorScale" priority="68">
      <colorScale>
        <cfvo type="min"/>
        <cfvo type="max"/>
        <color rgb="FFFCFCFF"/>
        <color rgb="FF63BE7B"/>
      </colorScale>
    </cfRule>
  </conditionalFormatting>
  <conditionalFormatting sqref="A24:C24">
    <cfRule type="colorScale" priority="67">
      <colorScale>
        <cfvo type="min"/>
        <cfvo type="max"/>
        <color rgb="FFFCFCFF"/>
        <color rgb="FF63BE7B"/>
      </colorScale>
    </cfRule>
  </conditionalFormatting>
  <conditionalFormatting sqref="A25:C25">
    <cfRule type="colorScale" priority="66">
      <colorScale>
        <cfvo type="min"/>
        <cfvo type="max"/>
        <color rgb="FFFCFCFF"/>
        <color rgb="FF63BE7B"/>
      </colorScale>
    </cfRule>
  </conditionalFormatting>
  <conditionalFormatting sqref="D28:D30">
    <cfRule type="colorScale" priority="65">
      <colorScale>
        <cfvo type="min"/>
        <cfvo type="max"/>
        <color rgb="FFFCFCFF"/>
        <color rgb="FF63BE7B"/>
      </colorScale>
    </cfRule>
  </conditionalFormatting>
  <conditionalFormatting sqref="E28:E30">
    <cfRule type="colorScale" priority="64">
      <colorScale>
        <cfvo type="min"/>
        <cfvo type="max"/>
        <color rgb="FFFCFCFF"/>
        <color rgb="FF63BE7B"/>
      </colorScale>
    </cfRule>
  </conditionalFormatting>
  <conditionalFormatting sqref="F28:F30">
    <cfRule type="colorScale" priority="63">
      <colorScale>
        <cfvo type="min"/>
        <cfvo type="max"/>
        <color rgb="FFFCFCFF"/>
        <color rgb="FF63BE7B"/>
      </colorScale>
    </cfRule>
  </conditionalFormatting>
  <conditionalFormatting sqref="G28:G30">
    <cfRule type="colorScale" priority="62">
      <colorScale>
        <cfvo type="min"/>
        <cfvo type="max"/>
        <color rgb="FFFCFCFF"/>
        <color rgb="FF63BE7B"/>
      </colorScale>
    </cfRule>
  </conditionalFormatting>
  <conditionalFormatting sqref="H28:H30">
    <cfRule type="colorScale" priority="61">
      <colorScale>
        <cfvo type="min"/>
        <cfvo type="max"/>
        <color rgb="FFFCFCFF"/>
        <color rgb="FF63BE7B"/>
      </colorScale>
    </cfRule>
  </conditionalFormatting>
  <conditionalFormatting sqref="I28:I30">
    <cfRule type="colorScale" priority="60">
      <colorScale>
        <cfvo type="min"/>
        <cfvo type="max"/>
        <color rgb="FFFCFCFF"/>
        <color rgb="FF63BE7B"/>
      </colorScale>
    </cfRule>
  </conditionalFormatting>
  <conditionalFormatting sqref="J28:J30">
    <cfRule type="colorScale" priority="59">
      <colorScale>
        <cfvo type="min"/>
        <cfvo type="max"/>
        <color rgb="FFFCFCFF"/>
        <color rgb="FF63BE7B"/>
      </colorScale>
    </cfRule>
  </conditionalFormatting>
  <conditionalFormatting sqref="K28:K30">
    <cfRule type="colorScale" priority="58">
      <colorScale>
        <cfvo type="min"/>
        <cfvo type="max"/>
        <color rgb="FFFCFCFF"/>
        <color rgb="FF63BE7B"/>
      </colorScale>
    </cfRule>
  </conditionalFormatting>
  <conditionalFormatting sqref="L28:L30">
    <cfRule type="colorScale" priority="57">
      <colorScale>
        <cfvo type="min"/>
        <cfvo type="max"/>
        <color rgb="FFFCFCFF"/>
        <color rgb="FF63BE7B"/>
      </colorScale>
    </cfRule>
  </conditionalFormatting>
  <conditionalFormatting sqref="M28:M30">
    <cfRule type="colorScale" priority="56">
      <colorScale>
        <cfvo type="min"/>
        <cfvo type="max"/>
        <color rgb="FFFCFCFF"/>
        <color rgb="FF63BE7B"/>
      </colorScale>
    </cfRule>
  </conditionalFormatting>
  <conditionalFormatting sqref="N28:N30">
    <cfRule type="colorScale" priority="55">
      <colorScale>
        <cfvo type="min"/>
        <cfvo type="max"/>
        <color rgb="FFFCFCFF"/>
        <color rgb="FF63BE7B"/>
      </colorScale>
    </cfRule>
  </conditionalFormatting>
  <conditionalFormatting sqref="O28:O30">
    <cfRule type="colorScale" priority="54">
      <colorScale>
        <cfvo type="min"/>
        <cfvo type="max"/>
        <color rgb="FFFCFCFF"/>
        <color rgb="FF63BE7B"/>
      </colorScale>
    </cfRule>
  </conditionalFormatting>
  <conditionalFormatting sqref="P28:P30">
    <cfRule type="colorScale" priority="53">
      <colorScale>
        <cfvo type="min"/>
        <cfvo type="max"/>
        <color rgb="FFFCFCFF"/>
        <color rgb="FF63BE7B"/>
      </colorScale>
    </cfRule>
  </conditionalFormatting>
  <conditionalFormatting sqref="Q28:Q30">
    <cfRule type="colorScale" priority="52">
      <colorScale>
        <cfvo type="min"/>
        <cfvo type="max"/>
        <color rgb="FFFCFCFF"/>
        <color rgb="FF63BE7B"/>
      </colorScale>
    </cfRule>
  </conditionalFormatting>
  <conditionalFormatting sqref="R28:R30">
    <cfRule type="colorScale" priority="51">
      <colorScale>
        <cfvo type="min"/>
        <cfvo type="max"/>
        <color rgb="FFFCFCFF"/>
        <color rgb="FF63BE7B"/>
      </colorScale>
    </cfRule>
  </conditionalFormatting>
  <conditionalFormatting sqref="S28:S30">
    <cfRule type="colorScale" priority="50">
      <colorScale>
        <cfvo type="min"/>
        <cfvo type="max"/>
        <color rgb="FFFCFCFF"/>
        <color rgb="FF63BE7B"/>
      </colorScale>
    </cfRule>
  </conditionalFormatting>
  <conditionalFormatting sqref="T28:T30">
    <cfRule type="colorScale" priority="49">
      <colorScale>
        <cfvo type="min"/>
        <cfvo type="max"/>
        <color rgb="FFFCFCFF"/>
        <color rgb="FF63BE7B"/>
      </colorScale>
    </cfRule>
  </conditionalFormatting>
  <conditionalFormatting sqref="U28:U30">
    <cfRule type="colorScale" priority="48">
      <colorScale>
        <cfvo type="min"/>
        <cfvo type="max"/>
        <color rgb="FFFCFCFF"/>
        <color rgb="FF63BE7B"/>
      </colorScale>
    </cfRule>
  </conditionalFormatting>
  <conditionalFormatting sqref="V28:V30">
    <cfRule type="colorScale" priority="47">
      <colorScale>
        <cfvo type="min"/>
        <cfvo type="max"/>
        <color rgb="FFFCFCFF"/>
        <color rgb="FF63BE7B"/>
      </colorScale>
    </cfRule>
  </conditionalFormatting>
  <conditionalFormatting sqref="W28:W30">
    <cfRule type="colorScale" priority="46">
      <colorScale>
        <cfvo type="min"/>
        <cfvo type="max"/>
        <color rgb="FFFCFCFF"/>
        <color rgb="FF63BE7B"/>
      </colorScale>
    </cfRule>
  </conditionalFormatting>
  <conditionalFormatting sqref="X28:X30">
    <cfRule type="colorScale" priority="45">
      <colorScale>
        <cfvo type="min"/>
        <cfvo type="max"/>
        <color rgb="FFFCFCFF"/>
        <color rgb="FF63BE7B"/>
      </colorScale>
    </cfRule>
  </conditionalFormatting>
  <conditionalFormatting sqref="Y28:Y30">
    <cfRule type="colorScale" priority="44">
      <colorScale>
        <cfvo type="min"/>
        <cfvo type="max"/>
        <color rgb="FFFCFCFF"/>
        <color rgb="FF63BE7B"/>
      </colorScale>
    </cfRule>
  </conditionalFormatting>
  <conditionalFormatting sqref="A31:C31">
    <cfRule type="colorScale" priority="43">
      <colorScale>
        <cfvo type="min"/>
        <cfvo type="max"/>
        <color rgb="FFFCFCFF"/>
        <color rgb="FF63BE7B"/>
      </colorScale>
    </cfRule>
  </conditionalFormatting>
  <conditionalFormatting sqref="A32:C32">
    <cfRule type="colorScale" priority="42">
      <colorScale>
        <cfvo type="min"/>
        <cfvo type="max"/>
        <color rgb="FFFCFCFF"/>
        <color rgb="FF63BE7B"/>
      </colorScale>
    </cfRule>
  </conditionalFormatting>
  <conditionalFormatting sqref="A33:C33">
    <cfRule type="colorScale" priority="41">
      <colorScale>
        <cfvo type="min"/>
        <cfvo type="max"/>
        <color rgb="FFFCFCFF"/>
        <color rgb="FF63BE7B"/>
      </colorScale>
    </cfRule>
  </conditionalFormatting>
  <conditionalFormatting sqref="A34:C34">
    <cfRule type="colorScale" priority="40">
      <colorScale>
        <cfvo type="min"/>
        <cfvo type="max"/>
        <color rgb="FFFCFCFF"/>
        <color rgb="FF63BE7B"/>
      </colorScale>
    </cfRule>
  </conditionalFormatting>
  <conditionalFormatting sqref="A35:C3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36:C36">
    <cfRule type="colorScale" priority="38">
      <colorScale>
        <cfvo type="min"/>
        <cfvo type="max"/>
        <color rgb="FFFCFCFF"/>
        <color rgb="FF63BE7B"/>
      </colorScale>
    </cfRule>
  </conditionalFormatting>
  <conditionalFormatting sqref="A37:C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38:C38">
    <cfRule type="colorScale" priority="36">
      <colorScale>
        <cfvo type="min"/>
        <cfvo type="max"/>
        <color rgb="FFFCFCFF"/>
        <color rgb="FF63BE7B"/>
      </colorScale>
    </cfRule>
  </conditionalFormatting>
  <conditionalFormatting sqref="A39:C39">
    <cfRule type="colorScale" priority="35">
      <colorScale>
        <cfvo type="min"/>
        <cfvo type="max"/>
        <color rgb="FFFCFCFF"/>
        <color rgb="FF63BE7B"/>
      </colorScale>
    </cfRule>
  </conditionalFormatting>
  <conditionalFormatting sqref="A40:C40">
    <cfRule type="colorScale" priority="34">
      <colorScale>
        <cfvo type="min"/>
        <cfvo type="max"/>
        <color rgb="FFFCFCFF"/>
        <color rgb="FF63BE7B"/>
      </colorScale>
    </cfRule>
  </conditionalFormatting>
  <conditionalFormatting sqref="A41:C4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42:C42">
    <cfRule type="colorScale" priority="32">
      <colorScale>
        <cfvo type="min"/>
        <cfvo type="max"/>
        <color rgb="FFFCFCFF"/>
        <color rgb="FF63BE7B"/>
      </colorScale>
    </cfRule>
  </conditionalFormatting>
  <conditionalFormatting sqref="A43:C43">
    <cfRule type="colorScale" priority="31">
      <colorScale>
        <cfvo type="min"/>
        <cfvo type="max"/>
        <color rgb="FFFCFCFF"/>
        <color rgb="FF63BE7B"/>
      </colorScale>
    </cfRule>
  </conditionalFormatting>
  <conditionalFormatting sqref="A44:C44">
    <cfRule type="colorScale" priority="30">
      <colorScale>
        <cfvo type="min"/>
        <cfvo type="max"/>
        <color rgb="FFFCFCFF"/>
        <color rgb="FF63BE7B"/>
      </colorScale>
    </cfRule>
  </conditionalFormatting>
  <conditionalFormatting sqref="A45:C45">
    <cfRule type="colorScale" priority="29">
      <colorScale>
        <cfvo type="min"/>
        <cfvo type="max"/>
        <color rgb="FFFCFCFF"/>
        <color rgb="FF63BE7B"/>
      </colorScale>
    </cfRule>
  </conditionalFormatting>
  <conditionalFormatting sqref="A46:C46">
    <cfRule type="colorScale" priority="28">
      <colorScale>
        <cfvo type="min"/>
        <cfvo type="max"/>
        <color rgb="FFFCFCFF"/>
        <color rgb="FF63BE7B"/>
      </colorScale>
    </cfRule>
  </conditionalFormatting>
  <conditionalFormatting sqref="A47:C47">
    <cfRule type="colorScale" priority="27">
      <colorScale>
        <cfvo type="min"/>
        <cfvo type="max"/>
        <color rgb="FFFCFCFF"/>
        <color rgb="FF63BE7B"/>
      </colorScale>
    </cfRule>
  </conditionalFormatting>
  <conditionalFormatting sqref="A48:C48">
    <cfRule type="colorScale" priority="26">
      <colorScale>
        <cfvo type="min"/>
        <cfvo type="max"/>
        <color rgb="FFFCFCFF"/>
        <color rgb="FF63BE7B"/>
      </colorScale>
    </cfRule>
  </conditionalFormatting>
  <conditionalFormatting sqref="A49:C49">
    <cfRule type="colorScale" priority="25">
      <colorScale>
        <cfvo type="min"/>
        <cfvo type="max"/>
        <color rgb="FFFCFCFF"/>
        <color rgb="FF63BE7B"/>
      </colorScale>
    </cfRule>
  </conditionalFormatting>
  <conditionalFormatting sqref="A50:C50">
    <cfRule type="colorScale" priority="24">
      <colorScale>
        <cfvo type="min"/>
        <cfvo type="max"/>
        <color rgb="FFFCFCFF"/>
        <color rgb="FF63BE7B"/>
      </colorScale>
    </cfRule>
  </conditionalFormatting>
  <conditionalFormatting sqref="A51:C51">
    <cfRule type="colorScale" priority="23">
      <colorScale>
        <cfvo type="min"/>
        <cfvo type="max"/>
        <color rgb="FFFCFCFF"/>
        <color rgb="FF63BE7B"/>
      </colorScale>
    </cfRule>
  </conditionalFormatting>
  <conditionalFormatting sqref="A52:C52">
    <cfRule type="colorScale" priority="22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greaterThan" id="{1B3A6848-E672-413A-BDAE-A2755BE4829E}">
            <xm:f>'Zw.-CA-Zertifikat'!D32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5" operator="lessThan" id="{029CD55F-79A0-48A4-A4B9-2615006FD795}">
            <xm:f>'Zw.-CA-Zertifikat'!D32</xm:f>
            <x14:dxf>
              <fill>
                <patternFill>
                  <bgColor rgb="FFFF9797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16" operator="greaterThan" id="{A0A88DD6-E7FF-44BC-A0B2-AC8AE5F1B1A3}">
            <xm:f>'Zw.-CA-Zertifikat'!D33</xm:f>
            <x14:dxf>
              <fill>
                <patternFill>
                  <bgColor theme="9" tint="0.79998168889431442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3" operator="lessThan" id="{3A210479-3250-442E-8A3A-7CC58AE3F3B3}">
            <xm:f>'Zw.-CA-Zertifikat'!E32</xm:f>
            <x14:dxf>
              <fill>
                <patternFill>
                  <bgColor rgb="FFFF9797"/>
                </patternFill>
              </fill>
            </x14:dxf>
          </x14:cfRule>
          <x14:cfRule type="cellIs" priority="4" operator="greaterThan" id="{CF25AC87-8223-4D98-A65C-79240C0492AD}">
            <xm:f>'Zw.-CA-Zertifikat'!E32</xm:f>
            <x14:dxf>
              <fill>
                <patternFill>
                  <bgColor theme="9" tint="0.79998168889431442"/>
                </patternFill>
              </fill>
            </x14:dxf>
          </x14:cfRule>
          <xm:sqref>E31:Y52</xm:sqref>
        </x14:conditionalFormatting>
        <x14:conditionalFormatting xmlns:xm="http://schemas.microsoft.com/office/excel/2006/main">
          <x14:cfRule type="cellIs" priority="1" operator="lessThan" id="{6F1E8E20-985A-45AE-A472-07FAC7E25EE5}">
            <xm:f>'Zw.-CA-Zertifikat'!D34</xm:f>
            <x14:dxf>
              <fill>
                <patternFill>
                  <bgColor rgb="FFFF9797"/>
                </patternFill>
              </fill>
            </x14:dxf>
          </x14:cfRule>
          <x14:cfRule type="cellIs" priority="2" operator="greaterThan" id="{6BFCADFA-0250-4326-90D8-3B7356D2AAD6}">
            <xm:f>'Zw.-CA-Zertifikat'!D34</xm:f>
            <x14:dxf>
              <fill>
                <patternFill>
                  <bgColor theme="9" tint="0.79998168889431442"/>
                </patternFill>
              </fill>
            </x14:dxf>
          </x14:cfRule>
          <xm:sqref>D33:D52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1C31-79D6-45F9-BD29-9E86B1A37BEC}">
  <dimension ref="A1:Y25"/>
  <sheetViews>
    <sheetView tabSelected="1" workbookViewId="0">
      <selection activeCell="H28" sqref="H28"/>
    </sheetView>
  </sheetViews>
  <sheetFormatPr baseColWidth="10" defaultRowHeight="15" x14ac:dyDescent="0.25"/>
  <sheetData>
    <row r="1" spans="1:25" x14ac:dyDescent="0.25">
      <c r="A1" s="6" t="s">
        <v>0</v>
      </c>
      <c r="B1" s="7"/>
      <c r="C1" s="7"/>
      <c r="D1" s="7" t="s">
        <v>35</v>
      </c>
      <c r="E1" s="7" t="s">
        <v>35</v>
      </c>
      <c r="F1" s="7" t="s">
        <v>18</v>
      </c>
      <c r="G1" s="7" t="s">
        <v>35</v>
      </c>
      <c r="H1" s="7" t="s">
        <v>18</v>
      </c>
      <c r="I1" s="7" t="s">
        <v>32</v>
      </c>
      <c r="J1" s="7" t="s">
        <v>18</v>
      </c>
      <c r="K1" s="7" t="s">
        <v>105</v>
      </c>
      <c r="L1" s="7" t="s">
        <v>18</v>
      </c>
      <c r="M1" s="7" t="s">
        <v>105</v>
      </c>
      <c r="N1" s="7" t="s">
        <v>105</v>
      </c>
      <c r="O1" s="7" t="s">
        <v>18</v>
      </c>
      <c r="P1" s="7" t="s">
        <v>105</v>
      </c>
      <c r="Q1" s="7" t="s">
        <v>18</v>
      </c>
      <c r="R1" s="7" t="s">
        <v>105</v>
      </c>
      <c r="S1" s="7" t="s">
        <v>35</v>
      </c>
      <c r="T1" s="7" t="s">
        <v>18</v>
      </c>
      <c r="U1" s="7" t="s">
        <v>32</v>
      </c>
      <c r="V1" s="7" t="s">
        <v>148</v>
      </c>
      <c r="W1" s="7" t="s">
        <v>18</v>
      </c>
      <c r="X1" s="7" t="s">
        <v>105</v>
      </c>
      <c r="Y1" s="7" t="s">
        <v>18</v>
      </c>
    </row>
    <row r="2" spans="1:25" x14ac:dyDescent="0.25">
      <c r="A2" s="7"/>
      <c r="B2" s="6" t="s">
        <v>1</v>
      </c>
      <c r="C2" s="7"/>
      <c r="D2" s="7" t="s">
        <v>43</v>
      </c>
      <c r="E2" s="7" t="s">
        <v>41</v>
      </c>
      <c r="F2" s="7" t="s">
        <v>23</v>
      </c>
      <c r="G2" s="7" t="s">
        <v>147</v>
      </c>
      <c r="H2" s="7" t="s">
        <v>29</v>
      </c>
      <c r="I2" s="7" t="s">
        <v>33</v>
      </c>
      <c r="J2" s="7" t="s">
        <v>19</v>
      </c>
      <c r="K2" s="7" t="s">
        <v>4</v>
      </c>
      <c r="L2" s="7" t="s">
        <v>27</v>
      </c>
      <c r="M2" s="7" t="s">
        <v>110</v>
      </c>
      <c r="N2" s="7" t="s">
        <v>8</v>
      </c>
      <c r="O2" s="7" t="s">
        <v>57</v>
      </c>
      <c r="P2" s="7" t="s">
        <v>4</v>
      </c>
      <c r="Q2" s="7" t="s">
        <v>21</v>
      </c>
      <c r="R2" s="7" t="s">
        <v>16</v>
      </c>
      <c r="S2" s="7" t="s">
        <v>109</v>
      </c>
      <c r="T2" s="7" t="s">
        <v>25</v>
      </c>
      <c r="U2" s="7" t="s">
        <v>59</v>
      </c>
      <c r="V2" s="7" t="s">
        <v>46</v>
      </c>
      <c r="W2" s="7" t="s">
        <v>55</v>
      </c>
      <c r="X2" s="7" t="s">
        <v>4</v>
      </c>
      <c r="Y2" s="7" t="s">
        <v>53</v>
      </c>
    </row>
    <row r="3" spans="1:25" x14ac:dyDescent="0.25">
      <c r="A3" s="7"/>
      <c r="B3" s="7"/>
      <c r="C3" s="6" t="s">
        <v>154</v>
      </c>
      <c r="D3" s="7" t="s">
        <v>44</v>
      </c>
      <c r="E3" s="7" t="s">
        <v>42</v>
      </c>
      <c r="F3" s="7" t="s">
        <v>24</v>
      </c>
      <c r="G3" s="7" t="s">
        <v>40</v>
      </c>
      <c r="H3" s="7" t="s">
        <v>30</v>
      </c>
      <c r="I3" s="7" t="s">
        <v>91</v>
      </c>
      <c r="J3" s="7" t="s">
        <v>20</v>
      </c>
      <c r="K3" s="7" t="s">
        <v>6</v>
      </c>
      <c r="L3" s="7" t="s">
        <v>28</v>
      </c>
      <c r="M3" s="7" t="s">
        <v>89</v>
      </c>
      <c r="N3" s="7" t="s">
        <v>9</v>
      </c>
      <c r="O3" s="7" t="s">
        <v>58</v>
      </c>
      <c r="P3" s="7" t="s">
        <v>7</v>
      </c>
      <c r="Q3" s="7" t="s">
        <v>22</v>
      </c>
      <c r="R3" s="7" t="s">
        <v>17</v>
      </c>
      <c r="S3" s="7" t="s">
        <v>39</v>
      </c>
      <c r="T3" s="7" t="s">
        <v>26</v>
      </c>
      <c r="U3" s="7" t="s">
        <v>60</v>
      </c>
      <c r="V3" s="7" t="s">
        <v>47</v>
      </c>
      <c r="W3" s="7" t="s">
        <v>56</v>
      </c>
      <c r="X3" s="7" t="s">
        <v>112</v>
      </c>
      <c r="Y3" s="7" t="s">
        <v>146</v>
      </c>
    </row>
    <row r="4" spans="1:25" x14ac:dyDescent="0.25">
      <c r="A4" s="7" t="s">
        <v>35</v>
      </c>
      <c r="B4" s="7" t="s">
        <v>43</v>
      </c>
      <c r="C4" s="7" t="s">
        <v>44</v>
      </c>
    </row>
    <row r="5" spans="1:25" x14ac:dyDescent="0.25">
      <c r="A5" s="7" t="s">
        <v>35</v>
      </c>
      <c r="B5" s="7" t="s">
        <v>41</v>
      </c>
      <c r="C5" s="7" t="s">
        <v>42</v>
      </c>
    </row>
    <row r="6" spans="1:25" x14ac:dyDescent="0.25">
      <c r="A6" s="7" t="s">
        <v>18</v>
      </c>
      <c r="B6" s="7" t="s">
        <v>23</v>
      </c>
      <c r="C6" s="7" t="s">
        <v>24</v>
      </c>
    </row>
    <row r="7" spans="1:25" x14ac:dyDescent="0.25">
      <c r="A7" s="7" t="s">
        <v>35</v>
      </c>
      <c r="B7" s="7" t="s">
        <v>147</v>
      </c>
      <c r="C7" s="7" t="s">
        <v>40</v>
      </c>
    </row>
    <row r="8" spans="1:25" x14ac:dyDescent="0.25">
      <c r="A8" s="7" t="s">
        <v>18</v>
      </c>
      <c r="B8" s="7" t="s">
        <v>29</v>
      </c>
      <c r="C8" s="7" t="s">
        <v>30</v>
      </c>
    </row>
    <row r="9" spans="1:25" x14ac:dyDescent="0.25">
      <c r="A9" s="7" t="s">
        <v>32</v>
      </c>
      <c r="B9" s="7" t="s">
        <v>33</v>
      </c>
      <c r="C9" s="7" t="s">
        <v>91</v>
      </c>
    </row>
    <row r="10" spans="1:25" x14ac:dyDescent="0.25">
      <c r="A10" s="7" t="s">
        <v>18</v>
      </c>
      <c r="B10" s="7" t="s">
        <v>19</v>
      </c>
      <c r="C10" s="7" t="s">
        <v>20</v>
      </c>
    </row>
    <row r="11" spans="1:25" x14ac:dyDescent="0.25">
      <c r="A11" s="7" t="s">
        <v>105</v>
      </c>
      <c r="B11" s="7" t="s">
        <v>4</v>
      </c>
      <c r="C11" s="7" t="s">
        <v>6</v>
      </c>
    </row>
    <row r="12" spans="1:25" x14ac:dyDescent="0.25">
      <c r="A12" s="7" t="s">
        <v>18</v>
      </c>
      <c r="B12" s="7" t="s">
        <v>27</v>
      </c>
      <c r="C12" s="7" t="s">
        <v>28</v>
      </c>
    </row>
    <row r="13" spans="1:25" x14ac:dyDescent="0.25">
      <c r="A13" s="7" t="s">
        <v>105</v>
      </c>
      <c r="B13" s="7" t="s">
        <v>110</v>
      </c>
      <c r="C13" s="7" t="s">
        <v>89</v>
      </c>
    </row>
    <row r="14" spans="1:25" x14ac:dyDescent="0.25">
      <c r="A14" s="7" t="s">
        <v>105</v>
      </c>
      <c r="B14" s="7" t="s">
        <v>8</v>
      </c>
      <c r="C14" s="7" t="s">
        <v>9</v>
      </c>
    </row>
    <row r="15" spans="1:25" x14ac:dyDescent="0.25">
      <c r="A15" s="7" t="s">
        <v>18</v>
      </c>
      <c r="B15" s="7" t="s">
        <v>57</v>
      </c>
      <c r="C15" s="7" t="s">
        <v>58</v>
      </c>
    </row>
    <row r="16" spans="1:25" x14ac:dyDescent="0.25">
      <c r="A16" s="7" t="s">
        <v>105</v>
      </c>
      <c r="B16" s="7" t="s">
        <v>4</v>
      </c>
      <c r="C16" s="7" t="s">
        <v>7</v>
      </c>
    </row>
    <row r="17" spans="1:3" x14ac:dyDescent="0.25">
      <c r="A17" s="7" t="s">
        <v>18</v>
      </c>
      <c r="B17" s="7" t="s">
        <v>21</v>
      </c>
      <c r="C17" s="7" t="s">
        <v>22</v>
      </c>
    </row>
    <row r="18" spans="1:3" x14ac:dyDescent="0.25">
      <c r="A18" s="7" t="s">
        <v>105</v>
      </c>
      <c r="B18" s="7" t="s">
        <v>16</v>
      </c>
      <c r="C18" s="7" t="s">
        <v>17</v>
      </c>
    </row>
    <row r="19" spans="1:3" x14ac:dyDescent="0.25">
      <c r="A19" s="7" t="s">
        <v>35</v>
      </c>
      <c r="B19" s="7" t="s">
        <v>109</v>
      </c>
      <c r="C19" s="7" t="s">
        <v>39</v>
      </c>
    </row>
    <row r="20" spans="1:3" x14ac:dyDescent="0.25">
      <c r="A20" s="7" t="s">
        <v>18</v>
      </c>
      <c r="B20" s="7" t="s">
        <v>25</v>
      </c>
      <c r="C20" s="7" t="s">
        <v>26</v>
      </c>
    </row>
    <row r="21" spans="1:3" x14ac:dyDescent="0.25">
      <c r="A21" s="7" t="s">
        <v>32</v>
      </c>
      <c r="B21" s="7" t="s">
        <v>59</v>
      </c>
      <c r="C21" s="7" t="s">
        <v>60</v>
      </c>
    </row>
    <row r="22" spans="1:3" x14ac:dyDescent="0.25">
      <c r="A22" s="7" t="s">
        <v>148</v>
      </c>
      <c r="B22" s="7" t="s">
        <v>46</v>
      </c>
      <c r="C22" s="7" t="s">
        <v>47</v>
      </c>
    </row>
    <row r="23" spans="1:3" x14ac:dyDescent="0.25">
      <c r="A23" s="7" t="s">
        <v>18</v>
      </c>
      <c r="B23" s="7" t="s">
        <v>55</v>
      </c>
      <c r="C23" s="7" t="s">
        <v>56</v>
      </c>
    </row>
    <row r="24" spans="1:3" x14ac:dyDescent="0.25">
      <c r="A24" s="7" t="s">
        <v>105</v>
      </c>
      <c r="B24" s="7" t="s">
        <v>4</v>
      </c>
      <c r="C24" s="7" t="s">
        <v>112</v>
      </c>
    </row>
    <row r="25" spans="1:3" x14ac:dyDescent="0.25">
      <c r="A25" s="7" t="s">
        <v>18</v>
      </c>
      <c r="B25" s="7" t="s">
        <v>53</v>
      </c>
      <c r="C25" s="7" t="s">
        <v>146</v>
      </c>
    </row>
  </sheetData>
  <conditionalFormatting sqref="Y1:Y3">
    <cfRule type="colorScale" priority="1">
      <colorScale>
        <cfvo type="min"/>
        <cfvo type="max"/>
        <color rgb="FFFCFCFF"/>
        <color rgb="FF63BE7B"/>
      </colorScale>
    </cfRule>
  </conditionalFormatting>
  <conditionalFormatting sqref="A4:C4">
    <cfRule type="colorScale" priority="44">
      <colorScale>
        <cfvo type="min"/>
        <cfvo type="max"/>
        <color rgb="FFFCFCFF"/>
        <color rgb="FF63BE7B"/>
      </colorScale>
    </cfRule>
  </conditionalFormatting>
  <conditionalFormatting sqref="A5:C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6:C6">
    <cfRule type="colorScale" priority="42">
      <colorScale>
        <cfvo type="min"/>
        <cfvo type="max"/>
        <color rgb="FFFCFCFF"/>
        <color rgb="FF63BE7B"/>
      </colorScale>
    </cfRule>
  </conditionalFormatting>
  <conditionalFormatting sqref="A7: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8:C8">
    <cfRule type="colorScale" priority="40">
      <colorScale>
        <cfvo type="min"/>
        <cfvo type="max"/>
        <color rgb="FFFCFCFF"/>
        <color rgb="FF63BE7B"/>
      </colorScale>
    </cfRule>
  </conditionalFormatting>
  <conditionalFormatting sqref="A9:C9">
    <cfRule type="colorScale" priority="39">
      <colorScale>
        <cfvo type="min"/>
        <cfvo type="max"/>
        <color rgb="FFFCFCFF"/>
        <color rgb="FF63BE7B"/>
      </colorScale>
    </cfRule>
  </conditionalFormatting>
  <conditionalFormatting sqref="A10:C10">
    <cfRule type="colorScale" priority="38">
      <colorScale>
        <cfvo type="min"/>
        <cfvo type="max"/>
        <color rgb="FFFCFCFF"/>
        <color rgb="FF63BE7B"/>
      </colorScale>
    </cfRule>
  </conditionalFormatting>
  <conditionalFormatting sqref="A11:C11">
    <cfRule type="colorScale" priority="37">
      <colorScale>
        <cfvo type="min"/>
        <cfvo type="max"/>
        <color rgb="FFFCFCFF"/>
        <color rgb="FF63BE7B"/>
      </colorScale>
    </cfRule>
  </conditionalFormatting>
  <conditionalFormatting sqref="A12:C12">
    <cfRule type="colorScale" priority="36">
      <colorScale>
        <cfvo type="min"/>
        <cfvo type="max"/>
        <color rgb="FFFCFCFF"/>
        <color rgb="FF63BE7B"/>
      </colorScale>
    </cfRule>
  </conditionalFormatting>
  <conditionalFormatting sqref="A13:C13">
    <cfRule type="colorScale" priority="35">
      <colorScale>
        <cfvo type="min"/>
        <cfvo type="max"/>
        <color rgb="FFFCFCFF"/>
        <color rgb="FF63BE7B"/>
      </colorScale>
    </cfRule>
  </conditionalFormatting>
  <conditionalFormatting sqref="A14:C14">
    <cfRule type="colorScale" priority="34">
      <colorScale>
        <cfvo type="min"/>
        <cfvo type="max"/>
        <color rgb="FFFCFCFF"/>
        <color rgb="FF63BE7B"/>
      </colorScale>
    </cfRule>
  </conditionalFormatting>
  <conditionalFormatting sqref="A15:C15">
    <cfRule type="colorScale" priority="33">
      <colorScale>
        <cfvo type="min"/>
        <cfvo type="max"/>
        <color rgb="FFFCFCFF"/>
        <color rgb="FF63BE7B"/>
      </colorScale>
    </cfRule>
  </conditionalFormatting>
  <conditionalFormatting sqref="A16:C16">
    <cfRule type="colorScale" priority="32">
      <colorScale>
        <cfvo type="min"/>
        <cfvo type="max"/>
        <color rgb="FFFCFCFF"/>
        <color rgb="FF63BE7B"/>
      </colorScale>
    </cfRule>
  </conditionalFormatting>
  <conditionalFormatting sqref="A17:C17">
    <cfRule type="colorScale" priority="31">
      <colorScale>
        <cfvo type="min"/>
        <cfvo type="max"/>
        <color rgb="FFFCFCFF"/>
        <color rgb="FF63BE7B"/>
      </colorScale>
    </cfRule>
  </conditionalFormatting>
  <conditionalFormatting sqref="A18:C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A19:C19">
    <cfRule type="colorScale" priority="29">
      <colorScale>
        <cfvo type="min"/>
        <cfvo type="max"/>
        <color rgb="FFFCFCFF"/>
        <color rgb="FF63BE7B"/>
      </colorScale>
    </cfRule>
  </conditionalFormatting>
  <conditionalFormatting sqref="A20:C20">
    <cfRule type="colorScale" priority="28">
      <colorScale>
        <cfvo type="min"/>
        <cfvo type="max"/>
        <color rgb="FFFCFCFF"/>
        <color rgb="FF63BE7B"/>
      </colorScale>
    </cfRule>
  </conditionalFormatting>
  <conditionalFormatting sqref="A21:C21">
    <cfRule type="colorScale" priority="27">
      <colorScale>
        <cfvo type="min"/>
        <cfvo type="max"/>
        <color rgb="FFFCFCFF"/>
        <color rgb="FF63BE7B"/>
      </colorScale>
    </cfRule>
  </conditionalFormatting>
  <conditionalFormatting sqref="A22:C22">
    <cfRule type="colorScale" priority="26">
      <colorScale>
        <cfvo type="min"/>
        <cfvo type="max"/>
        <color rgb="FFFCFCFF"/>
        <color rgb="FF63BE7B"/>
      </colorScale>
    </cfRule>
  </conditionalFormatting>
  <conditionalFormatting sqref="A23:C23">
    <cfRule type="colorScale" priority="25">
      <colorScale>
        <cfvo type="min"/>
        <cfvo type="max"/>
        <color rgb="FFFCFCFF"/>
        <color rgb="FF63BE7B"/>
      </colorScale>
    </cfRule>
  </conditionalFormatting>
  <conditionalFormatting sqref="A24:C24">
    <cfRule type="colorScale" priority="24">
      <colorScale>
        <cfvo type="min"/>
        <cfvo type="max"/>
        <color rgb="FFFCFCFF"/>
        <color rgb="FF63BE7B"/>
      </colorScale>
    </cfRule>
  </conditionalFormatting>
  <conditionalFormatting sqref="A25:C25">
    <cfRule type="colorScale" priority="23">
      <colorScale>
        <cfvo type="min"/>
        <cfvo type="max"/>
        <color rgb="FFFCFCFF"/>
        <color rgb="FF63BE7B"/>
      </colorScale>
    </cfRule>
  </conditionalFormatting>
  <conditionalFormatting sqref="D1:D3">
    <cfRule type="colorScale" priority="22">
      <colorScale>
        <cfvo type="min"/>
        <cfvo type="max"/>
        <color rgb="FFFCFCFF"/>
        <color rgb="FF63BE7B"/>
      </colorScale>
    </cfRule>
  </conditionalFormatting>
  <conditionalFormatting sqref="E1:E3">
    <cfRule type="colorScale" priority="21">
      <colorScale>
        <cfvo type="min"/>
        <cfvo type="max"/>
        <color rgb="FFFCFCFF"/>
        <color rgb="FF63BE7B"/>
      </colorScale>
    </cfRule>
  </conditionalFormatting>
  <conditionalFormatting sqref="F1:F3">
    <cfRule type="colorScale" priority="20">
      <colorScale>
        <cfvo type="min"/>
        <cfvo type="max"/>
        <color rgb="FFFCFCFF"/>
        <color rgb="FF63BE7B"/>
      </colorScale>
    </cfRule>
  </conditionalFormatting>
  <conditionalFormatting sqref="G1:G3">
    <cfRule type="colorScale" priority="19">
      <colorScale>
        <cfvo type="min"/>
        <cfvo type="max"/>
        <color rgb="FFFCFCFF"/>
        <color rgb="FF63BE7B"/>
      </colorScale>
    </cfRule>
  </conditionalFormatting>
  <conditionalFormatting sqref="H1:H3">
    <cfRule type="colorScale" priority="18">
      <colorScale>
        <cfvo type="min"/>
        <cfvo type="max"/>
        <color rgb="FFFCFCFF"/>
        <color rgb="FF63BE7B"/>
      </colorScale>
    </cfRule>
  </conditionalFormatting>
  <conditionalFormatting sqref="I1:I3">
    <cfRule type="colorScale" priority="17">
      <colorScale>
        <cfvo type="min"/>
        <cfvo type="max"/>
        <color rgb="FFFCFCFF"/>
        <color rgb="FF63BE7B"/>
      </colorScale>
    </cfRule>
  </conditionalFormatting>
  <conditionalFormatting sqref="J1:J3">
    <cfRule type="colorScale" priority="16">
      <colorScale>
        <cfvo type="min"/>
        <cfvo type="max"/>
        <color rgb="FFFCFCFF"/>
        <color rgb="FF63BE7B"/>
      </colorScale>
    </cfRule>
  </conditionalFormatting>
  <conditionalFormatting sqref="K1:K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1:L3">
    <cfRule type="colorScale" priority="14">
      <colorScale>
        <cfvo type="min"/>
        <cfvo type="max"/>
        <color rgb="FFFCFCFF"/>
        <color rgb="FF63BE7B"/>
      </colorScale>
    </cfRule>
  </conditionalFormatting>
  <conditionalFormatting sqref="M1:M3">
    <cfRule type="colorScale" priority="13">
      <colorScale>
        <cfvo type="min"/>
        <cfvo type="max"/>
        <color rgb="FFFCFCFF"/>
        <color rgb="FF63BE7B"/>
      </colorScale>
    </cfRule>
  </conditionalFormatting>
  <conditionalFormatting sqref="N1:N3">
    <cfRule type="colorScale" priority="12">
      <colorScale>
        <cfvo type="min"/>
        <cfvo type="max"/>
        <color rgb="FFFCFCFF"/>
        <color rgb="FF63BE7B"/>
      </colorScale>
    </cfRule>
  </conditionalFormatting>
  <conditionalFormatting sqref="O1:O3">
    <cfRule type="colorScale" priority="11">
      <colorScale>
        <cfvo type="min"/>
        <cfvo type="max"/>
        <color rgb="FFFCFCFF"/>
        <color rgb="FF63BE7B"/>
      </colorScale>
    </cfRule>
  </conditionalFormatting>
  <conditionalFormatting sqref="P1:P3">
    <cfRule type="colorScale" priority="10">
      <colorScale>
        <cfvo type="min"/>
        <cfvo type="max"/>
        <color rgb="FFFCFCFF"/>
        <color rgb="FF63BE7B"/>
      </colorScale>
    </cfRule>
  </conditionalFormatting>
  <conditionalFormatting sqref="Q1:Q3">
    <cfRule type="colorScale" priority="9">
      <colorScale>
        <cfvo type="min"/>
        <cfvo type="max"/>
        <color rgb="FFFCFCFF"/>
        <color rgb="FF63BE7B"/>
      </colorScale>
    </cfRule>
  </conditionalFormatting>
  <conditionalFormatting sqref="R1:R3">
    <cfRule type="colorScale" priority="8">
      <colorScale>
        <cfvo type="min"/>
        <cfvo type="max"/>
        <color rgb="FFFCFCFF"/>
        <color rgb="FF63BE7B"/>
      </colorScale>
    </cfRule>
  </conditionalFormatting>
  <conditionalFormatting sqref="S1:S3">
    <cfRule type="colorScale" priority="7">
      <colorScale>
        <cfvo type="min"/>
        <cfvo type="max"/>
        <color rgb="FFFCFCFF"/>
        <color rgb="FF63BE7B"/>
      </colorScale>
    </cfRule>
  </conditionalFormatting>
  <conditionalFormatting sqref="T1:T3">
    <cfRule type="colorScale" priority="6">
      <colorScale>
        <cfvo type="min"/>
        <cfvo type="max"/>
        <color rgb="FFFCFCFF"/>
        <color rgb="FF63BE7B"/>
      </colorScale>
    </cfRule>
  </conditionalFormatting>
  <conditionalFormatting sqref="U1:U3">
    <cfRule type="colorScale" priority="5">
      <colorScale>
        <cfvo type="min"/>
        <cfvo type="max"/>
        <color rgb="FFFCFCFF"/>
        <color rgb="FF63BE7B"/>
      </colorScale>
    </cfRule>
  </conditionalFormatting>
  <conditionalFormatting sqref="V1:V3">
    <cfRule type="colorScale" priority="4">
      <colorScale>
        <cfvo type="min"/>
        <cfvo type="max"/>
        <color rgb="FFFCFCFF"/>
        <color rgb="FF63BE7B"/>
      </colorScale>
    </cfRule>
  </conditionalFormatting>
  <conditionalFormatting sqref="W1:W3">
    <cfRule type="colorScale" priority="3">
      <colorScale>
        <cfvo type="min"/>
        <cfvo type="max"/>
        <color rgb="FFFCFCFF"/>
        <color rgb="FF63BE7B"/>
      </colorScale>
    </cfRule>
  </conditionalFormatting>
  <conditionalFormatting sqref="X1:X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55FE-31ED-477F-B11F-7D685ED55F13}">
  <dimension ref="A1:AB108"/>
  <sheetViews>
    <sheetView topLeftCell="D30" zoomScale="80" zoomScaleNormal="80" workbookViewId="0">
      <selection activeCell="Y55" sqref="A31:Y55"/>
    </sheetView>
  </sheetViews>
  <sheetFormatPr baseColWidth="10" defaultRowHeight="15" x14ac:dyDescent="0.25"/>
  <cols>
    <col min="2" max="2" width="13.28515625" customWidth="1"/>
    <col min="3" max="3" width="15.28515625" customWidth="1"/>
  </cols>
  <sheetData>
    <row r="1" spans="1:28" x14ac:dyDescent="0.25">
      <c r="A1" t="s">
        <v>145</v>
      </c>
      <c r="AA1" t="s">
        <v>249</v>
      </c>
    </row>
    <row r="2" spans="1:28" x14ac:dyDescent="0.25">
      <c r="AA2" t="s">
        <v>250</v>
      </c>
    </row>
    <row r="3" spans="1:28" x14ac:dyDescent="0.25">
      <c r="AB3" t="s">
        <v>149</v>
      </c>
    </row>
    <row r="4" spans="1:28" x14ac:dyDescent="0.25">
      <c r="A4" s="6" t="s">
        <v>0</v>
      </c>
      <c r="B4" s="7"/>
      <c r="C4" s="7"/>
      <c r="D4" s="7" t="s">
        <v>32</v>
      </c>
      <c r="E4" s="7" t="s">
        <v>32</v>
      </c>
      <c r="F4" s="7" t="s">
        <v>105</v>
      </c>
      <c r="G4" s="7" t="s">
        <v>105</v>
      </c>
      <c r="H4" s="7" t="s">
        <v>105</v>
      </c>
      <c r="I4" s="7" t="s">
        <v>105</v>
      </c>
      <c r="J4" s="7" t="s">
        <v>105</v>
      </c>
      <c r="K4" s="7" t="s">
        <v>105</v>
      </c>
      <c r="L4" s="7" t="s">
        <v>35</v>
      </c>
      <c r="M4" s="7" t="s">
        <v>35</v>
      </c>
      <c r="N4" s="7" t="s">
        <v>35</v>
      </c>
      <c r="O4" s="7" t="s">
        <v>35</v>
      </c>
      <c r="P4" s="7" t="s">
        <v>18</v>
      </c>
      <c r="Q4" s="7" t="s">
        <v>18</v>
      </c>
      <c r="R4" s="7" t="s">
        <v>18</v>
      </c>
      <c r="S4" s="7" t="s">
        <v>18</v>
      </c>
      <c r="T4" s="7" t="s">
        <v>18</v>
      </c>
      <c r="U4" s="7" t="s">
        <v>18</v>
      </c>
      <c r="V4" s="7" t="s">
        <v>18</v>
      </c>
      <c r="W4" s="7" t="s">
        <v>18</v>
      </c>
      <c r="X4" s="7" t="s">
        <v>18</v>
      </c>
      <c r="Y4" s="7" t="s">
        <v>148</v>
      </c>
      <c r="AB4" t="s">
        <v>150</v>
      </c>
    </row>
    <row r="5" spans="1:28" x14ac:dyDescent="0.25">
      <c r="A5" s="7"/>
      <c r="B5" s="6" t="s">
        <v>1</v>
      </c>
      <c r="C5" s="7"/>
      <c r="D5" s="7" t="s">
        <v>59</v>
      </c>
      <c r="E5" s="7" t="s">
        <v>33</v>
      </c>
      <c r="F5" s="7" t="s">
        <v>16</v>
      </c>
      <c r="G5" s="7" t="s">
        <v>8</v>
      </c>
      <c r="H5" s="7" t="s">
        <v>110</v>
      </c>
      <c r="I5" s="7" t="s">
        <v>4</v>
      </c>
      <c r="J5" s="7" t="s">
        <v>4</v>
      </c>
      <c r="K5" s="7" t="s">
        <v>4</v>
      </c>
      <c r="L5" s="7" t="s">
        <v>147</v>
      </c>
      <c r="M5" s="7" t="s">
        <v>41</v>
      </c>
      <c r="N5" s="7" t="s">
        <v>109</v>
      </c>
      <c r="O5" s="7" t="s">
        <v>43</v>
      </c>
      <c r="P5" s="7" t="s">
        <v>23</v>
      </c>
      <c r="Q5" s="7" t="s">
        <v>21</v>
      </c>
      <c r="R5" s="7" t="s">
        <v>55</v>
      </c>
      <c r="S5" s="7" t="s">
        <v>57</v>
      </c>
      <c r="T5" s="7" t="s">
        <v>25</v>
      </c>
      <c r="U5" s="7" t="s">
        <v>53</v>
      </c>
      <c r="V5" s="7" t="s">
        <v>27</v>
      </c>
      <c r="W5" s="7" t="s">
        <v>29</v>
      </c>
      <c r="X5" s="7" t="s">
        <v>19</v>
      </c>
      <c r="Y5" s="7" t="s">
        <v>46</v>
      </c>
      <c r="AB5" t="s">
        <v>151</v>
      </c>
    </row>
    <row r="6" spans="1:28" x14ac:dyDescent="0.25">
      <c r="A6" s="7"/>
      <c r="B6" s="7"/>
      <c r="C6" s="6" t="s">
        <v>154</v>
      </c>
      <c r="D6" s="7" t="s">
        <v>60</v>
      </c>
      <c r="E6" s="7" t="s">
        <v>91</v>
      </c>
      <c r="F6" s="7" t="s">
        <v>17</v>
      </c>
      <c r="G6" s="7" t="s">
        <v>9</v>
      </c>
      <c r="H6" s="7" t="s">
        <v>89</v>
      </c>
      <c r="I6" s="7" t="s">
        <v>6</v>
      </c>
      <c r="J6" s="7" t="s">
        <v>7</v>
      </c>
      <c r="K6" s="7" t="s">
        <v>112</v>
      </c>
      <c r="L6" s="7" t="s">
        <v>40</v>
      </c>
      <c r="M6" s="7" t="s">
        <v>42</v>
      </c>
      <c r="N6" s="7" t="s">
        <v>39</v>
      </c>
      <c r="O6" s="7" t="s">
        <v>44</v>
      </c>
      <c r="P6" s="7" t="s">
        <v>24</v>
      </c>
      <c r="Q6" s="7" t="s">
        <v>22</v>
      </c>
      <c r="R6" s="7" t="s">
        <v>56</v>
      </c>
      <c r="S6" s="7" t="s">
        <v>58</v>
      </c>
      <c r="T6" s="7" t="s">
        <v>26</v>
      </c>
      <c r="U6" s="7" t="s">
        <v>146</v>
      </c>
      <c r="V6" s="7" t="s">
        <v>28</v>
      </c>
      <c r="W6" s="7" t="s">
        <v>30</v>
      </c>
      <c r="X6" s="7" t="s">
        <v>20</v>
      </c>
      <c r="Y6" s="7" t="s">
        <v>47</v>
      </c>
      <c r="AB6" t="s">
        <v>152</v>
      </c>
    </row>
    <row r="7" spans="1:28" x14ac:dyDescent="0.25">
      <c r="A7" s="7" t="s">
        <v>32</v>
      </c>
      <c r="B7" s="7" t="s">
        <v>59</v>
      </c>
      <c r="C7" s="7" t="s">
        <v>60</v>
      </c>
      <c r="D7" s="7">
        <v>221004</v>
      </c>
      <c r="E7" s="7">
        <v>143206</v>
      </c>
      <c r="F7" s="7">
        <v>46147</v>
      </c>
      <c r="G7" s="7">
        <v>202599</v>
      </c>
      <c r="H7" s="7">
        <v>59779</v>
      </c>
      <c r="I7" s="7">
        <v>215264</v>
      </c>
      <c r="J7" s="7">
        <v>180817</v>
      </c>
      <c r="K7" s="7">
        <v>119327</v>
      </c>
      <c r="L7" s="7">
        <v>53869</v>
      </c>
      <c r="M7" s="7">
        <v>31398</v>
      </c>
      <c r="N7" s="7">
        <v>44283</v>
      </c>
      <c r="O7" s="7">
        <v>41543</v>
      </c>
      <c r="P7" s="7">
        <v>120523</v>
      </c>
      <c r="Q7" s="7">
        <v>123177</v>
      </c>
      <c r="R7" s="7">
        <v>125972</v>
      </c>
      <c r="S7" s="7">
        <v>118249</v>
      </c>
      <c r="T7" s="7">
        <v>179437</v>
      </c>
      <c r="U7" s="7">
        <v>125372</v>
      </c>
      <c r="V7" s="7">
        <v>165384</v>
      </c>
      <c r="W7" s="7">
        <v>92504</v>
      </c>
      <c r="X7" s="7">
        <v>44007</v>
      </c>
      <c r="Y7" s="7">
        <v>32505</v>
      </c>
      <c r="AB7" t="s">
        <v>251</v>
      </c>
    </row>
    <row r="8" spans="1:28" x14ac:dyDescent="0.25">
      <c r="A8" s="7" t="s">
        <v>32</v>
      </c>
      <c r="B8" s="7" t="s">
        <v>33</v>
      </c>
      <c r="C8" s="7" t="s">
        <v>91</v>
      </c>
      <c r="D8" s="7">
        <v>143206</v>
      </c>
      <c r="E8" s="7">
        <v>679310</v>
      </c>
      <c r="F8" s="7">
        <v>172111</v>
      </c>
      <c r="G8" s="7">
        <v>621307</v>
      </c>
      <c r="H8" s="7">
        <v>180190</v>
      </c>
      <c r="I8" s="7">
        <v>666506</v>
      </c>
      <c r="J8" s="7">
        <v>530229</v>
      </c>
      <c r="K8" s="7">
        <v>372722</v>
      </c>
      <c r="L8" s="7">
        <v>209442</v>
      </c>
      <c r="M8" s="7">
        <v>93437</v>
      </c>
      <c r="N8" s="7">
        <v>165602</v>
      </c>
      <c r="O8" s="7">
        <v>128292</v>
      </c>
      <c r="P8" s="7">
        <v>368253</v>
      </c>
      <c r="Q8" s="7">
        <v>372380</v>
      </c>
      <c r="R8" s="7">
        <v>368719</v>
      </c>
      <c r="S8" s="7">
        <v>375184</v>
      </c>
      <c r="T8" s="7">
        <v>522760</v>
      </c>
      <c r="U8" s="7">
        <v>384115</v>
      </c>
      <c r="V8" s="7">
        <v>447526</v>
      </c>
      <c r="W8" s="7">
        <v>242662</v>
      </c>
      <c r="X8" s="7">
        <v>136396</v>
      </c>
      <c r="Y8" s="7">
        <v>86224</v>
      </c>
      <c r="AB8" t="s">
        <v>153</v>
      </c>
    </row>
    <row r="9" spans="1:28" x14ac:dyDescent="0.25">
      <c r="A9" s="7" t="s">
        <v>105</v>
      </c>
      <c r="B9" s="7" t="s">
        <v>16</v>
      </c>
      <c r="C9" s="7" t="s">
        <v>17</v>
      </c>
      <c r="D9" s="7">
        <v>46147</v>
      </c>
      <c r="E9" s="7">
        <v>172111</v>
      </c>
      <c r="F9" s="7">
        <v>287842</v>
      </c>
      <c r="G9" s="7">
        <v>266960</v>
      </c>
      <c r="H9" s="7">
        <v>134077</v>
      </c>
      <c r="I9" s="7">
        <v>284143</v>
      </c>
      <c r="J9" s="7">
        <v>231642</v>
      </c>
      <c r="K9" s="7">
        <v>131860</v>
      </c>
      <c r="L9" s="7">
        <v>145402</v>
      </c>
      <c r="M9" s="7">
        <v>88591</v>
      </c>
      <c r="N9" s="7">
        <v>114144</v>
      </c>
      <c r="O9" s="7">
        <v>81309</v>
      </c>
      <c r="P9" s="7">
        <v>151588</v>
      </c>
      <c r="Q9" s="7">
        <v>146284</v>
      </c>
      <c r="R9" s="7">
        <v>169062</v>
      </c>
      <c r="S9" s="7">
        <v>144910</v>
      </c>
      <c r="T9" s="7">
        <v>219300</v>
      </c>
      <c r="U9" s="7">
        <v>157768</v>
      </c>
      <c r="V9" s="7">
        <v>176443</v>
      </c>
      <c r="W9" s="7">
        <v>87897</v>
      </c>
      <c r="X9" s="7">
        <v>67213</v>
      </c>
      <c r="Y9" s="7">
        <v>48442</v>
      </c>
    </row>
    <row r="10" spans="1:28" x14ac:dyDescent="0.25">
      <c r="A10" s="7" t="s">
        <v>105</v>
      </c>
      <c r="B10" s="7" t="s">
        <v>8</v>
      </c>
      <c r="C10" s="7" t="s">
        <v>9</v>
      </c>
      <c r="D10" s="7">
        <v>202599</v>
      </c>
      <c r="E10" s="7">
        <v>621307</v>
      </c>
      <c r="F10" s="7">
        <v>266960</v>
      </c>
      <c r="G10" s="7">
        <v>1017678</v>
      </c>
      <c r="H10" s="7">
        <v>292308</v>
      </c>
      <c r="I10" s="7">
        <v>1008404</v>
      </c>
      <c r="J10" s="7">
        <v>813185</v>
      </c>
      <c r="K10" s="7">
        <v>512119</v>
      </c>
      <c r="L10" s="7">
        <v>299462</v>
      </c>
      <c r="M10" s="7">
        <v>156304</v>
      </c>
      <c r="N10" s="7">
        <v>241603</v>
      </c>
      <c r="O10" s="7">
        <v>194290</v>
      </c>
      <c r="P10" s="7">
        <v>520927</v>
      </c>
      <c r="Q10" s="7">
        <v>527844</v>
      </c>
      <c r="R10" s="7">
        <v>563961</v>
      </c>
      <c r="S10" s="7">
        <v>535852</v>
      </c>
      <c r="T10" s="7">
        <v>764366</v>
      </c>
      <c r="U10" s="7">
        <v>536413</v>
      </c>
      <c r="V10" s="7">
        <v>658940</v>
      </c>
      <c r="W10" s="7">
        <v>346118</v>
      </c>
      <c r="X10" s="7">
        <v>207757</v>
      </c>
      <c r="Y10" s="7">
        <v>140098</v>
      </c>
    </row>
    <row r="11" spans="1:28" x14ac:dyDescent="0.25">
      <c r="A11" s="7" t="s">
        <v>105</v>
      </c>
      <c r="B11" s="7" t="s">
        <v>110</v>
      </c>
      <c r="C11" s="7" t="s">
        <v>89</v>
      </c>
      <c r="D11" s="7">
        <v>59779</v>
      </c>
      <c r="E11" s="7">
        <v>180190</v>
      </c>
      <c r="F11" s="7">
        <v>134077</v>
      </c>
      <c r="G11" s="7">
        <v>292308</v>
      </c>
      <c r="H11" s="7">
        <v>315376</v>
      </c>
      <c r="I11" s="7">
        <v>312323</v>
      </c>
      <c r="J11" s="7">
        <v>261521</v>
      </c>
      <c r="K11" s="7">
        <v>97769</v>
      </c>
      <c r="L11" s="7">
        <v>121283</v>
      </c>
      <c r="M11" s="7">
        <v>105814</v>
      </c>
      <c r="N11" s="7">
        <v>101673</v>
      </c>
      <c r="O11" s="7">
        <v>88020</v>
      </c>
      <c r="P11" s="7">
        <v>157756</v>
      </c>
      <c r="Q11" s="7">
        <v>170512</v>
      </c>
      <c r="R11" s="7">
        <v>180246</v>
      </c>
      <c r="S11" s="7">
        <v>144994</v>
      </c>
      <c r="T11" s="7">
        <v>246297</v>
      </c>
      <c r="U11" s="7">
        <v>160550</v>
      </c>
      <c r="V11" s="7">
        <v>237257</v>
      </c>
      <c r="W11" s="7">
        <v>110163</v>
      </c>
      <c r="X11" s="7">
        <v>67494</v>
      </c>
      <c r="Y11" s="7">
        <v>49696</v>
      </c>
    </row>
    <row r="12" spans="1:28" x14ac:dyDescent="0.25">
      <c r="A12" s="7" t="s">
        <v>105</v>
      </c>
      <c r="B12" s="7" t="s">
        <v>4</v>
      </c>
      <c r="C12" s="7" t="s">
        <v>6</v>
      </c>
      <c r="D12" s="7">
        <v>215264</v>
      </c>
      <c r="E12" s="7">
        <v>666506</v>
      </c>
      <c r="F12" s="7">
        <v>284143</v>
      </c>
      <c r="G12" s="7">
        <v>1008404</v>
      </c>
      <c r="H12" s="7">
        <v>312323</v>
      </c>
      <c r="I12" s="7">
        <v>1086016</v>
      </c>
      <c r="J12" s="7">
        <v>863348</v>
      </c>
      <c r="K12" s="7">
        <v>547349</v>
      </c>
      <c r="L12" s="7">
        <v>319960</v>
      </c>
      <c r="M12" s="7">
        <v>165768</v>
      </c>
      <c r="N12" s="7">
        <v>258708</v>
      </c>
      <c r="O12" s="7">
        <v>208292</v>
      </c>
      <c r="P12" s="7">
        <v>556095</v>
      </c>
      <c r="Q12" s="7">
        <v>563665</v>
      </c>
      <c r="R12" s="7">
        <v>576502</v>
      </c>
      <c r="S12" s="7">
        <v>573456</v>
      </c>
      <c r="T12" s="7">
        <v>815474</v>
      </c>
      <c r="U12" s="7">
        <v>577111</v>
      </c>
      <c r="V12" s="7">
        <v>705500</v>
      </c>
      <c r="W12" s="7">
        <v>368621</v>
      </c>
      <c r="X12" s="7">
        <v>219101</v>
      </c>
      <c r="Y12" s="7">
        <v>144291</v>
      </c>
    </row>
    <row r="13" spans="1:28" x14ac:dyDescent="0.25">
      <c r="A13" s="7" t="s">
        <v>105</v>
      </c>
      <c r="B13" s="7" t="s">
        <v>4</v>
      </c>
      <c r="C13" s="7" t="s">
        <v>7</v>
      </c>
      <c r="D13" s="7">
        <v>180817</v>
      </c>
      <c r="E13" s="7">
        <v>530229</v>
      </c>
      <c r="F13" s="7">
        <v>231642</v>
      </c>
      <c r="G13" s="7">
        <v>813185</v>
      </c>
      <c r="H13" s="7">
        <v>261521</v>
      </c>
      <c r="I13" s="7">
        <v>863348</v>
      </c>
      <c r="J13" s="7">
        <v>871955</v>
      </c>
      <c r="K13" s="7">
        <v>425261</v>
      </c>
      <c r="L13" s="7">
        <v>250869</v>
      </c>
      <c r="M13" s="7">
        <v>139070</v>
      </c>
      <c r="N13" s="7">
        <v>182019</v>
      </c>
      <c r="O13" s="7">
        <v>178018</v>
      </c>
      <c r="P13" s="7">
        <v>434555</v>
      </c>
      <c r="Q13" s="7">
        <v>451365</v>
      </c>
      <c r="R13" s="7">
        <v>476684</v>
      </c>
      <c r="S13" s="7">
        <v>453792</v>
      </c>
      <c r="T13" s="7">
        <v>674915</v>
      </c>
      <c r="U13" s="7">
        <v>444461</v>
      </c>
      <c r="V13" s="7">
        <v>579981</v>
      </c>
      <c r="W13" s="7">
        <v>301653</v>
      </c>
      <c r="X13" s="7">
        <v>178564</v>
      </c>
      <c r="Y13" s="7">
        <v>122512</v>
      </c>
    </row>
    <row r="14" spans="1:28" x14ac:dyDescent="0.25">
      <c r="A14" s="7" t="s">
        <v>105</v>
      </c>
      <c r="B14" s="7" t="s">
        <v>4</v>
      </c>
      <c r="C14" s="7" t="s">
        <v>112</v>
      </c>
      <c r="D14" s="7">
        <v>119327</v>
      </c>
      <c r="E14" s="7">
        <v>372722</v>
      </c>
      <c r="F14" s="7">
        <v>131860</v>
      </c>
      <c r="G14" s="7">
        <v>512119</v>
      </c>
      <c r="H14" s="7">
        <v>97769</v>
      </c>
      <c r="I14" s="7">
        <v>547349</v>
      </c>
      <c r="J14" s="7">
        <v>425261</v>
      </c>
      <c r="K14" s="7">
        <v>556273</v>
      </c>
      <c r="L14" s="7">
        <v>168989</v>
      </c>
      <c r="M14" s="7">
        <v>52377</v>
      </c>
      <c r="N14" s="7">
        <v>137155</v>
      </c>
      <c r="O14" s="7">
        <v>93007</v>
      </c>
      <c r="P14" s="7">
        <v>321776</v>
      </c>
      <c r="Q14" s="7">
        <v>311874</v>
      </c>
      <c r="R14" s="7">
        <v>320541</v>
      </c>
      <c r="S14" s="7">
        <v>318475</v>
      </c>
      <c r="T14" s="7">
        <v>434161</v>
      </c>
      <c r="U14" s="7">
        <v>333311</v>
      </c>
      <c r="V14" s="7">
        <v>340485</v>
      </c>
      <c r="W14" s="7">
        <v>204538</v>
      </c>
      <c r="X14" s="7">
        <v>105142</v>
      </c>
      <c r="Y14" s="7">
        <v>80088</v>
      </c>
    </row>
    <row r="15" spans="1:28" x14ac:dyDescent="0.25">
      <c r="A15" s="7" t="s">
        <v>35</v>
      </c>
      <c r="B15" s="7" t="s">
        <v>147</v>
      </c>
      <c r="C15" s="7" t="s">
        <v>40</v>
      </c>
      <c r="D15" s="7">
        <v>53869</v>
      </c>
      <c r="E15" s="7">
        <v>209442</v>
      </c>
      <c r="F15" s="7">
        <v>145402</v>
      </c>
      <c r="G15" s="7">
        <v>299462</v>
      </c>
      <c r="H15" s="7">
        <v>121283</v>
      </c>
      <c r="I15" s="7">
        <v>319960</v>
      </c>
      <c r="J15" s="7">
        <v>250869</v>
      </c>
      <c r="K15" s="7">
        <v>168989</v>
      </c>
      <c r="L15" s="7">
        <v>327144</v>
      </c>
      <c r="M15" s="7">
        <v>74180</v>
      </c>
      <c r="N15" s="7">
        <v>119604</v>
      </c>
      <c r="O15" s="7">
        <v>86379</v>
      </c>
      <c r="P15" s="7">
        <v>171920</v>
      </c>
      <c r="Q15" s="7">
        <v>170007</v>
      </c>
      <c r="R15" s="7">
        <v>187167</v>
      </c>
      <c r="S15" s="7">
        <v>177373</v>
      </c>
      <c r="T15" s="7">
        <v>246333</v>
      </c>
      <c r="U15" s="7">
        <v>179918</v>
      </c>
      <c r="V15" s="7">
        <v>191706</v>
      </c>
      <c r="W15" s="7">
        <v>101304</v>
      </c>
      <c r="X15" s="7">
        <v>77739</v>
      </c>
      <c r="Y15" s="7">
        <v>56307</v>
      </c>
    </row>
    <row r="16" spans="1:28" x14ac:dyDescent="0.25">
      <c r="A16" s="7" t="s">
        <v>35</v>
      </c>
      <c r="B16" s="7" t="s">
        <v>41</v>
      </c>
      <c r="C16" s="7" t="s">
        <v>42</v>
      </c>
      <c r="D16" s="7">
        <v>31398</v>
      </c>
      <c r="E16" s="7">
        <v>93437</v>
      </c>
      <c r="F16" s="7">
        <v>88591</v>
      </c>
      <c r="G16" s="7">
        <v>156304</v>
      </c>
      <c r="H16" s="7">
        <v>105814</v>
      </c>
      <c r="I16" s="7">
        <v>165768</v>
      </c>
      <c r="J16" s="7">
        <v>139070</v>
      </c>
      <c r="K16" s="7">
        <v>52377</v>
      </c>
      <c r="L16" s="7">
        <v>74180</v>
      </c>
      <c r="M16" s="7">
        <v>169846</v>
      </c>
      <c r="N16" s="7">
        <v>59607</v>
      </c>
      <c r="O16" s="7">
        <v>55652</v>
      </c>
      <c r="P16" s="7">
        <v>84777</v>
      </c>
      <c r="Q16" s="7">
        <v>86510</v>
      </c>
      <c r="R16" s="7">
        <v>98798</v>
      </c>
      <c r="S16" s="7">
        <v>77301</v>
      </c>
      <c r="T16" s="7">
        <v>136136</v>
      </c>
      <c r="U16" s="7">
        <v>90763</v>
      </c>
      <c r="V16" s="7">
        <v>123359</v>
      </c>
      <c r="W16" s="7">
        <v>59703</v>
      </c>
      <c r="X16" s="7">
        <v>36536</v>
      </c>
      <c r="Y16" s="7">
        <v>24802</v>
      </c>
    </row>
    <row r="17" spans="1:25" x14ac:dyDescent="0.25">
      <c r="A17" s="7" t="s">
        <v>35</v>
      </c>
      <c r="B17" s="7" t="s">
        <v>109</v>
      </c>
      <c r="C17" s="7" t="s">
        <v>39</v>
      </c>
      <c r="D17" s="7">
        <v>44283</v>
      </c>
      <c r="E17" s="7">
        <v>165602</v>
      </c>
      <c r="F17" s="7">
        <v>114144</v>
      </c>
      <c r="G17" s="7">
        <v>241603</v>
      </c>
      <c r="H17" s="7">
        <v>101673</v>
      </c>
      <c r="I17" s="7">
        <v>258708</v>
      </c>
      <c r="J17" s="7">
        <v>182019</v>
      </c>
      <c r="K17" s="7">
        <v>137155</v>
      </c>
      <c r="L17" s="7">
        <v>119604</v>
      </c>
      <c r="M17" s="7">
        <v>59607</v>
      </c>
      <c r="N17" s="7">
        <v>260935</v>
      </c>
      <c r="O17" s="7">
        <v>68272</v>
      </c>
      <c r="P17" s="7">
        <v>141812</v>
      </c>
      <c r="Q17" s="7">
        <v>140902</v>
      </c>
      <c r="R17" s="7">
        <v>152153</v>
      </c>
      <c r="S17" s="7">
        <v>142205</v>
      </c>
      <c r="T17" s="7">
        <v>191636</v>
      </c>
      <c r="U17" s="7">
        <v>147793</v>
      </c>
      <c r="V17" s="7">
        <v>156590</v>
      </c>
      <c r="W17" s="7">
        <v>87518</v>
      </c>
      <c r="X17" s="7">
        <v>59651</v>
      </c>
      <c r="Y17" s="7">
        <v>40262</v>
      </c>
    </row>
    <row r="18" spans="1:25" x14ac:dyDescent="0.25">
      <c r="A18" s="7" t="s">
        <v>35</v>
      </c>
      <c r="B18" s="7" t="s">
        <v>43</v>
      </c>
      <c r="C18" s="7" t="s">
        <v>44</v>
      </c>
      <c r="D18" s="7">
        <v>41543</v>
      </c>
      <c r="E18" s="7">
        <v>128292</v>
      </c>
      <c r="F18" s="7">
        <v>81309</v>
      </c>
      <c r="G18" s="7">
        <v>194290</v>
      </c>
      <c r="H18" s="7">
        <v>88020</v>
      </c>
      <c r="I18" s="7">
        <v>208292</v>
      </c>
      <c r="J18" s="7">
        <v>178018</v>
      </c>
      <c r="K18" s="7">
        <v>93007</v>
      </c>
      <c r="L18" s="7">
        <v>86379</v>
      </c>
      <c r="M18" s="7">
        <v>55652</v>
      </c>
      <c r="N18" s="7">
        <v>68272</v>
      </c>
      <c r="O18" s="7">
        <v>212772</v>
      </c>
      <c r="P18" s="7">
        <v>111900</v>
      </c>
      <c r="Q18" s="7">
        <v>108902</v>
      </c>
      <c r="R18" s="7">
        <v>131148</v>
      </c>
      <c r="S18" s="7">
        <v>103507</v>
      </c>
      <c r="T18" s="7">
        <v>167092</v>
      </c>
      <c r="U18" s="7">
        <v>107385</v>
      </c>
      <c r="V18" s="7">
        <v>153529</v>
      </c>
      <c r="W18" s="7">
        <v>74550</v>
      </c>
      <c r="X18" s="7">
        <v>42126</v>
      </c>
      <c r="Y18" s="7">
        <v>35299</v>
      </c>
    </row>
    <row r="19" spans="1:25" x14ac:dyDescent="0.25">
      <c r="A19" s="7" t="s">
        <v>18</v>
      </c>
      <c r="B19" s="7" t="s">
        <v>23</v>
      </c>
      <c r="C19" s="7" t="s">
        <v>24</v>
      </c>
      <c r="D19" s="7">
        <v>120523</v>
      </c>
      <c r="E19" s="7">
        <v>368253</v>
      </c>
      <c r="F19" s="7">
        <v>151588</v>
      </c>
      <c r="G19" s="7">
        <v>520927</v>
      </c>
      <c r="H19" s="7">
        <v>157756</v>
      </c>
      <c r="I19" s="7">
        <v>556095</v>
      </c>
      <c r="J19" s="7">
        <v>434555</v>
      </c>
      <c r="K19" s="7">
        <v>321776</v>
      </c>
      <c r="L19" s="7">
        <v>171920</v>
      </c>
      <c r="M19" s="7">
        <v>84777</v>
      </c>
      <c r="N19" s="7">
        <v>141812</v>
      </c>
      <c r="O19" s="7">
        <v>111900</v>
      </c>
      <c r="P19" s="7">
        <v>570004</v>
      </c>
      <c r="Q19" s="7">
        <v>310932</v>
      </c>
      <c r="R19" s="7">
        <v>322675</v>
      </c>
      <c r="S19" s="7">
        <v>313037</v>
      </c>
      <c r="T19" s="7">
        <v>446945</v>
      </c>
      <c r="U19" s="7">
        <v>323897</v>
      </c>
      <c r="V19" s="7">
        <v>379915</v>
      </c>
      <c r="W19" s="7">
        <v>204363</v>
      </c>
      <c r="X19" s="7">
        <v>115652</v>
      </c>
      <c r="Y19" s="7">
        <v>85055</v>
      </c>
    </row>
    <row r="20" spans="1:25" x14ac:dyDescent="0.25">
      <c r="A20" s="7" t="s">
        <v>18</v>
      </c>
      <c r="B20" s="7" t="s">
        <v>21</v>
      </c>
      <c r="C20" s="7" t="s">
        <v>22</v>
      </c>
      <c r="D20" s="7">
        <v>123177</v>
      </c>
      <c r="E20" s="7">
        <v>372380</v>
      </c>
      <c r="F20" s="7">
        <v>146284</v>
      </c>
      <c r="G20" s="7">
        <v>527844</v>
      </c>
      <c r="H20" s="7">
        <v>170512</v>
      </c>
      <c r="I20" s="7">
        <v>563665</v>
      </c>
      <c r="J20" s="7">
        <v>451365</v>
      </c>
      <c r="K20" s="7">
        <v>311874</v>
      </c>
      <c r="L20" s="7">
        <v>170007</v>
      </c>
      <c r="M20" s="7">
        <v>86510</v>
      </c>
      <c r="N20" s="7">
        <v>140902</v>
      </c>
      <c r="O20" s="7">
        <v>108902</v>
      </c>
      <c r="P20" s="7">
        <v>310932</v>
      </c>
      <c r="Q20" s="7">
        <v>571188</v>
      </c>
      <c r="R20" s="7">
        <v>329034</v>
      </c>
      <c r="S20" s="7">
        <v>320768</v>
      </c>
      <c r="T20" s="7">
        <v>454616</v>
      </c>
      <c r="U20" s="7">
        <v>328103</v>
      </c>
      <c r="V20" s="7">
        <v>383183</v>
      </c>
      <c r="W20" s="7">
        <v>207154</v>
      </c>
      <c r="X20" s="7">
        <v>108837</v>
      </c>
      <c r="Y20" s="7">
        <v>79139</v>
      </c>
    </row>
    <row r="21" spans="1:25" x14ac:dyDescent="0.25">
      <c r="A21" s="7" t="s">
        <v>18</v>
      </c>
      <c r="B21" s="7" t="s">
        <v>55</v>
      </c>
      <c r="C21" s="7" t="s">
        <v>56</v>
      </c>
      <c r="D21" s="7">
        <v>125972</v>
      </c>
      <c r="E21" s="7">
        <v>368719</v>
      </c>
      <c r="F21" s="7">
        <v>169062</v>
      </c>
      <c r="G21" s="7">
        <v>563961</v>
      </c>
      <c r="H21" s="7">
        <v>180246</v>
      </c>
      <c r="I21" s="7">
        <v>576502</v>
      </c>
      <c r="J21" s="7">
        <v>476684</v>
      </c>
      <c r="K21" s="7">
        <v>320541</v>
      </c>
      <c r="L21" s="7">
        <v>187167</v>
      </c>
      <c r="M21" s="7">
        <v>98798</v>
      </c>
      <c r="N21" s="7">
        <v>152153</v>
      </c>
      <c r="O21" s="7">
        <v>131148</v>
      </c>
      <c r="P21" s="7">
        <v>322675</v>
      </c>
      <c r="Q21" s="7">
        <v>329034</v>
      </c>
      <c r="R21" s="7">
        <v>587763</v>
      </c>
      <c r="S21" s="7">
        <v>320559</v>
      </c>
      <c r="T21" s="7">
        <v>473665</v>
      </c>
      <c r="U21" s="7">
        <v>329514</v>
      </c>
      <c r="V21" s="7">
        <v>402705</v>
      </c>
      <c r="W21" s="7">
        <v>216359</v>
      </c>
      <c r="X21" s="7">
        <v>116629</v>
      </c>
      <c r="Y21" s="7">
        <v>87787</v>
      </c>
    </row>
    <row r="22" spans="1:25" x14ac:dyDescent="0.25">
      <c r="A22" s="7" t="s">
        <v>18</v>
      </c>
      <c r="B22" s="7" t="s">
        <v>57</v>
      </c>
      <c r="C22" s="7" t="s">
        <v>58</v>
      </c>
      <c r="D22" s="7">
        <v>118249</v>
      </c>
      <c r="E22" s="7">
        <v>375184</v>
      </c>
      <c r="F22" s="7">
        <v>144910</v>
      </c>
      <c r="G22" s="7">
        <v>535852</v>
      </c>
      <c r="H22" s="7">
        <v>144994</v>
      </c>
      <c r="I22" s="7">
        <v>573456</v>
      </c>
      <c r="J22" s="7">
        <v>453792</v>
      </c>
      <c r="K22" s="7">
        <v>318475</v>
      </c>
      <c r="L22" s="7">
        <v>177373</v>
      </c>
      <c r="M22" s="7">
        <v>77301</v>
      </c>
      <c r="N22" s="7">
        <v>142205</v>
      </c>
      <c r="O22" s="7">
        <v>103507</v>
      </c>
      <c r="P22" s="7">
        <v>313037</v>
      </c>
      <c r="Q22" s="7">
        <v>320768</v>
      </c>
      <c r="R22" s="7">
        <v>320559</v>
      </c>
      <c r="S22" s="7">
        <v>583578</v>
      </c>
      <c r="T22" s="7">
        <v>452538</v>
      </c>
      <c r="U22" s="7">
        <v>327954</v>
      </c>
      <c r="V22" s="7">
        <v>375905</v>
      </c>
      <c r="W22" s="7">
        <v>205587</v>
      </c>
      <c r="X22" s="7">
        <v>116389</v>
      </c>
      <c r="Y22" s="7">
        <v>76595</v>
      </c>
    </row>
    <row r="23" spans="1:25" x14ac:dyDescent="0.25">
      <c r="A23" s="7" t="s">
        <v>18</v>
      </c>
      <c r="B23" s="7" t="s">
        <v>25</v>
      </c>
      <c r="C23" s="7" t="s">
        <v>26</v>
      </c>
      <c r="D23" s="7">
        <v>179437</v>
      </c>
      <c r="E23" s="7">
        <v>522760</v>
      </c>
      <c r="F23" s="7">
        <v>219300</v>
      </c>
      <c r="G23" s="7">
        <v>764366</v>
      </c>
      <c r="H23" s="7">
        <v>246297</v>
      </c>
      <c r="I23" s="7">
        <v>815474</v>
      </c>
      <c r="J23" s="7">
        <v>674915</v>
      </c>
      <c r="K23" s="7">
        <v>434161</v>
      </c>
      <c r="L23" s="7">
        <v>246333</v>
      </c>
      <c r="M23" s="7">
        <v>136136</v>
      </c>
      <c r="N23" s="7">
        <v>191636</v>
      </c>
      <c r="O23" s="7">
        <v>167092</v>
      </c>
      <c r="P23" s="7">
        <v>446945</v>
      </c>
      <c r="Q23" s="7">
        <v>454616</v>
      </c>
      <c r="R23" s="7">
        <v>473665</v>
      </c>
      <c r="S23" s="7">
        <v>452538</v>
      </c>
      <c r="T23" s="7">
        <v>830639</v>
      </c>
      <c r="U23" s="7">
        <v>461603</v>
      </c>
      <c r="V23" s="7">
        <v>580098</v>
      </c>
      <c r="W23" s="7">
        <v>306720</v>
      </c>
      <c r="X23" s="7">
        <v>164883</v>
      </c>
      <c r="Y23" s="7">
        <v>116018</v>
      </c>
    </row>
    <row r="24" spans="1:25" x14ac:dyDescent="0.25">
      <c r="A24" s="7" t="s">
        <v>18</v>
      </c>
      <c r="B24" s="7" t="s">
        <v>53</v>
      </c>
      <c r="C24" s="7" t="s">
        <v>146</v>
      </c>
      <c r="D24" s="7">
        <v>125372</v>
      </c>
      <c r="E24" s="7">
        <v>384115</v>
      </c>
      <c r="F24" s="7">
        <v>157768</v>
      </c>
      <c r="G24" s="7">
        <v>536413</v>
      </c>
      <c r="H24" s="7">
        <v>160550</v>
      </c>
      <c r="I24" s="7">
        <v>577111</v>
      </c>
      <c r="J24" s="7">
        <v>444461</v>
      </c>
      <c r="K24" s="7">
        <v>333311</v>
      </c>
      <c r="L24" s="7">
        <v>179918</v>
      </c>
      <c r="M24" s="7">
        <v>90763</v>
      </c>
      <c r="N24" s="7">
        <v>147793</v>
      </c>
      <c r="O24" s="7">
        <v>107385</v>
      </c>
      <c r="P24" s="7">
        <v>323897</v>
      </c>
      <c r="Q24" s="7">
        <v>328103</v>
      </c>
      <c r="R24" s="7">
        <v>329514</v>
      </c>
      <c r="S24" s="7">
        <v>327954</v>
      </c>
      <c r="T24" s="7">
        <v>461603</v>
      </c>
      <c r="U24" s="7">
        <v>586916</v>
      </c>
      <c r="V24" s="7">
        <v>397589</v>
      </c>
      <c r="W24" s="7">
        <v>215432</v>
      </c>
      <c r="X24" s="7">
        <v>118492</v>
      </c>
      <c r="Y24" s="7">
        <v>75085</v>
      </c>
    </row>
    <row r="25" spans="1:25" x14ac:dyDescent="0.25">
      <c r="A25" s="7" t="s">
        <v>18</v>
      </c>
      <c r="B25" s="7" t="s">
        <v>27</v>
      </c>
      <c r="C25" s="7" t="s">
        <v>28</v>
      </c>
      <c r="D25" s="7">
        <v>165384</v>
      </c>
      <c r="E25" s="7">
        <v>447526</v>
      </c>
      <c r="F25" s="7">
        <v>176443</v>
      </c>
      <c r="G25" s="7">
        <v>658940</v>
      </c>
      <c r="H25" s="7">
        <v>237257</v>
      </c>
      <c r="I25" s="7">
        <v>705500</v>
      </c>
      <c r="J25" s="7">
        <v>579981</v>
      </c>
      <c r="K25" s="7">
        <v>340485</v>
      </c>
      <c r="L25" s="7">
        <v>191706</v>
      </c>
      <c r="M25" s="7">
        <v>123359</v>
      </c>
      <c r="N25" s="7">
        <v>156590</v>
      </c>
      <c r="O25" s="7">
        <v>153529</v>
      </c>
      <c r="P25" s="7">
        <v>379915</v>
      </c>
      <c r="Q25" s="7">
        <v>383183</v>
      </c>
      <c r="R25" s="7">
        <v>402705</v>
      </c>
      <c r="S25" s="7">
        <v>375905</v>
      </c>
      <c r="T25" s="7">
        <v>580098</v>
      </c>
      <c r="U25" s="7">
        <v>397589</v>
      </c>
      <c r="V25" s="7">
        <v>717821</v>
      </c>
      <c r="W25" s="7">
        <v>270585</v>
      </c>
      <c r="X25" s="7">
        <v>147240</v>
      </c>
      <c r="Y25" s="7">
        <v>106259</v>
      </c>
    </row>
    <row r="26" spans="1:25" x14ac:dyDescent="0.25">
      <c r="A26" s="7" t="s">
        <v>18</v>
      </c>
      <c r="B26" s="7" t="s">
        <v>29</v>
      </c>
      <c r="C26" s="7" t="s">
        <v>30</v>
      </c>
      <c r="D26" s="7">
        <v>92504</v>
      </c>
      <c r="E26" s="7">
        <v>242662</v>
      </c>
      <c r="F26" s="7">
        <v>87897</v>
      </c>
      <c r="G26" s="7">
        <v>346118</v>
      </c>
      <c r="H26" s="7">
        <v>110163</v>
      </c>
      <c r="I26" s="7">
        <v>368621</v>
      </c>
      <c r="J26" s="7">
        <v>301653</v>
      </c>
      <c r="K26" s="7">
        <v>204538</v>
      </c>
      <c r="L26" s="7">
        <v>101304</v>
      </c>
      <c r="M26" s="7">
        <v>59703</v>
      </c>
      <c r="N26" s="7">
        <v>87518</v>
      </c>
      <c r="O26" s="7">
        <v>74550</v>
      </c>
      <c r="P26" s="7">
        <v>204363</v>
      </c>
      <c r="Q26" s="7">
        <v>207154</v>
      </c>
      <c r="R26" s="7">
        <v>216359</v>
      </c>
      <c r="S26" s="7">
        <v>205587</v>
      </c>
      <c r="T26" s="7">
        <v>306720</v>
      </c>
      <c r="U26" s="7">
        <v>215432</v>
      </c>
      <c r="V26" s="7">
        <v>270585</v>
      </c>
      <c r="W26" s="7">
        <v>378229</v>
      </c>
      <c r="X26" s="7">
        <v>72622</v>
      </c>
      <c r="Y26" s="7">
        <v>51004</v>
      </c>
    </row>
    <row r="27" spans="1:25" x14ac:dyDescent="0.25">
      <c r="A27" s="7" t="s">
        <v>18</v>
      </c>
      <c r="B27" s="7" t="s">
        <v>19</v>
      </c>
      <c r="C27" s="7" t="s">
        <v>20</v>
      </c>
      <c r="D27" s="7">
        <v>44007</v>
      </c>
      <c r="E27" s="7">
        <v>136396</v>
      </c>
      <c r="F27" s="7">
        <v>67213</v>
      </c>
      <c r="G27" s="7">
        <v>207757</v>
      </c>
      <c r="H27" s="7">
        <v>67494</v>
      </c>
      <c r="I27" s="7">
        <v>219101</v>
      </c>
      <c r="J27" s="7">
        <v>178564</v>
      </c>
      <c r="K27" s="7">
        <v>105142</v>
      </c>
      <c r="L27" s="7">
        <v>77739</v>
      </c>
      <c r="M27" s="7">
        <v>36536</v>
      </c>
      <c r="N27" s="7">
        <v>59651</v>
      </c>
      <c r="O27" s="7">
        <v>42126</v>
      </c>
      <c r="P27" s="7">
        <v>115652</v>
      </c>
      <c r="Q27" s="7">
        <v>108837</v>
      </c>
      <c r="R27" s="7">
        <v>116629</v>
      </c>
      <c r="S27" s="7">
        <v>116389</v>
      </c>
      <c r="T27" s="7">
        <v>164883</v>
      </c>
      <c r="U27" s="7">
        <v>118492</v>
      </c>
      <c r="V27" s="7">
        <v>147240</v>
      </c>
      <c r="W27" s="7">
        <v>72622</v>
      </c>
      <c r="X27" s="7">
        <v>223525</v>
      </c>
      <c r="Y27" s="7">
        <v>31684</v>
      </c>
    </row>
    <row r="28" spans="1:25" x14ac:dyDescent="0.25">
      <c r="A28" s="7" t="s">
        <v>148</v>
      </c>
      <c r="B28" s="7" t="s">
        <v>46</v>
      </c>
      <c r="C28" s="7" t="s">
        <v>47</v>
      </c>
      <c r="D28" s="7">
        <v>32505</v>
      </c>
      <c r="E28" s="7">
        <v>86224</v>
      </c>
      <c r="F28" s="7">
        <v>48442</v>
      </c>
      <c r="G28" s="7">
        <v>140098</v>
      </c>
      <c r="H28" s="7">
        <v>49696</v>
      </c>
      <c r="I28" s="7">
        <v>144291</v>
      </c>
      <c r="J28" s="7">
        <v>122512</v>
      </c>
      <c r="K28" s="7">
        <v>80088</v>
      </c>
      <c r="L28" s="7">
        <v>56307</v>
      </c>
      <c r="M28" s="7">
        <v>24802</v>
      </c>
      <c r="N28" s="7">
        <v>40262</v>
      </c>
      <c r="O28" s="7">
        <v>35299</v>
      </c>
      <c r="P28" s="7">
        <v>85055</v>
      </c>
      <c r="Q28" s="7">
        <v>79139</v>
      </c>
      <c r="R28" s="7">
        <v>87787</v>
      </c>
      <c r="S28" s="7">
        <v>76595</v>
      </c>
      <c r="T28" s="7">
        <v>116018</v>
      </c>
      <c r="U28" s="7">
        <v>75085</v>
      </c>
      <c r="V28" s="7">
        <v>106259</v>
      </c>
      <c r="W28" s="7">
        <v>51004</v>
      </c>
      <c r="X28" s="7">
        <v>31684</v>
      </c>
      <c r="Y28" s="7">
        <v>146660</v>
      </c>
    </row>
    <row r="31" spans="1:25" x14ac:dyDescent="0.25">
      <c r="A31" s="6" t="s">
        <v>0</v>
      </c>
      <c r="B31" s="7"/>
      <c r="C31" s="7"/>
      <c r="D31" s="7" t="s">
        <v>32</v>
      </c>
      <c r="E31" s="7" t="s">
        <v>32</v>
      </c>
      <c r="F31" s="7" t="s">
        <v>105</v>
      </c>
      <c r="G31" s="7" t="s">
        <v>105</v>
      </c>
      <c r="H31" s="7" t="s">
        <v>105</v>
      </c>
      <c r="I31" s="7" t="s">
        <v>105</v>
      </c>
      <c r="J31" s="7" t="s">
        <v>105</v>
      </c>
      <c r="K31" s="7" t="s">
        <v>105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18</v>
      </c>
      <c r="Q31" s="7" t="s">
        <v>18</v>
      </c>
      <c r="R31" s="7" t="s">
        <v>18</v>
      </c>
      <c r="S31" s="7" t="s">
        <v>18</v>
      </c>
      <c r="T31" s="7" t="s">
        <v>18</v>
      </c>
      <c r="U31" s="7" t="s">
        <v>18</v>
      </c>
      <c r="V31" s="7" t="s">
        <v>18</v>
      </c>
      <c r="W31" s="7" t="s">
        <v>18</v>
      </c>
      <c r="X31" s="7" t="s">
        <v>18</v>
      </c>
      <c r="Y31" s="7" t="s">
        <v>148</v>
      </c>
    </row>
    <row r="32" spans="1:25" x14ac:dyDescent="0.25">
      <c r="A32" s="7"/>
      <c r="B32" s="6" t="s">
        <v>1</v>
      </c>
      <c r="C32" s="7"/>
      <c r="D32" s="7" t="s">
        <v>59</v>
      </c>
      <c r="E32" s="7" t="s">
        <v>33</v>
      </c>
      <c r="F32" s="7" t="s">
        <v>16</v>
      </c>
      <c r="G32" s="7" t="s">
        <v>8</v>
      </c>
      <c r="H32" s="7" t="s">
        <v>110</v>
      </c>
      <c r="I32" s="7" t="s">
        <v>4</v>
      </c>
      <c r="J32" s="7" t="s">
        <v>4</v>
      </c>
      <c r="K32" s="7" t="s">
        <v>4</v>
      </c>
      <c r="L32" s="7" t="s">
        <v>147</v>
      </c>
      <c r="M32" s="7" t="s">
        <v>41</v>
      </c>
      <c r="N32" s="7" t="s">
        <v>109</v>
      </c>
      <c r="O32" s="7" t="s">
        <v>43</v>
      </c>
      <c r="P32" s="7" t="s">
        <v>23</v>
      </c>
      <c r="Q32" s="7" t="s">
        <v>21</v>
      </c>
      <c r="R32" s="7" t="s">
        <v>55</v>
      </c>
      <c r="S32" s="7" t="s">
        <v>57</v>
      </c>
      <c r="T32" s="7" t="s">
        <v>25</v>
      </c>
      <c r="U32" s="7" t="s">
        <v>53</v>
      </c>
      <c r="V32" s="7" t="s">
        <v>27</v>
      </c>
      <c r="W32" s="7" t="s">
        <v>29</v>
      </c>
      <c r="X32" s="7" t="s">
        <v>19</v>
      </c>
      <c r="Y32" s="7" t="s">
        <v>46</v>
      </c>
    </row>
    <row r="33" spans="1:25" x14ac:dyDescent="0.25">
      <c r="A33" s="7"/>
      <c r="B33" s="7"/>
      <c r="C33" s="6" t="s">
        <v>154</v>
      </c>
      <c r="D33" s="7" t="s">
        <v>60</v>
      </c>
      <c r="E33" s="7" t="s">
        <v>91</v>
      </c>
      <c r="F33" s="7" t="s">
        <v>17</v>
      </c>
      <c r="G33" s="7" t="s">
        <v>9</v>
      </c>
      <c r="H33" s="7" t="s">
        <v>89</v>
      </c>
      <c r="I33" s="7" t="s">
        <v>6</v>
      </c>
      <c r="J33" s="7" t="s">
        <v>7</v>
      </c>
      <c r="K33" s="7" t="s">
        <v>112</v>
      </c>
      <c r="L33" s="7" t="s">
        <v>40</v>
      </c>
      <c r="M33" s="7" t="s">
        <v>42</v>
      </c>
      <c r="N33" s="7" t="s">
        <v>39</v>
      </c>
      <c r="O33" s="7" t="s">
        <v>44</v>
      </c>
      <c r="P33" s="7" t="s">
        <v>24</v>
      </c>
      <c r="Q33" s="7" t="s">
        <v>22</v>
      </c>
      <c r="R33" s="7" t="s">
        <v>56</v>
      </c>
      <c r="S33" s="7" t="s">
        <v>58</v>
      </c>
      <c r="T33" s="7" t="s">
        <v>26</v>
      </c>
      <c r="U33" s="7" t="s">
        <v>146</v>
      </c>
      <c r="V33" s="7" t="s">
        <v>28</v>
      </c>
      <c r="W33" s="7" t="s">
        <v>30</v>
      </c>
      <c r="X33" s="7" t="s">
        <v>20</v>
      </c>
      <c r="Y33" s="7" t="s">
        <v>47</v>
      </c>
    </row>
    <row r="34" spans="1:25" x14ac:dyDescent="0.25">
      <c r="A34" s="7" t="s">
        <v>32</v>
      </c>
      <c r="B34" s="7" t="s">
        <v>59</v>
      </c>
      <c r="C34" s="7" t="s">
        <v>60</v>
      </c>
      <c r="D34" s="27">
        <f>D7/Domain!D4</f>
        <v>0.96158933481847608</v>
      </c>
      <c r="E34" s="27">
        <f>E7/Domain!E4</f>
        <v>0.95942061997949923</v>
      </c>
      <c r="F34" s="27">
        <f>F7/Domain!F4</f>
        <v>0.95120996001154301</v>
      </c>
      <c r="G34" s="27">
        <f>G7/Domain!G4</f>
        <v>0.94376511033162369</v>
      </c>
      <c r="H34" s="27">
        <f>H7/Domain!H4</f>
        <v>0.94465953445742012</v>
      </c>
      <c r="I34" s="27">
        <f>I7/Domain!I4</f>
        <v>0.94558776372605435</v>
      </c>
      <c r="J34" s="27">
        <f>J7/Domain!J4</f>
        <v>0.94625484726852171</v>
      </c>
      <c r="K34" s="27">
        <f>K7/Domain!K4</f>
        <v>0.95360136814429453</v>
      </c>
      <c r="L34" s="27">
        <f>L7/Domain!L4</f>
        <v>0.96038580164375742</v>
      </c>
      <c r="M34" s="27">
        <f>M7/Domain!M4</f>
        <v>0.95518846399561919</v>
      </c>
      <c r="N34" s="27">
        <f>N7/Domain!N4</f>
        <v>0.9378812267028126</v>
      </c>
      <c r="O34" s="27">
        <f>O7/Domain!O4</f>
        <v>0.95567057740970784</v>
      </c>
      <c r="P34" s="27">
        <f>P7/Domain!P4</f>
        <v>0.96054928151873309</v>
      </c>
      <c r="Q34" s="27">
        <f>Q7/Domain!Q4</f>
        <v>0.94991941143355108</v>
      </c>
      <c r="R34" s="27">
        <f>R7/Domain!R4</f>
        <v>0.95015122830571497</v>
      </c>
      <c r="S34" s="27">
        <f>S7/Domain!S4</f>
        <v>0.95395177359890926</v>
      </c>
      <c r="T34" s="27">
        <f>T7/Domain!T4</f>
        <v>0.95409180575420982</v>
      </c>
      <c r="U34" s="27">
        <f>U7/Domain!U4</f>
        <v>0.95706739137072883</v>
      </c>
      <c r="V34" s="27">
        <f>V7/Domain!V4</f>
        <v>0.95497222575094409</v>
      </c>
      <c r="W34" s="27">
        <f>W7/Domain!W4</f>
        <v>0.95950543523359055</v>
      </c>
      <c r="X34" s="27">
        <f>X7/Domain!X4</f>
        <v>0.97461962660288348</v>
      </c>
      <c r="Y34" s="27">
        <f>Y7/Domain!Y4</f>
        <v>0.93354203164938687</v>
      </c>
    </row>
    <row r="35" spans="1:25" x14ac:dyDescent="0.25">
      <c r="A35" s="7" t="s">
        <v>32</v>
      </c>
      <c r="B35" s="7" t="s">
        <v>33</v>
      </c>
      <c r="C35" s="7" t="s">
        <v>91</v>
      </c>
      <c r="D35" s="27">
        <f>D8/Domain!D5</f>
        <v>0.95942061997949923</v>
      </c>
      <c r="E35" s="27">
        <f>E8/Domain!E5</f>
        <v>0.96610092356352739</v>
      </c>
      <c r="F35" s="27">
        <f>F8/Domain!F5</f>
        <v>0.96241724076227964</v>
      </c>
      <c r="G35" s="27">
        <f>G8/Domain!G5</f>
        <v>0.95144368812354996</v>
      </c>
      <c r="H35" s="27">
        <f>H8/Domain!H5</f>
        <v>0.95323997905083346</v>
      </c>
      <c r="I35" s="27">
        <f>I8/Domain!I5</f>
        <v>0.95321221759643948</v>
      </c>
      <c r="J35" s="27">
        <f>J8/Domain!J5</f>
        <v>0.95256308454029037</v>
      </c>
      <c r="K35" s="27">
        <f>K8/Domain!K5</f>
        <v>0.9611563108423482</v>
      </c>
      <c r="L35" s="27">
        <f>L8/Domain!L5</f>
        <v>0.96668066703283007</v>
      </c>
      <c r="M35" s="27">
        <f>M8/Domain!M5</f>
        <v>0.96101905849198266</v>
      </c>
      <c r="N35" s="27">
        <f>N8/Domain!N5</f>
        <v>0.94989044270325462</v>
      </c>
      <c r="O35" s="27">
        <f>O8/Domain!O5</f>
        <v>0.96181008501641851</v>
      </c>
      <c r="P35" s="27">
        <f>P8/Domain!P5</f>
        <v>0.96431854068959011</v>
      </c>
      <c r="Q35" s="27">
        <f>Q8/Domain!Q5</f>
        <v>0.95666515948701081</v>
      </c>
      <c r="R35" s="27">
        <f>R8/Domain!R5</f>
        <v>0.9576470160456696</v>
      </c>
      <c r="S35" s="27">
        <f>S8/Domain!S5</f>
        <v>0.96100243590695911</v>
      </c>
      <c r="T35" s="27">
        <f>T8/Domain!T5</f>
        <v>0.96028862297888595</v>
      </c>
      <c r="U35" s="27">
        <f>U8/Domain!U5</f>
        <v>0.96414649635164751</v>
      </c>
      <c r="V35" s="27">
        <f>V8/Domain!V5</f>
        <v>0.96069844622762612</v>
      </c>
      <c r="W35" s="27">
        <f>W8/Domain!W5</f>
        <v>0.95926346124198014</v>
      </c>
      <c r="X35" s="27">
        <f>X8/Domain!X5</f>
        <v>0.97641222412324347</v>
      </c>
      <c r="Y35" s="27">
        <f>Y8/Domain!Y5</f>
        <v>0.94333884008183544</v>
      </c>
    </row>
    <row r="36" spans="1:25" x14ac:dyDescent="0.25">
      <c r="A36" s="7" t="s">
        <v>105</v>
      </c>
      <c r="B36" s="7" t="s">
        <v>16</v>
      </c>
      <c r="C36" s="7" t="s">
        <v>17</v>
      </c>
      <c r="D36" s="27">
        <f>D9/Domain!D6</f>
        <v>0.95120996001154301</v>
      </c>
      <c r="E36" s="27">
        <f>E9/Domain!E6</f>
        <v>0.96241724076227964</v>
      </c>
      <c r="F36" s="27">
        <f>F9/Domain!F6</f>
        <v>0.96611051255458336</v>
      </c>
      <c r="G36" s="27">
        <f>G9/Domain!G6</f>
        <v>0.95744986084411676</v>
      </c>
      <c r="H36" s="27">
        <f>H9/Domain!H6</f>
        <v>0.95808293376589038</v>
      </c>
      <c r="I36" s="27">
        <f>I9/Domain!I6</f>
        <v>0.95855007927672642</v>
      </c>
      <c r="J36" s="27">
        <f>J9/Domain!J6</f>
        <v>0.95736054455506925</v>
      </c>
      <c r="K36" s="27">
        <f>K9/Domain!K6</f>
        <v>0.96595071351129602</v>
      </c>
      <c r="L36" s="27">
        <f>L9/Domain!L6</f>
        <v>0.96053535567064796</v>
      </c>
      <c r="M36" s="27">
        <f>M9/Domain!M6</f>
        <v>0.95526202285960748</v>
      </c>
      <c r="N36" s="27">
        <f>N9/Domain!N6</f>
        <v>0.95420574810653558</v>
      </c>
      <c r="O36" s="27">
        <f>O9/Domain!O6</f>
        <v>0.95810944570135748</v>
      </c>
      <c r="P36" s="27">
        <f>P9/Domain!P6</f>
        <v>0.95755110291330825</v>
      </c>
      <c r="Q36" s="27">
        <f>Q9/Domain!Q6</f>
        <v>0.9612374575346786</v>
      </c>
      <c r="R36" s="27">
        <f>R9/Domain!R6</f>
        <v>0.96275120584500262</v>
      </c>
      <c r="S36" s="27">
        <f>S9/Domain!S6</f>
        <v>0.96579624371842554</v>
      </c>
      <c r="T36" s="27">
        <f>T9/Domain!T6</f>
        <v>0.96235282759710195</v>
      </c>
      <c r="U36" s="27">
        <f>U9/Domain!U6</f>
        <v>0.96275729079580885</v>
      </c>
      <c r="V36" s="27">
        <f>V9/Domain!V6</f>
        <v>0.95745673773489692</v>
      </c>
      <c r="W36" s="27">
        <f>W9/Domain!W6</f>
        <v>0.9529059745666244</v>
      </c>
      <c r="X36" s="27">
        <f>X9/Domain!X6</f>
        <v>0.97103354618740789</v>
      </c>
      <c r="Y36" s="27">
        <f>Y9/Domain!Y6</f>
        <v>0.95435292263440963</v>
      </c>
    </row>
    <row r="37" spans="1:25" x14ac:dyDescent="0.25">
      <c r="A37" s="7" t="s">
        <v>105</v>
      </c>
      <c r="B37" s="7" t="s">
        <v>8</v>
      </c>
      <c r="C37" s="7" t="s">
        <v>9</v>
      </c>
      <c r="D37" s="27">
        <f>D10/Domain!D7</f>
        <v>0.94376511033162369</v>
      </c>
      <c r="E37" s="27">
        <f>E10/Domain!E7</f>
        <v>0.95144368812354996</v>
      </c>
      <c r="F37" s="27">
        <f>F10/Domain!F7</f>
        <v>0.95744986084411676</v>
      </c>
      <c r="G37" s="27">
        <f>G10/Domain!G7</f>
        <v>0.96300165503223478</v>
      </c>
      <c r="H37" s="27">
        <f>H10/Domain!H7</f>
        <v>0.95683712282401623</v>
      </c>
      <c r="I37" s="27">
        <f>I10/Domain!I7</f>
        <v>0.96170642130089257</v>
      </c>
      <c r="J37" s="27">
        <f>J10/Domain!J7</f>
        <v>0.96233202960894182</v>
      </c>
      <c r="K37" s="27">
        <f>K10/Domain!K7</f>
        <v>0.95841411835161139</v>
      </c>
      <c r="L37" s="27">
        <f>L10/Domain!L7</f>
        <v>0.95332113012335851</v>
      </c>
      <c r="M37" s="27">
        <f>M10/Domain!M7</f>
        <v>0.94659132888816211</v>
      </c>
      <c r="N37" s="27">
        <f>N10/Domain!N7</f>
        <v>0.95150758518565193</v>
      </c>
      <c r="O37" s="27">
        <f>O10/Domain!O7</f>
        <v>0.94748340721450897</v>
      </c>
      <c r="P37" s="27">
        <f>P10/Domain!P7</f>
        <v>0.94944283042871258</v>
      </c>
      <c r="Q37" s="27">
        <f>Q10/Domain!Q7</f>
        <v>0.95903283477957524</v>
      </c>
      <c r="R37" s="27">
        <f>R10/Domain!R7</f>
        <v>0.95261429628353389</v>
      </c>
      <c r="S37" s="27">
        <f>S10/Domain!S7</f>
        <v>0.95521547306029675</v>
      </c>
      <c r="T37" s="27">
        <f>T10/Domain!T7</f>
        <v>0.95352779811855759</v>
      </c>
      <c r="U37" s="27">
        <f>U10/Domain!U7</f>
        <v>0.95293191782671416</v>
      </c>
      <c r="V37" s="27">
        <f>V10/Domain!V7</f>
        <v>0.94851498545429946</v>
      </c>
      <c r="W37" s="27">
        <f>W10/Domain!W7</f>
        <v>0.9445059952954532</v>
      </c>
      <c r="X37" s="27">
        <f>X10/Domain!X7</f>
        <v>0.96461122022109858</v>
      </c>
      <c r="Y37" s="27">
        <f>Y10/Domain!Y7</f>
        <v>0.93379990668532964</v>
      </c>
    </row>
    <row r="38" spans="1:25" x14ac:dyDescent="0.25">
      <c r="A38" s="7" t="s">
        <v>105</v>
      </c>
      <c r="B38" s="7" t="s">
        <v>110</v>
      </c>
      <c r="C38" s="7" t="s">
        <v>89</v>
      </c>
      <c r="D38" s="27">
        <f>D11/Domain!D8</f>
        <v>0.94465953445742012</v>
      </c>
      <c r="E38" s="27">
        <f>E11/Domain!E8</f>
        <v>0.95323997905083346</v>
      </c>
      <c r="F38" s="27">
        <f>F11/Domain!F8</f>
        <v>0.95808293376589038</v>
      </c>
      <c r="G38" s="27">
        <f>G11/Domain!G8</f>
        <v>0.95683712282401623</v>
      </c>
      <c r="H38" s="27">
        <f>H11/Domain!H8</f>
        <v>0.96216048007956578</v>
      </c>
      <c r="I38" s="27">
        <f>I11/Domain!I8</f>
        <v>0.95829293437572871</v>
      </c>
      <c r="J38" s="27">
        <f>J11/Domain!J8</f>
        <v>0.95876364249603141</v>
      </c>
      <c r="K38" s="27">
        <f>K11/Domain!K8</f>
        <v>0.9576652202446837</v>
      </c>
      <c r="L38" s="27">
        <f>L11/Domain!L8</f>
        <v>0.9528609476520824</v>
      </c>
      <c r="M38" s="27">
        <f>M11/Domain!M8</f>
        <v>0.94799272525286915</v>
      </c>
      <c r="N38" s="27">
        <f>N11/Domain!N8</f>
        <v>0.94737283476672784</v>
      </c>
      <c r="O38" s="27">
        <f>O11/Domain!O8</f>
        <v>0.95211310264259519</v>
      </c>
      <c r="P38" s="27">
        <f>P11/Domain!P8</f>
        <v>0.95046331441516341</v>
      </c>
      <c r="Q38" s="27">
        <f>Q11/Domain!Q8</f>
        <v>0.96158444429406054</v>
      </c>
      <c r="R38" s="27">
        <f>R11/Domain!R8</f>
        <v>0.95489510489510487</v>
      </c>
      <c r="S38" s="27">
        <f>S11/Domain!S8</f>
        <v>0.95710664589549288</v>
      </c>
      <c r="T38" s="27">
        <f>T11/Domain!T8</f>
        <v>0.95538755149380528</v>
      </c>
      <c r="U38" s="27">
        <f>U11/Domain!U8</f>
        <v>0.95453545544807572</v>
      </c>
      <c r="V38" s="27">
        <f>V11/Domain!V8</f>
        <v>0.9522389497385183</v>
      </c>
      <c r="W38" s="27">
        <f>W11/Domain!W8</f>
        <v>0.94724758809265852</v>
      </c>
      <c r="X38" s="27">
        <f>X11/Domain!X8</f>
        <v>0.9660907776648584</v>
      </c>
      <c r="Y38" s="27">
        <f>Y11/Domain!Y8</f>
        <v>0.94094480734639785</v>
      </c>
    </row>
    <row r="39" spans="1:25" x14ac:dyDescent="0.25">
      <c r="A39" s="7" t="s">
        <v>105</v>
      </c>
      <c r="B39" s="7" t="s">
        <v>4</v>
      </c>
      <c r="C39" s="7" t="s">
        <v>6</v>
      </c>
      <c r="D39" s="27">
        <f>D12/Domain!D9</f>
        <v>0.94558776372605435</v>
      </c>
      <c r="E39" s="27">
        <f>E12/Domain!E9</f>
        <v>0.95321221759643948</v>
      </c>
      <c r="F39" s="27">
        <f>F12/Domain!F9</f>
        <v>0.95855007927672642</v>
      </c>
      <c r="G39" s="27">
        <f>G12/Domain!G9</f>
        <v>0.96170642130089257</v>
      </c>
      <c r="H39" s="27">
        <f>H12/Domain!H9</f>
        <v>0.95829293437572871</v>
      </c>
      <c r="I39" s="27">
        <f>I12/Domain!I9</f>
        <v>0.96399282430646349</v>
      </c>
      <c r="J39" s="27">
        <f>J12/Domain!J9</f>
        <v>0.96274142468441948</v>
      </c>
      <c r="K39" s="27">
        <f>K12/Domain!K9</f>
        <v>0.95985725308641978</v>
      </c>
      <c r="L39" s="27">
        <f>L12/Domain!L9</f>
        <v>0.95442925452739402</v>
      </c>
      <c r="M39" s="27">
        <f>M12/Domain!M9</f>
        <v>0.94778188803951946</v>
      </c>
      <c r="N39" s="27">
        <f>N12/Domain!N9</f>
        <v>0.95331586685680803</v>
      </c>
      <c r="O39" s="27">
        <f>O12/Domain!O9</f>
        <v>0.94946621812579202</v>
      </c>
      <c r="P39" s="27">
        <f>P12/Domain!P9</f>
        <v>0.9509766366487562</v>
      </c>
      <c r="Q39" s="27">
        <f>Q12/Domain!Q9</f>
        <v>0.96047936638846199</v>
      </c>
      <c r="R39" s="27">
        <f>R12/Domain!R9</f>
        <v>0.95353260689782926</v>
      </c>
      <c r="S39" s="27">
        <f>S12/Domain!S9</f>
        <v>0.95662255467012758</v>
      </c>
      <c r="T39" s="27">
        <f>T12/Domain!T9</f>
        <v>0.9551202166335595</v>
      </c>
      <c r="U39" s="27">
        <f>U12/Domain!U9</f>
        <v>0.95479414659971706</v>
      </c>
      <c r="V39" s="27">
        <f>V12/Domain!V9</f>
        <v>0.9505882733382558</v>
      </c>
      <c r="W39" s="27">
        <f>W12/Domain!W9</f>
        <v>0.94629091011775335</v>
      </c>
      <c r="X39" s="27">
        <f>X12/Domain!X9</f>
        <v>0.96522390361021171</v>
      </c>
      <c r="Y39" s="27">
        <f>Y12/Domain!Y9</f>
        <v>0.93424886368050974</v>
      </c>
    </row>
    <row r="40" spans="1:25" x14ac:dyDescent="0.25">
      <c r="A40" s="7" t="s">
        <v>105</v>
      </c>
      <c r="B40" s="7" t="s">
        <v>4</v>
      </c>
      <c r="C40" s="7" t="s">
        <v>7</v>
      </c>
      <c r="D40" s="27">
        <f>D13/Domain!D10</f>
        <v>0.94625484726852171</v>
      </c>
      <c r="E40" s="27">
        <f>E13/Domain!E10</f>
        <v>0.95256308454029037</v>
      </c>
      <c r="F40" s="27">
        <f>F13/Domain!F10</f>
        <v>0.95736054455506925</v>
      </c>
      <c r="G40" s="27">
        <f>G13/Domain!G10</f>
        <v>0.96233202960894182</v>
      </c>
      <c r="H40" s="27">
        <f>H13/Domain!H10</f>
        <v>0.95876364249603141</v>
      </c>
      <c r="I40" s="27">
        <f>I13/Domain!I10</f>
        <v>0.96274142468441948</v>
      </c>
      <c r="J40" s="27">
        <f>J13/Domain!J10</f>
        <v>0.9643290433959405</v>
      </c>
      <c r="K40" s="27">
        <f>K13/Domain!K10</f>
        <v>0.95824395212171465</v>
      </c>
      <c r="L40" s="27">
        <f>L13/Domain!L10</f>
        <v>0.95370409090390695</v>
      </c>
      <c r="M40" s="27">
        <f>M13/Domain!M10</f>
        <v>0.94832524139435925</v>
      </c>
      <c r="N40" s="27">
        <f>N13/Domain!N10</f>
        <v>0.95055042613636365</v>
      </c>
      <c r="O40" s="27">
        <f>O13/Domain!O10</f>
        <v>0.94934832227649912</v>
      </c>
      <c r="P40" s="27">
        <f>P13/Domain!P10</f>
        <v>0.9506220372019154</v>
      </c>
      <c r="Q40" s="27">
        <f>Q13/Domain!Q10</f>
        <v>0.96049002834452646</v>
      </c>
      <c r="R40" s="27">
        <f>R13/Domain!R10</f>
        <v>0.95347669634338317</v>
      </c>
      <c r="S40" s="27">
        <f>S13/Domain!S10</f>
        <v>0.9563300555937233</v>
      </c>
      <c r="T40" s="27">
        <f>T13/Domain!T10</f>
        <v>0.95495172995374622</v>
      </c>
      <c r="U40" s="27">
        <f>U13/Domain!U10</f>
        <v>0.9537318973527058</v>
      </c>
      <c r="V40" s="27">
        <f>V13/Domain!V10</f>
        <v>0.95055010792375028</v>
      </c>
      <c r="W40" s="27">
        <f>W13/Domain!W10</f>
        <v>0.94663557795504893</v>
      </c>
      <c r="X40" s="27">
        <f>X13/Domain!X10</f>
        <v>0.96534126233274764</v>
      </c>
      <c r="Y40" s="27">
        <f>Y13/Domain!Y10</f>
        <v>0.93252243543390401</v>
      </c>
    </row>
    <row r="41" spans="1:25" x14ac:dyDescent="0.25">
      <c r="A41" s="7" t="s">
        <v>105</v>
      </c>
      <c r="B41" s="7" t="s">
        <v>4</v>
      </c>
      <c r="C41" s="7" t="s">
        <v>112</v>
      </c>
      <c r="D41" s="27">
        <f>D14/Domain!D11</f>
        <v>0.95360136814429453</v>
      </c>
      <c r="E41" s="27">
        <f>E14/Domain!E11</f>
        <v>0.9611563108423482</v>
      </c>
      <c r="F41" s="27">
        <f>F14/Domain!F11</f>
        <v>0.96595071351129602</v>
      </c>
      <c r="G41" s="27">
        <f>G14/Domain!G11</f>
        <v>0.95841411835161139</v>
      </c>
      <c r="H41" s="27">
        <f>H14/Domain!H11</f>
        <v>0.9576652202446837</v>
      </c>
      <c r="I41" s="27">
        <f>I14/Domain!I11</f>
        <v>0.95985725308641978</v>
      </c>
      <c r="J41" s="27">
        <f>J14/Domain!J11</f>
        <v>0.95824395212171465</v>
      </c>
      <c r="K41" s="27">
        <f>K14/Domain!K11</f>
        <v>0.96710837424720786</v>
      </c>
      <c r="L41" s="27">
        <f>L14/Domain!L11</f>
        <v>0.96081987718899253</v>
      </c>
      <c r="M41" s="27">
        <f>M14/Domain!M11</f>
        <v>0.95564516129032262</v>
      </c>
      <c r="N41" s="27">
        <f>N14/Domain!N11</f>
        <v>0.95794017195499281</v>
      </c>
      <c r="O41" s="27">
        <f>O14/Domain!O11</f>
        <v>0.95703936943055301</v>
      </c>
      <c r="P41" s="27">
        <f>P14/Domain!P11</f>
        <v>0.95957153038919518</v>
      </c>
      <c r="Q41" s="27">
        <f>Q14/Domain!Q11</f>
        <v>0.96342152819609839</v>
      </c>
      <c r="R41" s="27">
        <f>R14/Domain!R11</f>
        <v>0.96375482567439175</v>
      </c>
      <c r="S41" s="27">
        <f>S14/Domain!S11</f>
        <v>0.96610334021944555</v>
      </c>
      <c r="T41" s="27">
        <f>T14/Domain!T11</f>
        <v>0.96411876913921024</v>
      </c>
      <c r="U41" s="27">
        <f>U14/Domain!U11</f>
        <v>0.96340733760922159</v>
      </c>
      <c r="V41" s="27">
        <f>V14/Domain!V11</f>
        <v>0.95777179554257841</v>
      </c>
      <c r="W41" s="27">
        <f>W14/Domain!W11</f>
        <v>0.95499962647542214</v>
      </c>
      <c r="X41" s="27">
        <f>X14/Domain!X11</f>
        <v>0.96875604654805447</v>
      </c>
      <c r="Y41" s="27">
        <f>Y14/Domain!Y11</f>
        <v>0.937184047931099</v>
      </c>
    </row>
    <row r="42" spans="1:25" x14ac:dyDescent="0.25">
      <c r="A42" s="7" t="s">
        <v>35</v>
      </c>
      <c r="B42" s="7" t="s">
        <v>147</v>
      </c>
      <c r="C42" s="7" t="s">
        <v>40</v>
      </c>
      <c r="D42" s="27">
        <f>D15/Domain!D12</f>
        <v>0.96038580164375742</v>
      </c>
      <c r="E42" s="27">
        <f>E15/Domain!E12</f>
        <v>0.96668066703283007</v>
      </c>
      <c r="F42" s="27">
        <f>F15/Domain!F12</f>
        <v>0.96053535567064796</v>
      </c>
      <c r="G42" s="27">
        <f>G15/Domain!G12</f>
        <v>0.95332113012335851</v>
      </c>
      <c r="H42" s="27">
        <f>H15/Domain!H12</f>
        <v>0.9528609476520824</v>
      </c>
      <c r="I42" s="27">
        <f>I15/Domain!I12</f>
        <v>0.95442925452739402</v>
      </c>
      <c r="J42" s="27">
        <f>J15/Domain!J12</f>
        <v>0.95370409090390695</v>
      </c>
      <c r="K42" s="27">
        <f>K15/Domain!K12</f>
        <v>0.96081987718899253</v>
      </c>
      <c r="L42" s="27">
        <f>L15/Domain!L12</f>
        <v>0.96838877163485015</v>
      </c>
      <c r="M42" s="27">
        <f>M15/Domain!M12</f>
        <v>0.96322651015426164</v>
      </c>
      <c r="N42" s="27">
        <f>N15/Domain!N12</f>
        <v>0.9513068100472456</v>
      </c>
      <c r="O42" s="27">
        <f>O15/Domain!O12</f>
        <v>0.96470811601648443</v>
      </c>
      <c r="P42" s="27">
        <f>P15/Domain!P12</f>
        <v>0.96647796585396017</v>
      </c>
      <c r="Q42" s="27">
        <f>Q15/Domain!Q12</f>
        <v>0.95672947055645596</v>
      </c>
      <c r="R42" s="27">
        <f>R15/Domain!R12</f>
        <v>0.95875401472192767</v>
      </c>
      <c r="S42" s="27">
        <f>S15/Domain!S12</f>
        <v>0.96160059851671942</v>
      </c>
      <c r="T42" s="27">
        <f>T15/Domain!T12</f>
        <v>0.95994715737049463</v>
      </c>
      <c r="U42" s="27">
        <f>U15/Domain!U12</f>
        <v>0.96428380015221193</v>
      </c>
      <c r="V42" s="27">
        <f>V15/Domain!V12</f>
        <v>0.96010457149725548</v>
      </c>
      <c r="W42" s="27">
        <f>W15/Domain!W12</f>
        <v>0.96090148540208298</v>
      </c>
      <c r="X42" s="27">
        <f>X15/Domain!X12</f>
        <v>0.97853834147323904</v>
      </c>
      <c r="Y42" s="27">
        <f>Y15/Domain!Y12</f>
        <v>0.95372550348075003</v>
      </c>
    </row>
    <row r="43" spans="1:25" x14ac:dyDescent="0.25">
      <c r="A43" s="7" t="s">
        <v>35</v>
      </c>
      <c r="B43" s="7" t="s">
        <v>41</v>
      </c>
      <c r="C43" s="7" t="s">
        <v>42</v>
      </c>
      <c r="D43" s="27">
        <f>D16/Domain!D13</f>
        <v>0.95518846399561919</v>
      </c>
      <c r="E43" s="27">
        <f>E16/Domain!E13</f>
        <v>0.96101905849198266</v>
      </c>
      <c r="F43" s="27">
        <f>F16/Domain!F13</f>
        <v>0.95526202285960748</v>
      </c>
      <c r="G43" s="27">
        <f>G16/Domain!G13</f>
        <v>0.94659132888816211</v>
      </c>
      <c r="H43" s="27">
        <f>H16/Domain!H13</f>
        <v>0.94799272525286915</v>
      </c>
      <c r="I43" s="27">
        <f>I16/Domain!I13</f>
        <v>0.94778188803951946</v>
      </c>
      <c r="J43" s="27">
        <f>J16/Domain!J13</f>
        <v>0.94832524139435925</v>
      </c>
      <c r="K43" s="27">
        <f>K16/Domain!K13</f>
        <v>0.95564516129032262</v>
      </c>
      <c r="L43" s="27">
        <f>L16/Domain!L13</f>
        <v>0.96322651015426164</v>
      </c>
      <c r="M43" s="27">
        <f>M16/Domain!M13</f>
        <v>0.96265480205174714</v>
      </c>
      <c r="N43" s="27">
        <f>N16/Domain!N13</f>
        <v>0.94217972022445273</v>
      </c>
      <c r="O43" s="27">
        <f>O16/Domain!O13</f>
        <v>0.96114123864460643</v>
      </c>
      <c r="P43" s="27">
        <f>P16/Domain!P13</f>
        <v>0.96073298429319376</v>
      </c>
      <c r="Q43" s="27">
        <f>Q16/Domain!Q13</f>
        <v>0.95204032222564594</v>
      </c>
      <c r="R43" s="27">
        <f>R16/Domain!R13</f>
        <v>0.95401699497875625</v>
      </c>
      <c r="S43" s="27">
        <f>S16/Domain!S13</f>
        <v>0.95465155051683892</v>
      </c>
      <c r="T43" s="27">
        <f>T16/Domain!T13</f>
        <v>0.9551593733117234</v>
      </c>
      <c r="U43" s="27">
        <f>U16/Domain!U13</f>
        <v>0.95760753737563431</v>
      </c>
      <c r="V43" s="27">
        <f>V16/Domain!V13</f>
        <v>0.95549359048836213</v>
      </c>
      <c r="W43" s="27">
        <f>W16/Domain!W13</f>
        <v>0.95559966067512847</v>
      </c>
      <c r="X43" s="27">
        <f>X16/Domain!X13</f>
        <v>0.97379994136304271</v>
      </c>
      <c r="Y43" s="27">
        <f>Y16/Domain!Y13</f>
        <v>0.95260408664925489</v>
      </c>
    </row>
    <row r="44" spans="1:25" x14ac:dyDescent="0.25">
      <c r="A44" s="7" t="s">
        <v>35</v>
      </c>
      <c r="B44" s="7" t="s">
        <v>109</v>
      </c>
      <c r="C44" s="7" t="s">
        <v>39</v>
      </c>
      <c r="D44" s="27">
        <f>D17/Domain!D14</f>
        <v>0.9378812267028126</v>
      </c>
      <c r="E44" s="27">
        <f>E17/Domain!E14</f>
        <v>0.94989044270325462</v>
      </c>
      <c r="F44" s="27">
        <f>F17/Domain!F14</f>
        <v>0.95420574810653558</v>
      </c>
      <c r="G44" s="27">
        <f>G17/Domain!G14</f>
        <v>0.95150758518565193</v>
      </c>
      <c r="H44" s="27">
        <f>H17/Domain!H14</f>
        <v>0.94737283476672784</v>
      </c>
      <c r="I44" s="27">
        <f>I17/Domain!I14</f>
        <v>0.95331586685680803</v>
      </c>
      <c r="J44" s="27">
        <f>J17/Domain!J14</f>
        <v>0.95055042613636365</v>
      </c>
      <c r="K44" s="27">
        <f>K17/Domain!K14</f>
        <v>0.95794017195499281</v>
      </c>
      <c r="L44" s="27">
        <f>L17/Domain!L14</f>
        <v>0.9513068100472456</v>
      </c>
      <c r="M44" s="27">
        <f>M17/Domain!M14</f>
        <v>0.94217972022445273</v>
      </c>
      <c r="N44" s="27">
        <f>N17/Domain!N14</f>
        <v>0.95662231868224523</v>
      </c>
      <c r="O44" s="27">
        <f>O17/Domain!O14</f>
        <v>0.94580516457940822</v>
      </c>
      <c r="P44" s="27">
        <f>P17/Domain!P14</f>
        <v>0.94687783772234391</v>
      </c>
      <c r="Q44" s="27">
        <f>Q17/Domain!Q14</f>
        <v>0.95526779661016947</v>
      </c>
      <c r="R44" s="27">
        <f>R17/Domain!R14</f>
        <v>0.94978682497175348</v>
      </c>
      <c r="S44" s="27">
        <f>S17/Domain!S14</f>
        <v>0.95266327685886742</v>
      </c>
      <c r="T44" s="27">
        <f>T17/Domain!T14</f>
        <v>0.94932752086790673</v>
      </c>
      <c r="U44" s="27">
        <f>U17/Domain!U14</f>
        <v>0.95201071867974718</v>
      </c>
      <c r="V44" s="27">
        <f>V17/Domain!V14</f>
        <v>0.94379652231564359</v>
      </c>
      <c r="W44" s="27">
        <f>W17/Domain!W14</f>
        <v>0.93973005766071449</v>
      </c>
      <c r="X44" s="27">
        <f>X17/Domain!X14</f>
        <v>0.96550775306723646</v>
      </c>
      <c r="Y44" s="27">
        <f>Y17/Domain!Y14</f>
        <v>0.94173508291815777</v>
      </c>
    </row>
    <row r="45" spans="1:25" x14ac:dyDescent="0.25">
      <c r="A45" s="7" t="s">
        <v>35</v>
      </c>
      <c r="B45" s="7" t="s">
        <v>43</v>
      </c>
      <c r="C45" s="7" t="s">
        <v>44</v>
      </c>
      <c r="D45" s="27">
        <f>D18/Domain!D15</f>
        <v>0.95567057740970784</v>
      </c>
      <c r="E45" s="27">
        <f>E18/Domain!E15</f>
        <v>0.96181008501641851</v>
      </c>
      <c r="F45" s="27">
        <f>F18/Domain!F15</f>
        <v>0.95810944570135748</v>
      </c>
      <c r="G45" s="27">
        <f>G18/Domain!G15</f>
        <v>0.94748340721450897</v>
      </c>
      <c r="H45" s="27">
        <f>H18/Domain!H15</f>
        <v>0.95211310264259519</v>
      </c>
      <c r="I45" s="27">
        <f>I18/Domain!I15</f>
        <v>0.94946621812579202</v>
      </c>
      <c r="J45" s="27">
        <f>J18/Domain!J15</f>
        <v>0.94934832227649912</v>
      </c>
      <c r="K45" s="27">
        <f>K18/Domain!K15</f>
        <v>0.95703936943055301</v>
      </c>
      <c r="L45" s="27">
        <f>L18/Domain!L15</f>
        <v>0.96470811601648443</v>
      </c>
      <c r="M45" s="27">
        <f>M18/Domain!M15</f>
        <v>0.96114123864460643</v>
      </c>
      <c r="N45" s="27">
        <f>N18/Domain!N15</f>
        <v>0.94580516457940822</v>
      </c>
      <c r="O45" s="27">
        <f>O18/Domain!O15</f>
        <v>0.96222498586772187</v>
      </c>
      <c r="P45" s="27">
        <f>P18/Domain!P15</f>
        <v>0.96089443041887779</v>
      </c>
      <c r="Q45" s="27">
        <f>Q18/Domain!Q15</f>
        <v>0.95322374525147491</v>
      </c>
      <c r="R45" s="27">
        <f>R18/Domain!R15</f>
        <v>0.95470626774404888</v>
      </c>
      <c r="S45" s="27">
        <f>S18/Domain!S15</f>
        <v>0.95585804390185336</v>
      </c>
      <c r="T45" s="27">
        <f>T18/Domain!T15</f>
        <v>0.95679609704701751</v>
      </c>
      <c r="U45" s="27">
        <f>U18/Domain!U15</f>
        <v>0.95888881943762339</v>
      </c>
      <c r="V45" s="27">
        <f>V18/Domain!V15</f>
        <v>0.95736030480086298</v>
      </c>
      <c r="W45" s="27">
        <f>W18/Domain!W15</f>
        <v>0.95623508888945896</v>
      </c>
      <c r="X45" s="27">
        <f>X18/Domain!X15</f>
        <v>0.97232544720138492</v>
      </c>
      <c r="Y45" s="27">
        <f>Y18/Domain!Y15</f>
        <v>0.95127603956126872</v>
      </c>
    </row>
    <row r="46" spans="1:25" x14ac:dyDescent="0.25">
      <c r="A46" s="7" t="s">
        <v>18</v>
      </c>
      <c r="B46" s="7" t="s">
        <v>23</v>
      </c>
      <c r="C46" s="7" t="s">
        <v>24</v>
      </c>
      <c r="D46" s="27">
        <f>D19/Domain!D16</f>
        <v>0.96054928151873309</v>
      </c>
      <c r="E46" s="27">
        <f>E19/Domain!E16</f>
        <v>0.96431854068959011</v>
      </c>
      <c r="F46" s="27">
        <f>F19/Domain!F16</f>
        <v>0.95755110291330825</v>
      </c>
      <c r="G46" s="27">
        <f>G19/Domain!G16</f>
        <v>0.94944283042871258</v>
      </c>
      <c r="H46" s="27">
        <f>H19/Domain!H16</f>
        <v>0.95046331441516341</v>
      </c>
      <c r="I46" s="27">
        <f>I19/Domain!I16</f>
        <v>0.9509766366487562</v>
      </c>
      <c r="J46" s="27">
        <f>J19/Domain!J16</f>
        <v>0.9506220372019154</v>
      </c>
      <c r="K46" s="27">
        <f>K19/Domain!K16</f>
        <v>0.95957153038919518</v>
      </c>
      <c r="L46" s="27">
        <f>L19/Domain!L16</f>
        <v>0.96647796585396017</v>
      </c>
      <c r="M46" s="27">
        <f>M19/Domain!M16</f>
        <v>0.96073298429319376</v>
      </c>
      <c r="N46" s="27">
        <f>N19/Domain!N16</f>
        <v>0.94687783772234391</v>
      </c>
      <c r="O46" s="27">
        <f>O19/Domain!O16</f>
        <v>0.96089443041887779</v>
      </c>
      <c r="P46" s="27">
        <f>P19/Domain!P16</f>
        <v>0.96569600780683507</v>
      </c>
      <c r="Q46" s="27">
        <f>Q19/Domain!Q16</f>
        <v>0.95518848362153974</v>
      </c>
      <c r="R46" s="27">
        <f>R19/Domain!R16</f>
        <v>0.9562242366949476</v>
      </c>
      <c r="S46" s="27">
        <f>S19/Domain!S16</f>
        <v>0.95904180682953133</v>
      </c>
      <c r="T46" s="27">
        <f>T19/Domain!T16</f>
        <v>0.95871032231217046</v>
      </c>
      <c r="U46" s="27">
        <f>U19/Domain!U16</f>
        <v>0.96262118321177859</v>
      </c>
      <c r="V46" s="27">
        <f>V19/Domain!V16</f>
        <v>0.95882200029780607</v>
      </c>
      <c r="W46" s="27">
        <f>W19/Domain!W16</f>
        <v>0.96028926668358283</v>
      </c>
      <c r="X46" s="27">
        <f>X19/Domain!X16</f>
        <v>0.97716192809767222</v>
      </c>
      <c r="Y46" s="27">
        <f>Y19/Domain!Y16</f>
        <v>0.94197842603052251</v>
      </c>
    </row>
    <row r="47" spans="1:25" x14ac:dyDescent="0.25">
      <c r="A47" s="7" t="s">
        <v>18</v>
      </c>
      <c r="B47" s="7" t="s">
        <v>21</v>
      </c>
      <c r="C47" s="7" t="s">
        <v>22</v>
      </c>
      <c r="D47" s="27">
        <f>D20/Domain!D17</f>
        <v>0.94991941143355108</v>
      </c>
      <c r="E47" s="27">
        <f>E20/Domain!E17</f>
        <v>0.95666515948701081</v>
      </c>
      <c r="F47" s="27">
        <f>F20/Domain!F17</f>
        <v>0.9612374575346786</v>
      </c>
      <c r="G47" s="27">
        <f>G20/Domain!G17</f>
        <v>0.95903283477957524</v>
      </c>
      <c r="H47" s="27">
        <f>H20/Domain!H17</f>
        <v>0.96158444429406054</v>
      </c>
      <c r="I47" s="27">
        <f>I20/Domain!I17</f>
        <v>0.96047936638846199</v>
      </c>
      <c r="J47" s="27">
        <f>J20/Domain!J17</f>
        <v>0.96049002834452646</v>
      </c>
      <c r="K47" s="27">
        <f>K20/Domain!K17</f>
        <v>0.96342152819609839</v>
      </c>
      <c r="L47" s="27">
        <f>L20/Domain!L17</f>
        <v>0.95672947055645596</v>
      </c>
      <c r="M47" s="27">
        <f>M20/Domain!M17</f>
        <v>0.95204032222564594</v>
      </c>
      <c r="N47" s="27">
        <f>N20/Domain!N17</f>
        <v>0.95526779661016947</v>
      </c>
      <c r="O47" s="27">
        <f>O20/Domain!O17</f>
        <v>0.95322374525147491</v>
      </c>
      <c r="P47" s="27">
        <f>P20/Domain!P17</f>
        <v>0.95518848362153974</v>
      </c>
      <c r="Q47" s="27">
        <f>Q20/Domain!Q17</f>
        <v>0.96494891339604283</v>
      </c>
      <c r="R47" s="27">
        <f>R20/Domain!R17</f>
        <v>0.95789482877579712</v>
      </c>
      <c r="S47" s="27">
        <f>S20/Domain!S17</f>
        <v>0.96046950324879476</v>
      </c>
      <c r="T47" s="27">
        <f>T20/Domain!T17</f>
        <v>0.9589557748368398</v>
      </c>
      <c r="U47" s="27">
        <f>U20/Domain!U17</f>
        <v>0.95836229911379311</v>
      </c>
      <c r="V47" s="27">
        <f>V20/Domain!V17</f>
        <v>0.95395328110257194</v>
      </c>
      <c r="W47" s="27">
        <f>W20/Domain!W17</f>
        <v>0.95042209579739401</v>
      </c>
      <c r="X47" s="27">
        <f>X20/Domain!X17</f>
        <v>0.96780131248999623</v>
      </c>
      <c r="Y47" s="27">
        <f>Y20/Domain!Y17</f>
        <v>0.93676684698334534</v>
      </c>
    </row>
    <row r="48" spans="1:25" x14ac:dyDescent="0.25">
      <c r="A48" s="7" t="s">
        <v>18</v>
      </c>
      <c r="B48" s="7" t="s">
        <v>55</v>
      </c>
      <c r="C48" s="7" t="s">
        <v>56</v>
      </c>
      <c r="D48" s="27">
        <f>D21/Domain!D18</f>
        <v>0.95015122830571497</v>
      </c>
      <c r="E48" s="27">
        <f>E21/Domain!E18</f>
        <v>0.9576470160456696</v>
      </c>
      <c r="F48" s="27">
        <f>F21/Domain!F18</f>
        <v>0.96275120584500262</v>
      </c>
      <c r="G48" s="27">
        <f>G21/Domain!G18</f>
        <v>0.95261429628353389</v>
      </c>
      <c r="H48" s="27">
        <f>H21/Domain!H18</f>
        <v>0.95489510489510487</v>
      </c>
      <c r="I48" s="27">
        <f>I21/Domain!I18</f>
        <v>0.95353260689782926</v>
      </c>
      <c r="J48" s="27">
        <f>J21/Domain!J18</f>
        <v>0.95347669634338317</v>
      </c>
      <c r="K48" s="27">
        <f>K21/Domain!K18</f>
        <v>0.96375482567439175</v>
      </c>
      <c r="L48" s="27">
        <f>L21/Domain!L18</f>
        <v>0.95875401472192767</v>
      </c>
      <c r="M48" s="27">
        <f>M21/Domain!M18</f>
        <v>0.95401699497875625</v>
      </c>
      <c r="N48" s="27">
        <f>N21/Domain!N18</f>
        <v>0.94978682497175348</v>
      </c>
      <c r="O48" s="27">
        <f>O21/Domain!O18</f>
        <v>0.95470626774404888</v>
      </c>
      <c r="P48" s="27">
        <f>P21/Domain!P18</f>
        <v>0.9562242366949476</v>
      </c>
      <c r="Q48" s="27">
        <f>Q21/Domain!Q18</f>
        <v>0.95789482877579712</v>
      </c>
      <c r="R48" s="27">
        <f>R21/Domain!R18</f>
        <v>0.96278829773293151</v>
      </c>
      <c r="S48" s="27">
        <f>S21/Domain!S18</f>
        <v>0.96262807653962112</v>
      </c>
      <c r="T48" s="27">
        <f>T21/Domain!T18</f>
        <v>0.96098950482153322</v>
      </c>
      <c r="U48" s="27">
        <f>U21/Domain!U18</f>
        <v>0.96003566111452632</v>
      </c>
      <c r="V48" s="27">
        <f>V21/Domain!V18</f>
        <v>0.95540471931331283</v>
      </c>
      <c r="W48" s="27">
        <f>W21/Domain!W18</f>
        <v>0.95122090620521071</v>
      </c>
      <c r="X48" s="27">
        <f>X21/Domain!X18</f>
        <v>0.96765067038364527</v>
      </c>
      <c r="Y48" s="27">
        <f>Y21/Domain!Y18</f>
        <v>0.9380756983180526</v>
      </c>
    </row>
    <row r="49" spans="1:25" x14ac:dyDescent="0.25">
      <c r="A49" s="7" t="s">
        <v>18</v>
      </c>
      <c r="B49" s="7" t="s">
        <v>57</v>
      </c>
      <c r="C49" s="7" t="s">
        <v>58</v>
      </c>
      <c r="D49" s="27">
        <f>D22/Domain!D19</f>
        <v>0.95395177359890926</v>
      </c>
      <c r="E49" s="27">
        <f>E22/Domain!E19</f>
        <v>0.96100243590695911</v>
      </c>
      <c r="F49" s="27">
        <f>F22/Domain!F19</f>
        <v>0.96579624371842554</v>
      </c>
      <c r="G49" s="27">
        <f>G22/Domain!G19</f>
        <v>0.95521547306029675</v>
      </c>
      <c r="H49" s="27">
        <f>H22/Domain!H19</f>
        <v>0.95710664589549288</v>
      </c>
      <c r="I49" s="27">
        <f>I22/Domain!I19</f>
        <v>0.95662255467012758</v>
      </c>
      <c r="J49" s="27">
        <f>J22/Domain!J19</f>
        <v>0.9563300555937233</v>
      </c>
      <c r="K49" s="27">
        <f>K22/Domain!K19</f>
        <v>0.96610334021944555</v>
      </c>
      <c r="L49" s="27">
        <f>L22/Domain!L19</f>
        <v>0.96160059851671942</v>
      </c>
      <c r="M49" s="27">
        <f>M22/Domain!M19</f>
        <v>0.95465155051683892</v>
      </c>
      <c r="N49" s="27">
        <f>N22/Domain!N19</f>
        <v>0.95266327685886742</v>
      </c>
      <c r="O49" s="27">
        <f>O22/Domain!O19</f>
        <v>0.95585804390185336</v>
      </c>
      <c r="P49" s="27">
        <f>P22/Domain!P19</f>
        <v>0.95904180682953133</v>
      </c>
      <c r="Q49" s="27">
        <f>Q22/Domain!Q19</f>
        <v>0.96046950324879476</v>
      </c>
      <c r="R49" s="27">
        <f>R22/Domain!R19</f>
        <v>0.96262807653962112</v>
      </c>
      <c r="S49" s="27">
        <f>S22/Domain!S19</f>
        <v>0.96561480841685154</v>
      </c>
      <c r="T49" s="27">
        <f>T22/Domain!T19</f>
        <v>0.96423571825800147</v>
      </c>
      <c r="U49" s="27">
        <f>U22/Domain!U19</f>
        <v>0.96253228457384366</v>
      </c>
      <c r="V49" s="27">
        <f>V22/Domain!V19</f>
        <v>0.95863808387142846</v>
      </c>
      <c r="W49" s="27">
        <f>W22/Domain!W19</f>
        <v>0.9540442711958792</v>
      </c>
      <c r="X49" s="27">
        <f>X22/Domain!X19</f>
        <v>0.97134106139889675</v>
      </c>
      <c r="Y49" s="27">
        <f>Y22/Domain!Y19</f>
        <v>0.93871023089367123</v>
      </c>
    </row>
    <row r="50" spans="1:25" x14ac:dyDescent="0.25">
      <c r="A50" s="7" t="s">
        <v>18</v>
      </c>
      <c r="B50" s="7" t="s">
        <v>25</v>
      </c>
      <c r="C50" s="7" t="s">
        <v>26</v>
      </c>
      <c r="D50" s="27">
        <f>D23/Domain!D20</f>
        <v>0.95409180575420982</v>
      </c>
      <c r="E50" s="27">
        <f>E23/Domain!E20</f>
        <v>0.96028862297888595</v>
      </c>
      <c r="F50" s="27">
        <f>F23/Domain!F20</f>
        <v>0.96235282759710195</v>
      </c>
      <c r="G50" s="27">
        <f>G23/Domain!G20</f>
        <v>0.95352779811855759</v>
      </c>
      <c r="H50" s="27">
        <f>H23/Domain!H20</f>
        <v>0.95538755149380528</v>
      </c>
      <c r="I50" s="27">
        <f>I23/Domain!I20</f>
        <v>0.9551202166335595</v>
      </c>
      <c r="J50" s="27">
        <f>J23/Domain!J20</f>
        <v>0.95495172995374622</v>
      </c>
      <c r="K50" s="27">
        <f>K23/Domain!K20</f>
        <v>0.96411876913921024</v>
      </c>
      <c r="L50" s="27">
        <f>L23/Domain!L20</f>
        <v>0.95994715737049463</v>
      </c>
      <c r="M50" s="27">
        <f>M23/Domain!M20</f>
        <v>0.9551593733117234</v>
      </c>
      <c r="N50" s="27">
        <f>N23/Domain!N20</f>
        <v>0.94932752086790673</v>
      </c>
      <c r="O50" s="27">
        <f>O23/Domain!O20</f>
        <v>0.95679609704701751</v>
      </c>
      <c r="P50" s="27">
        <f>P23/Domain!P20</f>
        <v>0.95871032231217046</v>
      </c>
      <c r="Q50" s="27">
        <f>Q23/Domain!Q20</f>
        <v>0.9589557748368398</v>
      </c>
      <c r="R50" s="27">
        <f>R23/Domain!R20</f>
        <v>0.96098950482153322</v>
      </c>
      <c r="S50" s="27">
        <f>S23/Domain!S20</f>
        <v>0.96423571825800147</v>
      </c>
      <c r="T50" s="27">
        <f>T23/Domain!T20</f>
        <v>0.96421341245408998</v>
      </c>
      <c r="U50" s="27">
        <f>U23/Domain!U20</f>
        <v>0.96236461623458525</v>
      </c>
      <c r="V50" s="27">
        <f>V23/Domain!V20</f>
        <v>0.9583961141950833</v>
      </c>
      <c r="W50" s="27">
        <f>W23/Domain!W20</f>
        <v>0.95468127490039845</v>
      </c>
      <c r="X50" s="27">
        <f>X23/Domain!X20</f>
        <v>0.97076798078281756</v>
      </c>
      <c r="Y50" s="27">
        <f>Y23/Domain!Y20</f>
        <v>0.93726925345160483</v>
      </c>
    </row>
    <row r="51" spans="1:25" x14ac:dyDescent="0.25">
      <c r="A51" s="7" t="s">
        <v>18</v>
      </c>
      <c r="B51" s="7" t="s">
        <v>53</v>
      </c>
      <c r="C51" s="7" t="s">
        <v>146</v>
      </c>
      <c r="D51" s="27">
        <f>D24/Domain!D21</f>
        <v>0.95706739137072883</v>
      </c>
      <c r="E51" s="27">
        <f>E24/Domain!E21</f>
        <v>0.96414649635164751</v>
      </c>
      <c r="F51" s="27">
        <f>F24/Domain!F21</f>
        <v>0.96275729079580885</v>
      </c>
      <c r="G51" s="27">
        <f>G24/Domain!G21</f>
        <v>0.95293191782671416</v>
      </c>
      <c r="H51" s="27">
        <f>H24/Domain!H21</f>
        <v>0.95453545544807572</v>
      </c>
      <c r="I51" s="27">
        <f>I24/Domain!I21</f>
        <v>0.95479414659971706</v>
      </c>
      <c r="J51" s="27">
        <f>J24/Domain!J21</f>
        <v>0.9537318973527058</v>
      </c>
      <c r="K51" s="27">
        <f>K24/Domain!K21</f>
        <v>0.96340733760922159</v>
      </c>
      <c r="L51" s="27">
        <f>L24/Domain!L21</f>
        <v>0.96428380015221193</v>
      </c>
      <c r="M51" s="27">
        <f>M24/Domain!M21</f>
        <v>0.95760753737563431</v>
      </c>
      <c r="N51" s="27">
        <f>N24/Domain!N21</f>
        <v>0.95201071867974718</v>
      </c>
      <c r="O51" s="27">
        <f>O24/Domain!O21</f>
        <v>0.95888881943762339</v>
      </c>
      <c r="P51" s="27">
        <f>P24/Domain!P21</f>
        <v>0.96262118321177859</v>
      </c>
      <c r="Q51" s="27">
        <f>Q24/Domain!Q21</f>
        <v>0.95836229911379311</v>
      </c>
      <c r="R51" s="27">
        <f>R24/Domain!R21</f>
        <v>0.96003566111452632</v>
      </c>
      <c r="S51" s="27">
        <f>S24/Domain!S21</f>
        <v>0.96253228457384366</v>
      </c>
      <c r="T51" s="27">
        <f>T24/Domain!T21</f>
        <v>0.96236461623458525</v>
      </c>
      <c r="U51" s="27">
        <f>U24/Domain!U21</f>
        <v>0.96568767790447041</v>
      </c>
      <c r="V51" s="27">
        <f>V24/Domain!V21</f>
        <v>0.96215406506819479</v>
      </c>
      <c r="W51" s="27">
        <f>W24/Domain!W21</f>
        <v>0.95785444020079058</v>
      </c>
      <c r="X51" s="27">
        <f>X24/Domain!X21</f>
        <v>0.97407230817289514</v>
      </c>
      <c r="Y51" s="27">
        <f>Y24/Domain!Y21</f>
        <v>0.93985480035048197</v>
      </c>
    </row>
    <row r="52" spans="1:25" x14ac:dyDescent="0.25">
      <c r="A52" s="7" t="s">
        <v>18</v>
      </c>
      <c r="B52" s="7" t="s">
        <v>27</v>
      </c>
      <c r="C52" s="7" t="s">
        <v>28</v>
      </c>
      <c r="D52" s="27">
        <f>D25/Domain!D22</f>
        <v>0.95497222575094409</v>
      </c>
      <c r="E52" s="27">
        <f>E25/Domain!E22</f>
        <v>0.96069844622762612</v>
      </c>
      <c r="F52" s="27">
        <f>F25/Domain!F22</f>
        <v>0.95745673773489692</v>
      </c>
      <c r="G52" s="27">
        <f>G25/Domain!G22</f>
        <v>0.94851498545429946</v>
      </c>
      <c r="H52" s="27">
        <f>H25/Domain!H22</f>
        <v>0.9522389497385183</v>
      </c>
      <c r="I52" s="27">
        <f>I25/Domain!I22</f>
        <v>0.9505882733382558</v>
      </c>
      <c r="J52" s="27">
        <f>J25/Domain!J22</f>
        <v>0.95055010792375028</v>
      </c>
      <c r="K52" s="27">
        <f>K25/Domain!K22</f>
        <v>0.95777179554257841</v>
      </c>
      <c r="L52" s="27">
        <f>L25/Domain!L22</f>
        <v>0.96010457149725548</v>
      </c>
      <c r="M52" s="27">
        <f>M25/Domain!M22</f>
        <v>0.95549359048836213</v>
      </c>
      <c r="N52" s="27">
        <f>N25/Domain!N22</f>
        <v>0.94379652231564359</v>
      </c>
      <c r="O52" s="27">
        <f>O25/Domain!O22</f>
        <v>0.95736030480086298</v>
      </c>
      <c r="P52" s="27">
        <f>P25/Domain!P22</f>
        <v>0.95882200029780607</v>
      </c>
      <c r="Q52" s="27">
        <f>Q25/Domain!Q22</f>
        <v>0.95395328110257194</v>
      </c>
      <c r="R52" s="27">
        <f>R25/Domain!R22</f>
        <v>0.95540471931331283</v>
      </c>
      <c r="S52" s="27">
        <f>S25/Domain!S22</f>
        <v>0.95863808387142846</v>
      </c>
      <c r="T52" s="27">
        <f>T25/Domain!T22</f>
        <v>0.9583961141950833</v>
      </c>
      <c r="U52" s="27">
        <f>U25/Domain!U22</f>
        <v>0.96215406506819479</v>
      </c>
      <c r="V52" s="27">
        <f>V25/Domain!V22</f>
        <v>0.96136698153259748</v>
      </c>
      <c r="W52" s="27">
        <f>W25/Domain!W22</f>
        <v>0.95444107780924936</v>
      </c>
      <c r="X52" s="27">
        <f>X25/Domain!X22</f>
        <v>0.97176573080426087</v>
      </c>
      <c r="Y52" s="27">
        <f>Y25/Domain!Y22</f>
        <v>0.93545263269097023</v>
      </c>
    </row>
    <row r="53" spans="1:25" x14ac:dyDescent="0.25">
      <c r="A53" s="7" t="s">
        <v>18</v>
      </c>
      <c r="B53" s="7" t="s">
        <v>29</v>
      </c>
      <c r="C53" s="7" t="s">
        <v>30</v>
      </c>
      <c r="D53" s="27">
        <f>D26/Domain!D23</f>
        <v>0.95950543523359055</v>
      </c>
      <c r="E53" s="27">
        <f>E26/Domain!E23</f>
        <v>0.95926346124198014</v>
      </c>
      <c r="F53" s="27">
        <f>F26/Domain!F23</f>
        <v>0.9529059745666244</v>
      </c>
      <c r="G53" s="27">
        <f>G26/Domain!G23</f>
        <v>0.9445059952954532</v>
      </c>
      <c r="H53" s="27">
        <f>H26/Domain!H23</f>
        <v>0.94724758809265852</v>
      </c>
      <c r="I53" s="27">
        <f>I26/Domain!I23</f>
        <v>0.94629091011775335</v>
      </c>
      <c r="J53" s="27">
        <f>J26/Domain!J23</f>
        <v>0.94663557795504893</v>
      </c>
      <c r="K53" s="27">
        <f>K26/Domain!K23</f>
        <v>0.95499962647542214</v>
      </c>
      <c r="L53" s="27">
        <f>L26/Domain!L23</f>
        <v>0.96090148540208298</v>
      </c>
      <c r="M53" s="27">
        <f>M26/Domain!M23</f>
        <v>0.95559966067512847</v>
      </c>
      <c r="N53" s="27">
        <f>N26/Domain!N23</f>
        <v>0.93973005766071449</v>
      </c>
      <c r="O53" s="27">
        <f>O26/Domain!O23</f>
        <v>0.95623508888945896</v>
      </c>
      <c r="P53" s="27">
        <f>P26/Domain!P23</f>
        <v>0.96028926668358283</v>
      </c>
      <c r="Q53" s="27">
        <f>Q26/Domain!Q23</f>
        <v>0.95042209579739401</v>
      </c>
      <c r="R53" s="27">
        <f>R26/Domain!R23</f>
        <v>0.95122090620521071</v>
      </c>
      <c r="S53" s="27">
        <f>S26/Domain!S23</f>
        <v>0.9540442711958792</v>
      </c>
      <c r="T53" s="27">
        <f>T26/Domain!T23</f>
        <v>0.95468127490039845</v>
      </c>
      <c r="U53" s="27">
        <f>U26/Domain!U23</f>
        <v>0.95785444020079058</v>
      </c>
      <c r="V53" s="27">
        <f>V26/Domain!V23</f>
        <v>0.95444107780924936</v>
      </c>
      <c r="W53" s="27">
        <f>W26/Domain!W23</f>
        <v>0.96173200196298303</v>
      </c>
      <c r="X53" s="27">
        <f>X26/Domain!X23</f>
        <v>0.97479194630872479</v>
      </c>
      <c r="Y53" s="27">
        <f>Y26/Domain!Y23</f>
        <v>0.93521829216861951</v>
      </c>
    </row>
    <row r="54" spans="1:25" x14ac:dyDescent="0.25">
      <c r="A54" s="7" t="s">
        <v>18</v>
      </c>
      <c r="B54" s="7" t="s">
        <v>19</v>
      </c>
      <c r="C54" s="7" t="s">
        <v>20</v>
      </c>
      <c r="D54" s="27">
        <f>D27/Domain!D24</f>
        <v>0.97461962660288348</v>
      </c>
      <c r="E54" s="27">
        <f>E27/Domain!E24</f>
        <v>0.97641222412324347</v>
      </c>
      <c r="F54" s="27">
        <f>F27/Domain!F24</f>
        <v>0.97103354618740789</v>
      </c>
      <c r="G54" s="27">
        <f>G27/Domain!G24</f>
        <v>0.96461122022109858</v>
      </c>
      <c r="H54" s="27">
        <f>H27/Domain!H24</f>
        <v>0.9660907776648584</v>
      </c>
      <c r="I54" s="27">
        <f>I27/Domain!I24</f>
        <v>0.96522390361021171</v>
      </c>
      <c r="J54" s="27">
        <f>J27/Domain!J24</f>
        <v>0.96534126233274764</v>
      </c>
      <c r="K54" s="27">
        <f>K27/Domain!K24</f>
        <v>0.96875604654805447</v>
      </c>
      <c r="L54" s="27">
        <f>L27/Domain!L24</f>
        <v>0.97853834147323904</v>
      </c>
      <c r="M54" s="27">
        <f>M27/Domain!M24</f>
        <v>0.97379994136304271</v>
      </c>
      <c r="N54" s="27">
        <f>N27/Domain!N24</f>
        <v>0.96550775306723646</v>
      </c>
      <c r="O54" s="27">
        <f>O27/Domain!O24</f>
        <v>0.97232544720138492</v>
      </c>
      <c r="P54" s="27">
        <f>P27/Domain!P24</f>
        <v>0.97716192809767222</v>
      </c>
      <c r="Q54" s="27">
        <f>Q27/Domain!Q24</f>
        <v>0.96780131248999623</v>
      </c>
      <c r="R54" s="27">
        <f>R27/Domain!R24</f>
        <v>0.96765067038364527</v>
      </c>
      <c r="S54" s="27">
        <f>S27/Domain!S24</f>
        <v>0.97134106139889675</v>
      </c>
      <c r="T54" s="27">
        <f>T27/Domain!T24</f>
        <v>0.97076798078281756</v>
      </c>
      <c r="U54" s="27">
        <f>U27/Domain!U24</f>
        <v>0.97407230817289514</v>
      </c>
      <c r="V54" s="27">
        <f>V27/Domain!V24</f>
        <v>0.97176573080426087</v>
      </c>
      <c r="W54" s="27">
        <f>W27/Domain!W24</f>
        <v>0.97479194630872479</v>
      </c>
      <c r="X54" s="27">
        <f>X27/Domain!X24</f>
        <v>0.97846308739521548</v>
      </c>
      <c r="Y54" s="27">
        <f>Y27/Domain!Y24</f>
        <v>0.96003393630882039</v>
      </c>
    </row>
    <row r="55" spans="1:25" x14ac:dyDescent="0.25">
      <c r="A55" s="7" t="s">
        <v>148</v>
      </c>
      <c r="B55" s="7" t="s">
        <v>46</v>
      </c>
      <c r="C55" s="7" t="s">
        <v>47</v>
      </c>
      <c r="D55" s="27">
        <f>D28/Domain!D25</f>
        <v>0.93354203164938687</v>
      </c>
      <c r="E55" s="27">
        <f>E28/Domain!E25</f>
        <v>0.94333884008183544</v>
      </c>
      <c r="F55" s="27">
        <f>F28/Domain!F25</f>
        <v>0.95435292263440963</v>
      </c>
      <c r="G55" s="27">
        <f>G28/Domain!G25</f>
        <v>0.93379990668532964</v>
      </c>
      <c r="H55" s="27">
        <f>H28/Domain!H25</f>
        <v>0.94094480734639785</v>
      </c>
      <c r="I55" s="27">
        <f>I28/Domain!I25</f>
        <v>0.93424886368050974</v>
      </c>
      <c r="J55" s="27">
        <f>J28/Domain!J25</f>
        <v>0.93252243543390401</v>
      </c>
      <c r="K55" s="27">
        <f>K28/Domain!K25</f>
        <v>0.937184047931099</v>
      </c>
      <c r="L55" s="27">
        <f>L28/Domain!L25</f>
        <v>0.95372550348075003</v>
      </c>
      <c r="M55" s="27">
        <f>M28/Domain!M25</f>
        <v>0.95260408664925489</v>
      </c>
      <c r="N55" s="27">
        <f>N28/Domain!N25</f>
        <v>0.94173508291815777</v>
      </c>
      <c r="O55" s="27">
        <f>O28/Domain!O25</f>
        <v>0.95127603956126872</v>
      </c>
      <c r="P55" s="27">
        <f>P28/Domain!P25</f>
        <v>0.94197842603052251</v>
      </c>
      <c r="Q55" s="27">
        <f>Q28/Domain!Q25</f>
        <v>0.93676684698334534</v>
      </c>
      <c r="R55" s="27">
        <f>R28/Domain!R25</f>
        <v>0.9380756983180526</v>
      </c>
      <c r="S55" s="27">
        <f>S28/Domain!S25</f>
        <v>0.93871023089367123</v>
      </c>
      <c r="T55" s="27">
        <f>T28/Domain!T25</f>
        <v>0.93726925345160483</v>
      </c>
      <c r="U55" s="27">
        <f>U28/Domain!U25</f>
        <v>0.93985480035048197</v>
      </c>
      <c r="V55" s="27">
        <f>V28/Domain!V25</f>
        <v>0.93545263269097023</v>
      </c>
      <c r="W55" s="27">
        <f>W28/Domain!W25</f>
        <v>0.93521829216861951</v>
      </c>
      <c r="X55" s="27">
        <f>X28/Domain!X25</f>
        <v>0.96003393630882039</v>
      </c>
      <c r="Y55" s="27">
        <f>Y28/Domain!Y25</f>
        <v>0.94187308539537995</v>
      </c>
    </row>
    <row r="57" spans="1:25" x14ac:dyDescent="0.25"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1:25" x14ac:dyDescent="0.25"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1:25" x14ac:dyDescent="0.25"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x14ac:dyDescent="0.25"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x14ac:dyDescent="0.25"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x14ac:dyDescent="0.25"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 x14ac:dyDescent="0.25"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 x14ac:dyDescent="0.25"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4:25" x14ac:dyDescent="0.25"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4:25" x14ac:dyDescent="0.25"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4:25" x14ac:dyDescent="0.25"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4:25" x14ac:dyDescent="0.25"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4:25" x14ac:dyDescent="0.25"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4:25" x14ac:dyDescent="0.25"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4:25" x14ac:dyDescent="0.25"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4:25" x14ac:dyDescent="0.25"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4:25" x14ac:dyDescent="0.25"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4:25" x14ac:dyDescent="0.25"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4:25" x14ac:dyDescent="0.25"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4:25" x14ac:dyDescent="0.25"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4:25" x14ac:dyDescent="0.25"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4:25" x14ac:dyDescent="0.25"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4:25" x14ac:dyDescent="0.25">
      <c r="D79" s="28"/>
    </row>
    <row r="80" spans="4:25" x14ac:dyDescent="0.25">
      <c r="D80" s="28"/>
    </row>
    <row r="81" spans="4:4" x14ac:dyDescent="0.25">
      <c r="D81" s="28"/>
    </row>
    <row r="82" spans="4:4" x14ac:dyDescent="0.25">
      <c r="D82" s="28"/>
    </row>
    <row r="83" spans="4:4" x14ac:dyDescent="0.25">
      <c r="D83" s="28"/>
    </row>
    <row r="84" spans="4:4" x14ac:dyDescent="0.25">
      <c r="D84" s="28"/>
    </row>
    <row r="85" spans="4:4" x14ac:dyDescent="0.25">
      <c r="D85" s="28"/>
    </row>
    <row r="86" spans="4:4" x14ac:dyDescent="0.25">
      <c r="D86" s="28"/>
    </row>
    <row r="87" spans="4:4" x14ac:dyDescent="0.25">
      <c r="D87" s="28"/>
    </row>
    <row r="88" spans="4:4" x14ac:dyDescent="0.25">
      <c r="D88" s="28"/>
    </row>
    <row r="89" spans="4:4" x14ac:dyDescent="0.25">
      <c r="D89" s="28"/>
    </row>
    <row r="90" spans="4:4" x14ac:dyDescent="0.25">
      <c r="D90" s="28"/>
    </row>
    <row r="91" spans="4:4" x14ac:dyDescent="0.25">
      <c r="D91" s="28"/>
    </row>
    <row r="92" spans="4:4" x14ac:dyDescent="0.25">
      <c r="D92" s="28"/>
    </row>
    <row r="93" spans="4:4" x14ac:dyDescent="0.25">
      <c r="D93" s="28"/>
    </row>
    <row r="94" spans="4:4" x14ac:dyDescent="0.25">
      <c r="D94" s="28"/>
    </row>
    <row r="95" spans="4:4" x14ac:dyDescent="0.25">
      <c r="D95" s="28"/>
    </row>
    <row r="96" spans="4:4" x14ac:dyDescent="0.25">
      <c r="D96" s="28"/>
    </row>
    <row r="97" spans="4:4" x14ac:dyDescent="0.25">
      <c r="D97" s="28"/>
    </row>
    <row r="98" spans="4:4" x14ac:dyDescent="0.25">
      <c r="D98" s="28"/>
    </row>
    <row r="99" spans="4:4" x14ac:dyDescent="0.25">
      <c r="D99" s="28"/>
    </row>
    <row r="100" spans="4:4" x14ac:dyDescent="0.25">
      <c r="D100" s="28"/>
    </row>
    <row r="101" spans="4:4" x14ac:dyDescent="0.25">
      <c r="D101" s="28"/>
    </row>
    <row r="102" spans="4:4" x14ac:dyDescent="0.25">
      <c r="D102" s="28"/>
    </row>
    <row r="103" spans="4:4" x14ac:dyDescent="0.25">
      <c r="D103" s="28"/>
    </row>
    <row r="104" spans="4:4" x14ac:dyDescent="0.25">
      <c r="D104" s="28"/>
    </row>
    <row r="105" spans="4:4" x14ac:dyDescent="0.25">
      <c r="D105" s="28"/>
    </row>
    <row r="106" spans="4:4" x14ac:dyDescent="0.25">
      <c r="D106" s="28"/>
    </row>
    <row r="107" spans="4:4" x14ac:dyDescent="0.25">
      <c r="D107" s="28"/>
    </row>
    <row r="108" spans="4:4" x14ac:dyDescent="0.25">
      <c r="D108" s="28"/>
    </row>
  </sheetData>
  <sortState xmlns:xlrd2="http://schemas.microsoft.com/office/spreadsheetml/2017/richdata2" ref="A7:Y28">
    <sortCondition ref="A7:A28"/>
    <sortCondition ref="B7:B28"/>
    <sortCondition ref="C7:C28"/>
  </sortState>
  <conditionalFormatting sqref="A28:C28">
    <cfRule type="colorScale" priority="51">
      <colorScale>
        <cfvo type="min"/>
        <cfvo type="max"/>
        <color rgb="FFFCFCFF"/>
        <color rgb="FF63BE7B"/>
      </colorScale>
    </cfRule>
  </conditionalFormatting>
  <conditionalFormatting sqref="D4:D6">
    <cfRule type="colorScale" priority="94">
      <colorScale>
        <cfvo type="min"/>
        <cfvo type="max"/>
        <color rgb="FFFCFCFF"/>
        <color rgb="FF63BE7B"/>
      </colorScale>
    </cfRule>
  </conditionalFormatting>
  <conditionalFormatting sqref="E4:E6">
    <cfRule type="colorScale" priority="93">
      <colorScale>
        <cfvo type="min"/>
        <cfvo type="max"/>
        <color rgb="FFFCFCFF"/>
        <color rgb="FF63BE7B"/>
      </colorScale>
    </cfRule>
  </conditionalFormatting>
  <conditionalFormatting sqref="F4:F6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91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90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89">
      <colorScale>
        <cfvo type="min"/>
        <cfvo type="max"/>
        <color rgb="FFFCFCFF"/>
        <color rgb="FF63BE7B"/>
      </colorScale>
    </cfRule>
  </conditionalFormatting>
  <conditionalFormatting sqref="J4:J6">
    <cfRule type="colorScale" priority="88">
      <colorScale>
        <cfvo type="min"/>
        <cfvo type="max"/>
        <color rgb="FFFCFCFF"/>
        <color rgb="FF63BE7B"/>
      </colorScale>
    </cfRule>
  </conditionalFormatting>
  <conditionalFormatting sqref="K4:K6">
    <cfRule type="colorScale" priority="87">
      <colorScale>
        <cfvo type="min"/>
        <cfvo type="max"/>
        <color rgb="FFFCFCFF"/>
        <color rgb="FF63BE7B"/>
      </colorScale>
    </cfRule>
  </conditionalFormatting>
  <conditionalFormatting sqref="L4:L6">
    <cfRule type="colorScale" priority="86">
      <colorScale>
        <cfvo type="min"/>
        <cfvo type="max"/>
        <color rgb="FFFCFCFF"/>
        <color rgb="FF63BE7B"/>
      </colorScale>
    </cfRule>
  </conditionalFormatting>
  <conditionalFormatting sqref="M4:M6">
    <cfRule type="colorScale" priority="85">
      <colorScale>
        <cfvo type="min"/>
        <cfvo type="max"/>
        <color rgb="FFFCFCFF"/>
        <color rgb="FF63BE7B"/>
      </colorScale>
    </cfRule>
  </conditionalFormatting>
  <conditionalFormatting sqref="N4:N6">
    <cfRule type="colorScale" priority="84">
      <colorScale>
        <cfvo type="min"/>
        <cfvo type="max"/>
        <color rgb="FFFCFCFF"/>
        <color rgb="FF63BE7B"/>
      </colorScale>
    </cfRule>
  </conditionalFormatting>
  <conditionalFormatting sqref="O4:O6">
    <cfRule type="colorScale" priority="83">
      <colorScale>
        <cfvo type="min"/>
        <cfvo type="max"/>
        <color rgb="FFFCFCFF"/>
        <color rgb="FF63BE7B"/>
      </colorScale>
    </cfRule>
  </conditionalFormatting>
  <conditionalFormatting sqref="P4:P6">
    <cfRule type="colorScale" priority="82">
      <colorScale>
        <cfvo type="min"/>
        <cfvo type="max"/>
        <color rgb="FFFCFCFF"/>
        <color rgb="FF63BE7B"/>
      </colorScale>
    </cfRule>
  </conditionalFormatting>
  <conditionalFormatting sqref="Q4:Q6">
    <cfRule type="colorScale" priority="81">
      <colorScale>
        <cfvo type="min"/>
        <cfvo type="max"/>
        <color rgb="FFFCFCFF"/>
        <color rgb="FF63BE7B"/>
      </colorScale>
    </cfRule>
  </conditionalFormatting>
  <conditionalFormatting sqref="R4:R6">
    <cfRule type="colorScale" priority="80">
      <colorScale>
        <cfvo type="min"/>
        <cfvo type="max"/>
        <color rgb="FFFCFCFF"/>
        <color rgb="FF63BE7B"/>
      </colorScale>
    </cfRule>
  </conditionalFormatting>
  <conditionalFormatting sqref="S4:S6">
    <cfRule type="colorScale" priority="79">
      <colorScale>
        <cfvo type="min"/>
        <cfvo type="max"/>
        <color rgb="FFFCFCFF"/>
        <color rgb="FF63BE7B"/>
      </colorScale>
    </cfRule>
  </conditionalFormatting>
  <conditionalFormatting sqref="T4:T6">
    <cfRule type="colorScale" priority="78">
      <colorScale>
        <cfvo type="min"/>
        <cfvo type="max"/>
        <color rgb="FFFCFCFF"/>
        <color rgb="FF63BE7B"/>
      </colorScale>
    </cfRule>
  </conditionalFormatting>
  <conditionalFormatting sqref="U4:U6">
    <cfRule type="colorScale" priority="77">
      <colorScale>
        <cfvo type="min"/>
        <cfvo type="max"/>
        <color rgb="FFFCFCFF"/>
        <color rgb="FF63BE7B"/>
      </colorScale>
    </cfRule>
  </conditionalFormatting>
  <conditionalFormatting sqref="V4:V6">
    <cfRule type="colorScale" priority="76">
      <colorScale>
        <cfvo type="min"/>
        <cfvo type="max"/>
        <color rgb="FFFCFCFF"/>
        <color rgb="FF63BE7B"/>
      </colorScale>
    </cfRule>
  </conditionalFormatting>
  <conditionalFormatting sqref="W4:W6">
    <cfRule type="colorScale" priority="75">
      <colorScale>
        <cfvo type="min"/>
        <cfvo type="max"/>
        <color rgb="FFFCFCFF"/>
        <color rgb="FF63BE7B"/>
      </colorScale>
    </cfRule>
  </conditionalFormatting>
  <conditionalFormatting sqref="X4:X6">
    <cfRule type="colorScale" priority="74">
      <colorScale>
        <cfvo type="min"/>
        <cfvo type="max"/>
        <color rgb="FFFCFCFF"/>
        <color rgb="FF63BE7B"/>
      </colorScale>
    </cfRule>
  </conditionalFormatting>
  <conditionalFormatting sqref="Y4:Y6">
    <cfRule type="colorScale" priority="73">
      <colorScale>
        <cfvo type="min"/>
        <cfvo type="max"/>
        <color rgb="FFFCFCFF"/>
        <color rgb="FF63BE7B"/>
      </colorScale>
    </cfRule>
  </conditionalFormatting>
  <conditionalFormatting sqref="A7:C7">
    <cfRule type="colorScale" priority="72">
      <colorScale>
        <cfvo type="min"/>
        <cfvo type="max"/>
        <color rgb="FFFCFCFF"/>
        <color rgb="FF63BE7B"/>
      </colorScale>
    </cfRule>
  </conditionalFormatting>
  <conditionalFormatting sqref="A8:C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9:C9">
    <cfRule type="colorScale" priority="70">
      <colorScale>
        <cfvo type="min"/>
        <cfvo type="max"/>
        <color rgb="FFFCFCFF"/>
        <color rgb="FF63BE7B"/>
      </colorScale>
    </cfRule>
  </conditionalFormatting>
  <conditionalFormatting sqref="A10:C10">
    <cfRule type="colorScale" priority="69">
      <colorScale>
        <cfvo type="min"/>
        <cfvo type="max"/>
        <color rgb="FFFCFCFF"/>
        <color rgb="FF63BE7B"/>
      </colorScale>
    </cfRule>
  </conditionalFormatting>
  <conditionalFormatting sqref="A11:C11">
    <cfRule type="colorScale" priority="68">
      <colorScale>
        <cfvo type="min"/>
        <cfvo type="max"/>
        <color rgb="FFFCFCFF"/>
        <color rgb="FF63BE7B"/>
      </colorScale>
    </cfRule>
  </conditionalFormatting>
  <conditionalFormatting sqref="A12:C12">
    <cfRule type="colorScale" priority="67">
      <colorScale>
        <cfvo type="min"/>
        <cfvo type="max"/>
        <color rgb="FFFCFCFF"/>
        <color rgb="FF63BE7B"/>
      </colorScale>
    </cfRule>
  </conditionalFormatting>
  <conditionalFormatting sqref="A13:C13">
    <cfRule type="colorScale" priority="66">
      <colorScale>
        <cfvo type="min"/>
        <cfvo type="max"/>
        <color rgb="FFFCFCFF"/>
        <color rgb="FF63BE7B"/>
      </colorScale>
    </cfRule>
  </conditionalFormatting>
  <conditionalFormatting sqref="A14:C14">
    <cfRule type="colorScale" priority="65">
      <colorScale>
        <cfvo type="min"/>
        <cfvo type="max"/>
        <color rgb="FFFCFCFF"/>
        <color rgb="FF63BE7B"/>
      </colorScale>
    </cfRule>
  </conditionalFormatting>
  <conditionalFormatting sqref="A15:C15">
    <cfRule type="colorScale" priority="64">
      <colorScale>
        <cfvo type="min"/>
        <cfvo type="max"/>
        <color rgb="FFFCFCFF"/>
        <color rgb="FF63BE7B"/>
      </colorScale>
    </cfRule>
  </conditionalFormatting>
  <conditionalFormatting sqref="A16:C16">
    <cfRule type="colorScale" priority="63">
      <colorScale>
        <cfvo type="min"/>
        <cfvo type="max"/>
        <color rgb="FFFCFCFF"/>
        <color rgb="FF63BE7B"/>
      </colorScale>
    </cfRule>
  </conditionalFormatting>
  <conditionalFormatting sqref="A17:C17">
    <cfRule type="colorScale" priority="62">
      <colorScale>
        <cfvo type="min"/>
        <cfvo type="max"/>
        <color rgb="FFFCFCFF"/>
        <color rgb="FF63BE7B"/>
      </colorScale>
    </cfRule>
  </conditionalFormatting>
  <conditionalFormatting sqref="A18:C18">
    <cfRule type="colorScale" priority="61">
      <colorScale>
        <cfvo type="min"/>
        <cfvo type="max"/>
        <color rgb="FFFCFCFF"/>
        <color rgb="FF63BE7B"/>
      </colorScale>
    </cfRule>
  </conditionalFormatting>
  <conditionalFormatting sqref="A19:C19">
    <cfRule type="colorScale" priority="60">
      <colorScale>
        <cfvo type="min"/>
        <cfvo type="max"/>
        <color rgb="FFFCFCFF"/>
        <color rgb="FF63BE7B"/>
      </colorScale>
    </cfRule>
  </conditionalFormatting>
  <conditionalFormatting sqref="A20:C20">
    <cfRule type="colorScale" priority="59">
      <colorScale>
        <cfvo type="min"/>
        <cfvo type="max"/>
        <color rgb="FFFCFCFF"/>
        <color rgb="FF63BE7B"/>
      </colorScale>
    </cfRule>
  </conditionalFormatting>
  <conditionalFormatting sqref="A21:C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A22:C22">
    <cfRule type="colorScale" priority="57">
      <colorScale>
        <cfvo type="min"/>
        <cfvo type="max"/>
        <color rgb="FFFCFCFF"/>
        <color rgb="FF63BE7B"/>
      </colorScale>
    </cfRule>
  </conditionalFormatting>
  <conditionalFormatting sqref="A23:C23">
    <cfRule type="colorScale" priority="56">
      <colorScale>
        <cfvo type="min"/>
        <cfvo type="max"/>
        <color rgb="FFFCFCFF"/>
        <color rgb="FF63BE7B"/>
      </colorScale>
    </cfRule>
  </conditionalFormatting>
  <conditionalFormatting sqref="A24:C24">
    <cfRule type="colorScale" priority="55">
      <colorScale>
        <cfvo type="min"/>
        <cfvo type="max"/>
        <color rgb="FFFCFCFF"/>
        <color rgb="FF63BE7B"/>
      </colorScale>
    </cfRule>
  </conditionalFormatting>
  <conditionalFormatting sqref="A25:C25">
    <cfRule type="colorScale" priority="54">
      <colorScale>
        <cfvo type="min"/>
        <cfvo type="max"/>
        <color rgb="FFFCFCFF"/>
        <color rgb="FF63BE7B"/>
      </colorScale>
    </cfRule>
  </conditionalFormatting>
  <conditionalFormatting sqref="A26:C26">
    <cfRule type="colorScale" priority="53">
      <colorScale>
        <cfvo type="min"/>
        <cfvo type="max"/>
        <color rgb="FFFCFCFF"/>
        <color rgb="FF63BE7B"/>
      </colorScale>
    </cfRule>
  </conditionalFormatting>
  <conditionalFormatting sqref="A27:C2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55:C55">
    <cfRule type="colorScale" priority="7">
      <colorScale>
        <cfvo type="min"/>
        <cfvo type="max"/>
        <color rgb="FFFCFCFF"/>
        <color rgb="FF63BE7B"/>
      </colorScale>
    </cfRule>
  </conditionalFormatting>
  <conditionalFormatting sqref="D31:D33">
    <cfRule type="colorScale" priority="50">
      <colorScale>
        <cfvo type="min"/>
        <cfvo type="max"/>
        <color rgb="FFFCFCFF"/>
        <color rgb="FF63BE7B"/>
      </colorScale>
    </cfRule>
  </conditionalFormatting>
  <conditionalFormatting sqref="E31:E33">
    <cfRule type="colorScale" priority="49">
      <colorScale>
        <cfvo type="min"/>
        <cfvo type="max"/>
        <color rgb="FFFCFCFF"/>
        <color rgb="FF63BE7B"/>
      </colorScale>
    </cfRule>
  </conditionalFormatting>
  <conditionalFormatting sqref="F31:F33">
    <cfRule type="colorScale" priority="48">
      <colorScale>
        <cfvo type="min"/>
        <cfvo type="max"/>
        <color rgb="FFFCFCFF"/>
        <color rgb="FF63BE7B"/>
      </colorScale>
    </cfRule>
  </conditionalFormatting>
  <conditionalFormatting sqref="G31:G33">
    <cfRule type="colorScale" priority="47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46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45">
      <colorScale>
        <cfvo type="min"/>
        <cfvo type="max"/>
        <color rgb="FFFCFCFF"/>
        <color rgb="FF63BE7B"/>
      </colorScale>
    </cfRule>
  </conditionalFormatting>
  <conditionalFormatting sqref="J31:J33">
    <cfRule type="colorScale" priority="44">
      <colorScale>
        <cfvo type="min"/>
        <cfvo type="max"/>
        <color rgb="FFFCFCFF"/>
        <color rgb="FF63BE7B"/>
      </colorScale>
    </cfRule>
  </conditionalFormatting>
  <conditionalFormatting sqref="K31:K33">
    <cfRule type="colorScale" priority="43">
      <colorScale>
        <cfvo type="min"/>
        <cfvo type="max"/>
        <color rgb="FFFCFCFF"/>
        <color rgb="FF63BE7B"/>
      </colorScale>
    </cfRule>
  </conditionalFormatting>
  <conditionalFormatting sqref="L31:L33">
    <cfRule type="colorScale" priority="42">
      <colorScale>
        <cfvo type="min"/>
        <cfvo type="max"/>
        <color rgb="FFFCFCFF"/>
        <color rgb="FF63BE7B"/>
      </colorScale>
    </cfRule>
  </conditionalFormatting>
  <conditionalFormatting sqref="M31:M33">
    <cfRule type="colorScale" priority="41">
      <colorScale>
        <cfvo type="min"/>
        <cfvo type="max"/>
        <color rgb="FFFCFCFF"/>
        <color rgb="FF63BE7B"/>
      </colorScale>
    </cfRule>
  </conditionalFormatting>
  <conditionalFormatting sqref="N31:N33">
    <cfRule type="colorScale" priority="40">
      <colorScale>
        <cfvo type="min"/>
        <cfvo type="max"/>
        <color rgb="FFFCFCFF"/>
        <color rgb="FF63BE7B"/>
      </colorScale>
    </cfRule>
  </conditionalFormatting>
  <conditionalFormatting sqref="O31:O33">
    <cfRule type="colorScale" priority="39">
      <colorScale>
        <cfvo type="min"/>
        <cfvo type="max"/>
        <color rgb="FFFCFCFF"/>
        <color rgb="FF63BE7B"/>
      </colorScale>
    </cfRule>
  </conditionalFormatting>
  <conditionalFormatting sqref="P31:P33">
    <cfRule type="colorScale" priority="38">
      <colorScale>
        <cfvo type="min"/>
        <cfvo type="max"/>
        <color rgb="FFFCFCFF"/>
        <color rgb="FF63BE7B"/>
      </colorScale>
    </cfRule>
  </conditionalFormatting>
  <conditionalFormatting sqref="Q31:Q33">
    <cfRule type="colorScale" priority="37">
      <colorScale>
        <cfvo type="min"/>
        <cfvo type="max"/>
        <color rgb="FFFCFCFF"/>
        <color rgb="FF63BE7B"/>
      </colorScale>
    </cfRule>
  </conditionalFormatting>
  <conditionalFormatting sqref="R31:R33">
    <cfRule type="colorScale" priority="36">
      <colorScale>
        <cfvo type="min"/>
        <cfvo type="max"/>
        <color rgb="FFFCFCFF"/>
        <color rgb="FF63BE7B"/>
      </colorScale>
    </cfRule>
  </conditionalFormatting>
  <conditionalFormatting sqref="S31:S33">
    <cfRule type="colorScale" priority="35">
      <colorScale>
        <cfvo type="min"/>
        <cfvo type="max"/>
        <color rgb="FFFCFCFF"/>
        <color rgb="FF63BE7B"/>
      </colorScale>
    </cfRule>
  </conditionalFormatting>
  <conditionalFormatting sqref="T31:T33">
    <cfRule type="colorScale" priority="34">
      <colorScale>
        <cfvo type="min"/>
        <cfvo type="max"/>
        <color rgb="FFFCFCFF"/>
        <color rgb="FF63BE7B"/>
      </colorScale>
    </cfRule>
  </conditionalFormatting>
  <conditionalFormatting sqref="U31:U33">
    <cfRule type="colorScale" priority="33">
      <colorScale>
        <cfvo type="min"/>
        <cfvo type="max"/>
        <color rgb="FFFCFCFF"/>
        <color rgb="FF63BE7B"/>
      </colorScale>
    </cfRule>
  </conditionalFormatting>
  <conditionalFormatting sqref="V31:V33">
    <cfRule type="colorScale" priority="32">
      <colorScale>
        <cfvo type="min"/>
        <cfvo type="max"/>
        <color rgb="FFFCFCFF"/>
        <color rgb="FF63BE7B"/>
      </colorScale>
    </cfRule>
  </conditionalFormatting>
  <conditionalFormatting sqref="W31:W33">
    <cfRule type="colorScale" priority="31">
      <colorScale>
        <cfvo type="min"/>
        <cfvo type="max"/>
        <color rgb="FFFCFCFF"/>
        <color rgb="FF63BE7B"/>
      </colorScale>
    </cfRule>
  </conditionalFormatting>
  <conditionalFormatting sqref="X31:X33">
    <cfRule type="colorScale" priority="30">
      <colorScale>
        <cfvo type="min"/>
        <cfvo type="max"/>
        <color rgb="FFFCFCFF"/>
        <color rgb="FF63BE7B"/>
      </colorScale>
    </cfRule>
  </conditionalFormatting>
  <conditionalFormatting sqref="Y31:Y33">
    <cfRule type="colorScale" priority="29">
      <colorScale>
        <cfvo type="min"/>
        <cfvo type="max"/>
        <color rgb="FFFCFCFF"/>
        <color rgb="FF63BE7B"/>
      </colorScale>
    </cfRule>
  </conditionalFormatting>
  <conditionalFormatting sqref="A34:C34">
    <cfRule type="colorScale" priority="28">
      <colorScale>
        <cfvo type="min"/>
        <cfvo type="max"/>
        <color rgb="FFFCFCFF"/>
        <color rgb="FF63BE7B"/>
      </colorScale>
    </cfRule>
  </conditionalFormatting>
  <conditionalFormatting sqref="A35:C35">
    <cfRule type="colorScale" priority="27">
      <colorScale>
        <cfvo type="min"/>
        <cfvo type="max"/>
        <color rgb="FFFCFCFF"/>
        <color rgb="FF63BE7B"/>
      </colorScale>
    </cfRule>
  </conditionalFormatting>
  <conditionalFormatting sqref="A36:C36">
    <cfRule type="colorScale" priority="26">
      <colorScale>
        <cfvo type="min"/>
        <cfvo type="max"/>
        <color rgb="FFFCFCFF"/>
        <color rgb="FF63BE7B"/>
      </colorScale>
    </cfRule>
  </conditionalFormatting>
  <conditionalFormatting sqref="A37:C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A38:C38">
    <cfRule type="colorScale" priority="24">
      <colorScale>
        <cfvo type="min"/>
        <cfvo type="max"/>
        <color rgb="FFFCFCFF"/>
        <color rgb="FF63BE7B"/>
      </colorScale>
    </cfRule>
  </conditionalFormatting>
  <conditionalFormatting sqref="A39:C39">
    <cfRule type="colorScale" priority="23">
      <colorScale>
        <cfvo type="min"/>
        <cfvo type="max"/>
        <color rgb="FFFCFCFF"/>
        <color rgb="FF63BE7B"/>
      </colorScale>
    </cfRule>
  </conditionalFormatting>
  <conditionalFormatting sqref="A40:C40">
    <cfRule type="colorScale" priority="22">
      <colorScale>
        <cfvo type="min"/>
        <cfvo type="max"/>
        <color rgb="FFFCFCFF"/>
        <color rgb="FF63BE7B"/>
      </colorScale>
    </cfRule>
  </conditionalFormatting>
  <conditionalFormatting sqref="A41:C41">
    <cfRule type="colorScale" priority="21">
      <colorScale>
        <cfvo type="min"/>
        <cfvo type="max"/>
        <color rgb="FFFCFCFF"/>
        <color rgb="FF63BE7B"/>
      </colorScale>
    </cfRule>
  </conditionalFormatting>
  <conditionalFormatting sqref="A42:C42">
    <cfRule type="colorScale" priority="20">
      <colorScale>
        <cfvo type="min"/>
        <cfvo type="max"/>
        <color rgb="FFFCFCFF"/>
        <color rgb="FF63BE7B"/>
      </colorScale>
    </cfRule>
  </conditionalFormatting>
  <conditionalFormatting sqref="A43:C43">
    <cfRule type="colorScale" priority="19">
      <colorScale>
        <cfvo type="min"/>
        <cfvo type="max"/>
        <color rgb="FFFCFCFF"/>
        <color rgb="FF63BE7B"/>
      </colorScale>
    </cfRule>
  </conditionalFormatting>
  <conditionalFormatting sqref="A44:C44">
    <cfRule type="colorScale" priority="18">
      <colorScale>
        <cfvo type="min"/>
        <cfvo type="max"/>
        <color rgb="FFFCFCFF"/>
        <color rgb="FF63BE7B"/>
      </colorScale>
    </cfRule>
  </conditionalFormatting>
  <conditionalFormatting sqref="A45:C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46:C46">
    <cfRule type="colorScale" priority="16">
      <colorScale>
        <cfvo type="min"/>
        <cfvo type="max"/>
        <color rgb="FFFCFCFF"/>
        <color rgb="FF63BE7B"/>
      </colorScale>
    </cfRule>
  </conditionalFormatting>
  <conditionalFormatting sqref="A47:C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48:C48">
    <cfRule type="colorScale" priority="14">
      <colorScale>
        <cfvo type="min"/>
        <cfvo type="max"/>
        <color rgb="FFFCFCFF"/>
        <color rgb="FF63BE7B"/>
      </colorScale>
    </cfRule>
  </conditionalFormatting>
  <conditionalFormatting sqref="A49:C49">
    <cfRule type="colorScale" priority="13">
      <colorScale>
        <cfvo type="min"/>
        <cfvo type="max"/>
        <color rgb="FFFCFCFF"/>
        <color rgb="FF63BE7B"/>
      </colorScale>
    </cfRule>
  </conditionalFormatting>
  <conditionalFormatting sqref="A50:C50">
    <cfRule type="colorScale" priority="12">
      <colorScale>
        <cfvo type="min"/>
        <cfvo type="max"/>
        <color rgb="FFFCFCFF"/>
        <color rgb="FF63BE7B"/>
      </colorScale>
    </cfRule>
  </conditionalFormatting>
  <conditionalFormatting sqref="A51:C5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52:C5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53:C53">
    <cfRule type="colorScale" priority="9">
      <colorScale>
        <cfvo type="min"/>
        <cfvo type="max"/>
        <color rgb="FFFCFCFF"/>
        <color rgb="FF63BE7B"/>
      </colorScale>
    </cfRule>
  </conditionalFormatting>
  <conditionalFormatting sqref="A54:C5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318737-3633-47AE-81F1-8CE5A495D8DE}">
            <xm:f>$D$34:$Y$55&gt;='CA-CommonName'!$D$66:$Y$87</xm:f>
            <x14:dxf>
              <fill>
                <patternFill>
                  <bgColor theme="9" tint="0.79998168889431442"/>
                </patternFill>
              </fill>
            </x14:dxf>
          </x14:cfRule>
          <xm:sqref>D34:Y55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88F3-27C7-4BE7-998A-2F24D3FBA331}">
  <dimension ref="A1:AB53"/>
  <sheetViews>
    <sheetView topLeftCell="A6" zoomScale="60" zoomScaleNormal="60" workbookViewId="0">
      <selection activeCell="AA1" sqref="AA1:AB8"/>
    </sheetView>
  </sheetViews>
  <sheetFormatPr baseColWidth="10" defaultRowHeight="15" x14ac:dyDescent="0.25"/>
  <cols>
    <col min="2" max="2" width="13.28515625" customWidth="1"/>
    <col min="3" max="3" width="15.5703125" customWidth="1"/>
  </cols>
  <sheetData>
    <row r="1" spans="1:28" x14ac:dyDescent="0.25">
      <c r="A1" s="6" t="s">
        <v>0</v>
      </c>
      <c r="B1" s="7"/>
      <c r="C1" s="7"/>
      <c r="D1" s="7" t="s">
        <v>32</v>
      </c>
      <c r="E1" s="7" t="s">
        <v>32</v>
      </c>
      <c r="F1" s="7" t="s">
        <v>105</v>
      </c>
      <c r="G1" s="7" t="s">
        <v>105</v>
      </c>
      <c r="H1" s="7" t="s">
        <v>105</v>
      </c>
      <c r="I1" s="7" t="s">
        <v>105</v>
      </c>
      <c r="J1" s="7" t="s">
        <v>105</v>
      </c>
      <c r="K1" s="7" t="s">
        <v>105</v>
      </c>
      <c r="L1" s="7" t="s">
        <v>35</v>
      </c>
      <c r="M1" s="7" t="s">
        <v>35</v>
      </c>
      <c r="N1" s="7" t="s">
        <v>35</v>
      </c>
      <c r="O1" s="7" t="s">
        <v>35</v>
      </c>
      <c r="P1" s="7" t="s">
        <v>18</v>
      </c>
      <c r="Q1" s="7" t="s">
        <v>18</v>
      </c>
      <c r="R1" s="7" t="s">
        <v>18</v>
      </c>
      <c r="S1" s="7" t="s">
        <v>18</v>
      </c>
      <c r="T1" s="7" t="s">
        <v>18</v>
      </c>
      <c r="U1" s="7" t="s">
        <v>18</v>
      </c>
      <c r="V1" s="7" t="s">
        <v>18</v>
      </c>
      <c r="W1" s="7" t="s">
        <v>18</v>
      </c>
      <c r="X1" s="7" t="s">
        <v>18</v>
      </c>
      <c r="Y1" s="7" t="s">
        <v>148</v>
      </c>
      <c r="AA1" t="s">
        <v>252</v>
      </c>
    </row>
    <row r="2" spans="1:28" x14ac:dyDescent="0.25">
      <c r="A2" s="7"/>
      <c r="B2" s="6" t="s">
        <v>1</v>
      </c>
      <c r="C2" s="7"/>
      <c r="D2" s="7" t="s">
        <v>59</v>
      </c>
      <c r="E2" s="7" t="s">
        <v>33</v>
      </c>
      <c r="F2" s="7" t="s">
        <v>16</v>
      </c>
      <c r="G2" s="7" t="s">
        <v>8</v>
      </c>
      <c r="H2" s="7" t="s">
        <v>110</v>
      </c>
      <c r="I2" s="7" t="s">
        <v>4</v>
      </c>
      <c r="J2" s="7" t="s">
        <v>4</v>
      </c>
      <c r="K2" s="7" t="s">
        <v>4</v>
      </c>
      <c r="L2" s="7" t="s">
        <v>147</v>
      </c>
      <c r="M2" s="7" t="s">
        <v>41</v>
      </c>
      <c r="N2" s="7" t="s">
        <v>109</v>
      </c>
      <c r="O2" s="7" t="s">
        <v>43</v>
      </c>
      <c r="P2" s="7" t="s">
        <v>23</v>
      </c>
      <c r="Q2" s="7" t="s">
        <v>21</v>
      </c>
      <c r="R2" s="7" t="s">
        <v>55</v>
      </c>
      <c r="S2" s="7" t="s">
        <v>57</v>
      </c>
      <c r="T2" s="7" t="s">
        <v>25</v>
      </c>
      <c r="U2" s="7" t="s">
        <v>53</v>
      </c>
      <c r="V2" s="7" t="s">
        <v>27</v>
      </c>
      <c r="W2" s="7" t="s">
        <v>29</v>
      </c>
      <c r="X2" s="7" t="s">
        <v>19</v>
      </c>
      <c r="Y2" s="7" t="s">
        <v>46</v>
      </c>
      <c r="AA2" t="s">
        <v>253</v>
      </c>
    </row>
    <row r="3" spans="1:28" x14ac:dyDescent="0.25">
      <c r="A3" s="7"/>
      <c r="B3" s="7"/>
      <c r="C3" s="6" t="s">
        <v>154</v>
      </c>
      <c r="D3" s="7" t="s">
        <v>60</v>
      </c>
      <c r="E3" s="7" t="s">
        <v>91</v>
      </c>
      <c r="F3" s="7" t="s">
        <v>17</v>
      </c>
      <c r="G3" s="7" t="s">
        <v>9</v>
      </c>
      <c r="H3" s="7" t="s">
        <v>89</v>
      </c>
      <c r="I3" s="7" t="s">
        <v>6</v>
      </c>
      <c r="J3" s="7" t="s">
        <v>7</v>
      </c>
      <c r="K3" s="7" t="s">
        <v>112</v>
      </c>
      <c r="L3" s="7" t="s">
        <v>40</v>
      </c>
      <c r="M3" s="7" t="s">
        <v>42</v>
      </c>
      <c r="N3" s="7" t="s">
        <v>39</v>
      </c>
      <c r="O3" s="7" t="s">
        <v>44</v>
      </c>
      <c r="P3" s="7" t="s">
        <v>24</v>
      </c>
      <c r="Q3" s="7" t="s">
        <v>22</v>
      </c>
      <c r="R3" s="7" t="s">
        <v>56</v>
      </c>
      <c r="S3" s="7" t="s">
        <v>58</v>
      </c>
      <c r="T3" s="7" t="s">
        <v>26</v>
      </c>
      <c r="U3" s="7" t="s">
        <v>146</v>
      </c>
      <c r="V3" s="7" t="s">
        <v>28</v>
      </c>
      <c r="W3" s="7" t="s">
        <v>30</v>
      </c>
      <c r="X3" s="7" t="s">
        <v>20</v>
      </c>
      <c r="Y3" s="7" t="s">
        <v>47</v>
      </c>
      <c r="AB3" t="s">
        <v>149</v>
      </c>
    </row>
    <row r="4" spans="1:28" x14ac:dyDescent="0.25">
      <c r="A4" s="7" t="s">
        <v>32</v>
      </c>
      <c r="B4" s="7" t="s">
        <v>59</v>
      </c>
      <c r="C4" s="7" t="s">
        <v>60</v>
      </c>
      <c r="D4" s="7">
        <v>221004</v>
      </c>
      <c r="E4" s="7">
        <v>143346</v>
      </c>
      <c r="F4" s="7">
        <v>46338</v>
      </c>
      <c r="G4" s="7">
        <v>204557</v>
      </c>
      <c r="H4" s="7">
        <v>60198</v>
      </c>
      <c r="I4" s="7">
        <v>217185</v>
      </c>
      <c r="J4" s="7">
        <v>182539</v>
      </c>
      <c r="K4" s="7">
        <v>119946</v>
      </c>
      <c r="L4" s="7">
        <v>53898</v>
      </c>
      <c r="M4" s="7">
        <v>31414</v>
      </c>
      <c r="N4" s="7">
        <v>44530</v>
      </c>
      <c r="O4" s="7">
        <v>41576</v>
      </c>
      <c r="P4" s="7">
        <v>120590</v>
      </c>
      <c r="Q4" s="7">
        <v>124038</v>
      </c>
      <c r="R4" s="7">
        <v>126576</v>
      </c>
      <c r="S4" s="7">
        <v>118740</v>
      </c>
      <c r="T4" s="7">
        <v>180136</v>
      </c>
      <c r="U4" s="7">
        <v>125672</v>
      </c>
      <c r="V4" s="7">
        <v>165729</v>
      </c>
      <c r="W4" s="7">
        <v>92516</v>
      </c>
      <c r="X4" s="7">
        <v>44003</v>
      </c>
      <c r="Y4" s="7">
        <v>32521</v>
      </c>
      <c r="AB4" t="s">
        <v>150</v>
      </c>
    </row>
    <row r="5" spans="1:28" x14ac:dyDescent="0.25">
      <c r="A5" s="7" t="s">
        <v>32</v>
      </c>
      <c r="B5" s="7" t="s">
        <v>33</v>
      </c>
      <c r="C5" s="7" t="s">
        <v>91</v>
      </c>
      <c r="D5" s="7">
        <v>143346</v>
      </c>
      <c r="E5" s="7">
        <v>679310</v>
      </c>
      <c r="F5" s="7">
        <v>172610</v>
      </c>
      <c r="G5" s="7">
        <v>626001</v>
      </c>
      <c r="H5" s="7">
        <v>181230</v>
      </c>
      <c r="I5" s="7">
        <v>671145</v>
      </c>
      <c r="J5" s="7">
        <v>534240</v>
      </c>
      <c r="K5" s="7">
        <v>374042</v>
      </c>
      <c r="L5" s="7">
        <v>209622</v>
      </c>
      <c r="M5" s="7">
        <v>93496</v>
      </c>
      <c r="N5" s="7">
        <v>166379</v>
      </c>
      <c r="O5" s="7">
        <v>128324</v>
      </c>
      <c r="P5" s="7">
        <v>368499</v>
      </c>
      <c r="Q5" s="7">
        <v>374415</v>
      </c>
      <c r="R5" s="7">
        <v>369953</v>
      </c>
      <c r="S5" s="7">
        <v>376321</v>
      </c>
      <c r="T5" s="7">
        <v>524234</v>
      </c>
      <c r="U5" s="7">
        <v>384672</v>
      </c>
      <c r="V5" s="7">
        <v>448163</v>
      </c>
      <c r="W5" s="7">
        <v>242900</v>
      </c>
      <c r="X5" s="7">
        <v>136511</v>
      </c>
      <c r="Y5" s="7">
        <v>86242</v>
      </c>
      <c r="AB5" t="s">
        <v>151</v>
      </c>
    </row>
    <row r="6" spans="1:28" x14ac:dyDescent="0.25">
      <c r="A6" s="7" t="s">
        <v>105</v>
      </c>
      <c r="B6" s="7" t="s">
        <v>16</v>
      </c>
      <c r="C6" s="7" t="s">
        <v>17</v>
      </c>
      <c r="D6" s="7">
        <v>46338</v>
      </c>
      <c r="E6" s="7">
        <v>172610</v>
      </c>
      <c r="F6" s="7">
        <v>287842</v>
      </c>
      <c r="G6" s="7">
        <v>268076</v>
      </c>
      <c r="H6" s="7">
        <v>134418</v>
      </c>
      <c r="I6" s="7">
        <v>285223</v>
      </c>
      <c r="J6" s="7">
        <v>232621</v>
      </c>
      <c r="K6" s="7">
        <v>131915</v>
      </c>
      <c r="L6" s="7">
        <v>145905</v>
      </c>
      <c r="M6" s="7">
        <v>88880</v>
      </c>
      <c r="N6" s="7">
        <v>114417</v>
      </c>
      <c r="O6" s="7">
        <v>81560</v>
      </c>
      <c r="P6" s="7">
        <v>152127</v>
      </c>
      <c r="Q6" s="7">
        <v>146669</v>
      </c>
      <c r="R6" s="7">
        <v>169128</v>
      </c>
      <c r="S6" s="7">
        <v>144985</v>
      </c>
      <c r="T6" s="7">
        <v>219450</v>
      </c>
      <c r="U6" s="7">
        <v>158051</v>
      </c>
      <c r="V6" s="7">
        <v>176787</v>
      </c>
      <c r="W6" s="7">
        <v>88234</v>
      </c>
      <c r="X6" s="7">
        <v>67478</v>
      </c>
      <c r="Y6" s="7">
        <v>48552</v>
      </c>
      <c r="AB6" t="s">
        <v>152</v>
      </c>
    </row>
    <row r="7" spans="1:28" x14ac:dyDescent="0.25">
      <c r="A7" s="7" t="s">
        <v>105</v>
      </c>
      <c r="B7" s="7" t="s">
        <v>8</v>
      </c>
      <c r="C7" s="7" t="s">
        <v>9</v>
      </c>
      <c r="D7" s="7">
        <v>204557</v>
      </c>
      <c r="E7" s="7">
        <v>626001</v>
      </c>
      <c r="F7" s="7">
        <v>268076</v>
      </c>
      <c r="G7" s="7">
        <v>1017678</v>
      </c>
      <c r="H7" s="7">
        <v>292825</v>
      </c>
      <c r="I7" s="7">
        <v>1008873</v>
      </c>
      <c r="J7" s="7">
        <v>813458</v>
      </c>
      <c r="K7" s="7">
        <v>514618</v>
      </c>
      <c r="L7" s="7">
        <v>301625</v>
      </c>
      <c r="M7" s="7">
        <v>157531</v>
      </c>
      <c r="N7" s="7">
        <v>241918</v>
      </c>
      <c r="O7" s="7">
        <v>195673</v>
      </c>
      <c r="P7" s="7">
        <v>525367</v>
      </c>
      <c r="Q7" s="7">
        <v>529104</v>
      </c>
      <c r="R7" s="7">
        <v>567190</v>
      </c>
      <c r="S7" s="7">
        <v>538713</v>
      </c>
      <c r="T7" s="7">
        <v>768743</v>
      </c>
      <c r="U7" s="7">
        <v>539884</v>
      </c>
      <c r="V7" s="7">
        <v>663415</v>
      </c>
      <c r="W7" s="7">
        <v>349251</v>
      </c>
      <c r="X7" s="7">
        <v>209077</v>
      </c>
      <c r="Y7" s="7">
        <v>140609</v>
      </c>
      <c r="AB7" t="s">
        <v>254</v>
      </c>
    </row>
    <row r="8" spans="1:28" x14ac:dyDescent="0.25">
      <c r="A8" s="7" t="s">
        <v>105</v>
      </c>
      <c r="B8" s="7" t="s">
        <v>110</v>
      </c>
      <c r="C8" s="7" t="s">
        <v>89</v>
      </c>
      <c r="D8" s="7">
        <v>60198</v>
      </c>
      <c r="E8" s="7">
        <v>181230</v>
      </c>
      <c r="F8" s="7">
        <v>134418</v>
      </c>
      <c r="G8" s="7">
        <v>292825</v>
      </c>
      <c r="H8" s="7">
        <v>315376</v>
      </c>
      <c r="I8" s="7">
        <v>312794</v>
      </c>
      <c r="J8" s="7">
        <v>262015</v>
      </c>
      <c r="K8" s="7">
        <v>97994</v>
      </c>
      <c r="L8" s="7">
        <v>121992</v>
      </c>
      <c r="M8" s="7">
        <v>106440</v>
      </c>
      <c r="N8" s="7">
        <v>101725</v>
      </c>
      <c r="O8" s="7">
        <v>88454</v>
      </c>
      <c r="P8" s="7">
        <v>158683</v>
      </c>
      <c r="Q8" s="7">
        <v>170520</v>
      </c>
      <c r="R8" s="7">
        <v>180834</v>
      </c>
      <c r="S8" s="7">
        <v>145481</v>
      </c>
      <c r="T8" s="7">
        <v>247120</v>
      </c>
      <c r="U8" s="7">
        <v>161230</v>
      </c>
      <c r="V8" s="7">
        <v>238279</v>
      </c>
      <c r="W8" s="7">
        <v>110806</v>
      </c>
      <c r="X8" s="7">
        <v>67821</v>
      </c>
      <c r="Y8" s="7">
        <v>49888</v>
      </c>
      <c r="AB8" t="s">
        <v>153</v>
      </c>
    </row>
    <row r="9" spans="1:28" x14ac:dyDescent="0.25">
      <c r="A9" s="7" t="s">
        <v>105</v>
      </c>
      <c r="B9" s="7" t="s">
        <v>4</v>
      </c>
      <c r="C9" s="7" t="s">
        <v>6</v>
      </c>
      <c r="D9" s="7">
        <v>217185</v>
      </c>
      <c r="E9" s="7">
        <v>671145</v>
      </c>
      <c r="F9" s="7">
        <v>285223</v>
      </c>
      <c r="G9" s="7">
        <v>1008873</v>
      </c>
      <c r="H9" s="7">
        <v>312794</v>
      </c>
      <c r="I9" s="7">
        <v>1086016</v>
      </c>
      <c r="J9" s="7">
        <v>863826</v>
      </c>
      <c r="K9" s="7">
        <v>549744</v>
      </c>
      <c r="L9" s="7">
        <v>322105</v>
      </c>
      <c r="M9" s="7">
        <v>166965</v>
      </c>
      <c r="N9" s="7">
        <v>259002</v>
      </c>
      <c r="O9" s="7">
        <v>209664</v>
      </c>
      <c r="P9" s="7">
        <v>560514</v>
      </c>
      <c r="Q9" s="7">
        <v>564802</v>
      </c>
      <c r="R9" s="7">
        <v>579625</v>
      </c>
      <c r="S9" s="7">
        <v>576260</v>
      </c>
      <c r="T9" s="7">
        <v>819762</v>
      </c>
      <c r="U9" s="7">
        <v>580548</v>
      </c>
      <c r="V9" s="7">
        <v>709920</v>
      </c>
      <c r="W9" s="7">
        <v>371716</v>
      </c>
      <c r="X9" s="7">
        <v>220427</v>
      </c>
      <c r="Y9" s="7">
        <v>144797</v>
      </c>
    </row>
    <row r="10" spans="1:28" x14ac:dyDescent="0.25">
      <c r="A10" s="7" t="s">
        <v>105</v>
      </c>
      <c r="B10" s="7" t="s">
        <v>4</v>
      </c>
      <c r="C10" s="7" t="s">
        <v>7</v>
      </c>
      <c r="D10" s="7">
        <v>182539</v>
      </c>
      <c r="E10" s="7">
        <v>534240</v>
      </c>
      <c r="F10" s="7">
        <v>232621</v>
      </c>
      <c r="G10" s="7">
        <v>813458</v>
      </c>
      <c r="H10" s="7">
        <v>262015</v>
      </c>
      <c r="I10" s="7">
        <v>863826</v>
      </c>
      <c r="J10" s="7">
        <v>871955</v>
      </c>
      <c r="K10" s="7">
        <v>427443</v>
      </c>
      <c r="L10" s="7">
        <v>252666</v>
      </c>
      <c r="M10" s="7">
        <v>140167</v>
      </c>
      <c r="N10" s="7">
        <v>182298</v>
      </c>
      <c r="O10" s="7">
        <v>179300</v>
      </c>
      <c r="P10" s="7">
        <v>438264</v>
      </c>
      <c r="Q10" s="7">
        <v>452485</v>
      </c>
      <c r="R10" s="7">
        <v>479569</v>
      </c>
      <c r="S10" s="7">
        <v>456273</v>
      </c>
      <c r="T10" s="7">
        <v>678810</v>
      </c>
      <c r="U10" s="7">
        <v>447410</v>
      </c>
      <c r="V10" s="7">
        <v>583911</v>
      </c>
      <c r="W10" s="7">
        <v>304336</v>
      </c>
      <c r="X10" s="7">
        <v>179671</v>
      </c>
      <c r="Y10" s="7">
        <v>122964</v>
      </c>
    </row>
    <row r="11" spans="1:28" x14ac:dyDescent="0.25">
      <c r="A11" s="7" t="s">
        <v>105</v>
      </c>
      <c r="B11" s="7" t="s">
        <v>4</v>
      </c>
      <c r="C11" s="7" t="s">
        <v>112</v>
      </c>
      <c r="D11" s="7">
        <v>119946</v>
      </c>
      <c r="E11" s="7">
        <v>374042</v>
      </c>
      <c r="F11" s="7">
        <v>131915</v>
      </c>
      <c r="G11" s="7">
        <v>514618</v>
      </c>
      <c r="H11" s="7">
        <v>97994</v>
      </c>
      <c r="I11" s="7">
        <v>549744</v>
      </c>
      <c r="J11" s="7">
        <v>427443</v>
      </c>
      <c r="K11" s="7">
        <v>556273</v>
      </c>
      <c r="L11" s="7">
        <v>169595</v>
      </c>
      <c r="M11" s="7">
        <v>52565</v>
      </c>
      <c r="N11" s="7">
        <v>137504</v>
      </c>
      <c r="O11" s="7">
        <v>93313</v>
      </c>
      <c r="P11" s="7">
        <v>323083</v>
      </c>
      <c r="Q11" s="7">
        <v>312701</v>
      </c>
      <c r="R11" s="7">
        <v>320766</v>
      </c>
      <c r="S11" s="7">
        <v>318754</v>
      </c>
      <c r="T11" s="7">
        <v>434598</v>
      </c>
      <c r="U11" s="7">
        <v>334080</v>
      </c>
      <c r="V11" s="7">
        <v>341428</v>
      </c>
      <c r="W11" s="7">
        <v>205453</v>
      </c>
      <c r="X11" s="7">
        <v>105532</v>
      </c>
      <c r="Y11" s="7">
        <v>80201</v>
      </c>
    </row>
    <row r="12" spans="1:28" x14ac:dyDescent="0.25">
      <c r="A12" s="7" t="s">
        <v>35</v>
      </c>
      <c r="B12" s="7" t="s">
        <v>147</v>
      </c>
      <c r="C12" s="7" t="s">
        <v>40</v>
      </c>
      <c r="D12" s="7">
        <v>53898</v>
      </c>
      <c r="E12" s="7">
        <v>209622</v>
      </c>
      <c r="F12" s="7">
        <v>145905</v>
      </c>
      <c r="G12" s="7">
        <v>301625</v>
      </c>
      <c r="H12" s="7">
        <v>121992</v>
      </c>
      <c r="I12" s="7">
        <v>322105</v>
      </c>
      <c r="J12" s="7">
        <v>252666</v>
      </c>
      <c r="K12" s="7">
        <v>169595</v>
      </c>
      <c r="L12" s="7">
        <v>327144</v>
      </c>
      <c r="M12" s="7">
        <v>74205</v>
      </c>
      <c r="N12" s="7">
        <v>120178</v>
      </c>
      <c r="O12" s="7">
        <v>86441</v>
      </c>
      <c r="P12" s="7">
        <v>171953</v>
      </c>
      <c r="Q12" s="7">
        <v>170969</v>
      </c>
      <c r="R12" s="7">
        <v>187801</v>
      </c>
      <c r="S12" s="7">
        <v>177933</v>
      </c>
      <c r="T12" s="7">
        <v>247084</v>
      </c>
      <c r="U12" s="7">
        <v>180317</v>
      </c>
      <c r="V12" s="7">
        <v>192066</v>
      </c>
      <c r="W12" s="7">
        <v>101361</v>
      </c>
      <c r="X12" s="7">
        <v>77758</v>
      </c>
      <c r="Y12" s="7">
        <v>56359</v>
      </c>
    </row>
    <row r="13" spans="1:28" x14ac:dyDescent="0.25">
      <c r="A13" s="7" t="s">
        <v>35</v>
      </c>
      <c r="B13" s="7" t="s">
        <v>41</v>
      </c>
      <c r="C13" s="7" t="s">
        <v>42</v>
      </c>
      <c r="D13" s="7">
        <v>31414</v>
      </c>
      <c r="E13" s="7">
        <v>93496</v>
      </c>
      <c r="F13" s="7">
        <v>88880</v>
      </c>
      <c r="G13" s="7">
        <v>157531</v>
      </c>
      <c r="H13" s="7">
        <v>106440</v>
      </c>
      <c r="I13" s="7">
        <v>166965</v>
      </c>
      <c r="J13" s="7">
        <v>140167</v>
      </c>
      <c r="K13" s="7">
        <v>52565</v>
      </c>
      <c r="L13" s="7">
        <v>74205</v>
      </c>
      <c r="M13" s="7">
        <v>169846</v>
      </c>
      <c r="N13" s="7">
        <v>59911</v>
      </c>
      <c r="O13" s="7">
        <v>55683</v>
      </c>
      <c r="P13" s="7">
        <v>84783</v>
      </c>
      <c r="Q13" s="7">
        <v>87012</v>
      </c>
      <c r="R13" s="7">
        <v>99149</v>
      </c>
      <c r="S13" s="7">
        <v>77550</v>
      </c>
      <c r="T13" s="7">
        <v>136555</v>
      </c>
      <c r="U13" s="7">
        <v>90933</v>
      </c>
      <c r="V13" s="7">
        <v>123571</v>
      </c>
      <c r="W13" s="7">
        <v>59729</v>
      </c>
      <c r="X13" s="7">
        <v>36542</v>
      </c>
      <c r="Y13" s="7">
        <v>24816</v>
      </c>
    </row>
    <row r="14" spans="1:28" x14ac:dyDescent="0.25">
      <c r="A14" s="7" t="s">
        <v>35</v>
      </c>
      <c r="B14" s="7" t="s">
        <v>109</v>
      </c>
      <c r="C14" s="7" t="s">
        <v>39</v>
      </c>
      <c r="D14" s="7">
        <v>44530</v>
      </c>
      <c r="E14" s="7">
        <v>166379</v>
      </c>
      <c r="F14" s="7">
        <v>114417</v>
      </c>
      <c r="G14" s="7">
        <v>241918</v>
      </c>
      <c r="H14" s="7">
        <v>101725</v>
      </c>
      <c r="I14" s="7">
        <v>259002</v>
      </c>
      <c r="J14" s="7">
        <v>182298</v>
      </c>
      <c r="K14" s="7">
        <v>137504</v>
      </c>
      <c r="L14" s="7">
        <v>120178</v>
      </c>
      <c r="M14" s="7">
        <v>59911</v>
      </c>
      <c r="N14" s="7">
        <v>260935</v>
      </c>
      <c r="O14" s="7">
        <v>68572</v>
      </c>
      <c r="P14" s="7">
        <v>142604</v>
      </c>
      <c r="Q14" s="7">
        <v>140974</v>
      </c>
      <c r="R14" s="7">
        <v>152636</v>
      </c>
      <c r="S14" s="7">
        <v>142673</v>
      </c>
      <c r="T14" s="7">
        <v>192281</v>
      </c>
      <c r="U14" s="7">
        <v>148313</v>
      </c>
      <c r="V14" s="7">
        <v>157165</v>
      </c>
      <c r="W14" s="7">
        <v>88018</v>
      </c>
      <c r="X14" s="7">
        <v>59954</v>
      </c>
      <c r="Y14" s="7">
        <v>40404</v>
      </c>
    </row>
    <row r="15" spans="1:28" x14ac:dyDescent="0.25">
      <c r="A15" s="7" t="s">
        <v>35</v>
      </c>
      <c r="B15" s="7" t="s">
        <v>43</v>
      </c>
      <c r="C15" s="7" t="s">
        <v>44</v>
      </c>
      <c r="D15" s="7">
        <v>41576</v>
      </c>
      <c r="E15" s="7">
        <v>128324</v>
      </c>
      <c r="F15" s="7">
        <v>81560</v>
      </c>
      <c r="G15" s="7">
        <v>195673</v>
      </c>
      <c r="H15" s="7">
        <v>88454</v>
      </c>
      <c r="I15" s="7">
        <v>209664</v>
      </c>
      <c r="J15" s="7">
        <v>179300</v>
      </c>
      <c r="K15" s="7">
        <v>93313</v>
      </c>
      <c r="L15" s="7">
        <v>86441</v>
      </c>
      <c r="M15" s="7">
        <v>55683</v>
      </c>
      <c r="N15" s="7">
        <v>68572</v>
      </c>
      <c r="O15" s="7">
        <v>212772</v>
      </c>
      <c r="P15" s="7">
        <v>111944</v>
      </c>
      <c r="Q15" s="7">
        <v>109470</v>
      </c>
      <c r="R15" s="7">
        <v>131556</v>
      </c>
      <c r="S15" s="7">
        <v>103797</v>
      </c>
      <c r="T15" s="7">
        <v>167512</v>
      </c>
      <c r="U15" s="7">
        <v>107533</v>
      </c>
      <c r="V15" s="7">
        <v>153705</v>
      </c>
      <c r="W15" s="7">
        <v>74610</v>
      </c>
      <c r="X15" s="7">
        <v>42153</v>
      </c>
      <c r="Y15" s="7">
        <v>35310</v>
      </c>
    </row>
    <row r="16" spans="1:28" x14ac:dyDescent="0.25">
      <c r="A16" s="7" t="s">
        <v>18</v>
      </c>
      <c r="B16" s="7" t="s">
        <v>23</v>
      </c>
      <c r="C16" s="7" t="s">
        <v>24</v>
      </c>
      <c r="D16" s="7">
        <v>120590</v>
      </c>
      <c r="E16" s="7">
        <v>368499</v>
      </c>
      <c r="F16" s="7">
        <v>152127</v>
      </c>
      <c r="G16" s="7">
        <v>525367</v>
      </c>
      <c r="H16" s="7">
        <v>158683</v>
      </c>
      <c r="I16" s="7">
        <v>560514</v>
      </c>
      <c r="J16" s="7">
        <v>438264</v>
      </c>
      <c r="K16" s="7">
        <v>323083</v>
      </c>
      <c r="L16" s="7">
        <v>171953</v>
      </c>
      <c r="M16" s="7">
        <v>84783</v>
      </c>
      <c r="N16" s="7">
        <v>142604</v>
      </c>
      <c r="O16" s="7">
        <v>111944</v>
      </c>
      <c r="P16" s="7">
        <v>570004</v>
      </c>
      <c r="Q16" s="7">
        <v>312862</v>
      </c>
      <c r="R16" s="7">
        <v>323957</v>
      </c>
      <c r="S16" s="7">
        <v>314158</v>
      </c>
      <c r="T16" s="7">
        <v>448439</v>
      </c>
      <c r="U16" s="7">
        <v>324515</v>
      </c>
      <c r="V16" s="7">
        <v>380559</v>
      </c>
      <c r="W16" s="7">
        <v>204471</v>
      </c>
      <c r="X16" s="7">
        <v>115666</v>
      </c>
      <c r="Y16" s="7">
        <v>85109</v>
      </c>
    </row>
    <row r="17" spans="1:25" x14ac:dyDescent="0.25">
      <c r="A17" s="7" t="s">
        <v>18</v>
      </c>
      <c r="B17" s="7" t="s">
        <v>21</v>
      </c>
      <c r="C17" s="7" t="s">
        <v>22</v>
      </c>
      <c r="D17" s="7">
        <v>124038</v>
      </c>
      <c r="E17" s="7">
        <v>374415</v>
      </c>
      <c r="F17" s="7">
        <v>146669</v>
      </c>
      <c r="G17" s="7">
        <v>529104</v>
      </c>
      <c r="H17" s="7">
        <v>170520</v>
      </c>
      <c r="I17" s="7">
        <v>564802</v>
      </c>
      <c r="J17" s="7">
        <v>452485</v>
      </c>
      <c r="K17" s="7">
        <v>312701</v>
      </c>
      <c r="L17" s="7">
        <v>170969</v>
      </c>
      <c r="M17" s="7">
        <v>87012</v>
      </c>
      <c r="N17" s="7">
        <v>140974</v>
      </c>
      <c r="O17" s="7">
        <v>109470</v>
      </c>
      <c r="P17" s="7">
        <v>312862</v>
      </c>
      <c r="Q17" s="7">
        <v>571188</v>
      </c>
      <c r="R17" s="7">
        <v>330175</v>
      </c>
      <c r="S17" s="7">
        <v>321809</v>
      </c>
      <c r="T17" s="7">
        <v>456233</v>
      </c>
      <c r="U17" s="7">
        <v>329506</v>
      </c>
      <c r="V17" s="7">
        <v>384988</v>
      </c>
      <c r="W17" s="7">
        <v>208506</v>
      </c>
      <c r="X17" s="7">
        <v>109381</v>
      </c>
      <c r="Y17" s="7">
        <v>79371</v>
      </c>
    </row>
    <row r="18" spans="1:25" x14ac:dyDescent="0.25">
      <c r="A18" s="7" t="s">
        <v>18</v>
      </c>
      <c r="B18" s="7" t="s">
        <v>55</v>
      </c>
      <c r="C18" s="7" t="s">
        <v>56</v>
      </c>
      <c r="D18" s="7">
        <v>126576</v>
      </c>
      <c r="E18" s="7">
        <v>369953</v>
      </c>
      <c r="F18" s="7">
        <v>169128</v>
      </c>
      <c r="G18" s="7">
        <v>567190</v>
      </c>
      <c r="H18" s="7">
        <v>180834</v>
      </c>
      <c r="I18" s="7">
        <v>579625</v>
      </c>
      <c r="J18" s="7">
        <v>479569</v>
      </c>
      <c r="K18" s="7">
        <v>320766</v>
      </c>
      <c r="L18" s="7">
        <v>187801</v>
      </c>
      <c r="M18" s="7">
        <v>99149</v>
      </c>
      <c r="N18" s="7">
        <v>152636</v>
      </c>
      <c r="O18" s="7">
        <v>131556</v>
      </c>
      <c r="P18" s="7">
        <v>323957</v>
      </c>
      <c r="Q18" s="7">
        <v>330175</v>
      </c>
      <c r="R18" s="7">
        <v>587763</v>
      </c>
      <c r="S18" s="7">
        <v>320670</v>
      </c>
      <c r="T18" s="7">
        <v>473960</v>
      </c>
      <c r="U18" s="7">
        <v>330173</v>
      </c>
      <c r="V18" s="7">
        <v>403628</v>
      </c>
      <c r="W18" s="7">
        <v>217275</v>
      </c>
      <c r="X18" s="7">
        <v>117047</v>
      </c>
      <c r="Y18" s="7">
        <v>87946</v>
      </c>
    </row>
    <row r="19" spans="1:25" x14ac:dyDescent="0.25">
      <c r="A19" s="7" t="s">
        <v>18</v>
      </c>
      <c r="B19" s="7" t="s">
        <v>57</v>
      </c>
      <c r="C19" s="7" t="s">
        <v>58</v>
      </c>
      <c r="D19" s="7">
        <v>118740</v>
      </c>
      <c r="E19" s="7">
        <v>376321</v>
      </c>
      <c r="F19" s="7">
        <v>144985</v>
      </c>
      <c r="G19" s="7">
        <v>538713</v>
      </c>
      <c r="H19" s="7">
        <v>145481</v>
      </c>
      <c r="I19" s="7">
        <v>576260</v>
      </c>
      <c r="J19" s="7">
        <v>456273</v>
      </c>
      <c r="K19" s="7">
        <v>318754</v>
      </c>
      <c r="L19" s="7">
        <v>177933</v>
      </c>
      <c r="M19" s="7">
        <v>77550</v>
      </c>
      <c r="N19" s="7">
        <v>142673</v>
      </c>
      <c r="O19" s="7">
        <v>103797</v>
      </c>
      <c r="P19" s="7">
        <v>314158</v>
      </c>
      <c r="Q19" s="7">
        <v>321809</v>
      </c>
      <c r="R19" s="7">
        <v>320670</v>
      </c>
      <c r="S19" s="7">
        <v>583578</v>
      </c>
      <c r="T19" s="7">
        <v>452746</v>
      </c>
      <c r="U19" s="7">
        <v>328558</v>
      </c>
      <c r="V19" s="7">
        <v>376671</v>
      </c>
      <c r="W19" s="7">
        <v>206387</v>
      </c>
      <c r="X19" s="7">
        <v>116802</v>
      </c>
      <c r="Y19" s="7">
        <v>76720</v>
      </c>
    </row>
    <row r="20" spans="1:25" x14ac:dyDescent="0.25">
      <c r="A20" s="7" t="s">
        <v>18</v>
      </c>
      <c r="B20" s="7" t="s">
        <v>25</v>
      </c>
      <c r="C20" s="7" t="s">
        <v>26</v>
      </c>
      <c r="D20" s="7">
        <v>180136</v>
      </c>
      <c r="E20" s="7">
        <v>524234</v>
      </c>
      <c r="F20" s="7">
        <v>219450</v>
      </c>
      <c r="G20" s="7">
        <v>768743</v>
      </c>
      <c r="H20" s="7">
        <v>247120</v>
      </c>
      <c r="I20" s="7">
        <v>819762</v>
      </c>
      <c r="J20" s="7">
        <v>678810</v>
      </c>
      <c r="K20" s="7">
        <v>434598</v>
      </c>
      <c r="L20" s="7">
        <v>247084</v>
      </c>
      <c r="M20" s="7">
        <v>136555</v>
      </c>
      <c r="N20" s="7">
        <v>192281</v>
      </c>
      <c r="O20" s="7">
        <v>167512</v>
      </c>
      <c r="P20" s="7">
        <v>448439</v>
      </c>
      <c r="Q20" s="7">
        <v>456233</v>
      </c>
      <c r="R20" s="7">
        <v>473960</v>
      </c>
      <c r="S20" s="7">
        <v>452746</v>
      </c>
      <c r="T20" s="7">
        <v>830639</v>
      </c>
      <c r="U20" s="7">
        <v>462348</v>
      </c>
      <c r="V20" s="7">
        <v>581112</v>
      </c>
      <c r="W20" s="7">
        <v>307785</v>
      </c>
      <c r="X20" s="7">
        <v>165430</v>
      </c>
      <c r="Y20" s="7">
        <v>116176</v>
      </c>
    </row>
    <row r="21" spans="1:25" x14ac:dyDescent="0.25">
      <c r="A21" s="7" t="s">
        <v>18</v>
      </c>
      <c r="B21" s="7" t="s">
        <v>53</v>
      </c>
      <c r="C21" s="7" t="s">
        <v>146</v>
      </c>
      <c r="D21" s="7">
        <v>125672</v>
      </c>
      <c r="E21" s="7">
        <v>384672</v>
      </c>
      <c r="F21" s="7">
        <v>158051</v>
      </c>
      <c r="G21" s="7">
        <v>539884</v>
      </c>
      <c r="H21" s="7">
        <v>161230</v>
      </c>
      <c r="I21" s="7">
        <v>580548</v>
      </c>
      <c r="J21" s="7">
        <v>447410</v>
      </c>
      <c r="K21" s="7">
        <v>334080</v>
      </c>
      <c r="L21" s="7">
        <v>180317</v>
      </c>
      <c r="M21" s="7">
        <v>90933</v>
      </c>
      <c r="N21" s="7">
        <v>148313</v>
      </c>
      <c r="O21" s="7">
        <v>107533</v>
      </c>
      <c r="P21" s="7">
        <v>324515</v>
      </c>
      <c r="Q21" s="7">
        <v>329506</v>
      </c>
      <c r="R21" s="7">
        <v>330173</v>
      </c>
      <c r="S21" s="7">
        <v>328558</v>
      </c>
      <c r="T21" s="7">
        <v>462348</v>
      </c>
      <c r="U21" s="7">
        <v>586916</v>
      </c>
      <c r="V21" s="7">
        <v>397684</v>
      </c>
      <c r="W21" s="7">
        <v>215902</v>
      </c>
      <c r="X21" s="7">
        <v>118781</v>
      </c>
      <c r="Y21" s="7">
        <v>75144</v>
      </c>
    </row>
    <row r="22" spans="1:25" x14ac:dyDescent="0.25">
      <c r="A22" s="7" t="s">
        <v>18</v>
      </c>
      <c r="B22" s="7" t="s">
        <v>27</v>
      </c>
      <c r="C22" s="7" t="s">
        <v>28</v>
      </c>
      <c r="D22" s="7">
        <v>165729</v>
      </c>
      <c r="E22" s="7">
        <v>448163</v>
      </c>
      <c r="F22" s="7">
        <v>176787</v>
      </c>
      <c r="G22" s="7">
        <v>663415</v>
      </c>
      <c r="H22" s="7">
        <v>238279</v>
      </c>
      <c r="I22" s="7">
        <v>709920</v>
      </c>
      <c r="J22" s="7">
        <v>583911</v>
      </c>
      <c r="K22" s="7">
        <v>341428</v>
      </c>
      <c r="L22" s="7">
        <v>192066</v>
      </c>
      <c r="M22" s="7">
        <v>123571</v>
      </c>
      <c r="N22" s="7">
        <v>157165</v>
      </c>
      <c r="O22" s="7">
        <v>153705</v>
      </c>
      <c r="P22" s="7">
        <v>380559</v>
      </c>
      <c r="Q22" s="7">
        <v>384988</v>
      </c>
      <c r="R22" s="7">
        <v>403628</v>
      </c>
      <c r="S22" s="7">
        <v>376671</v>
      </c>
      <c r="T22" s="7">
        <v>581112</v>
      </c>
      <c r="U22" s="7">
        <v>397684</v>
      </c>
      <c r="V22" s="7">
        <v>717821</v>
      </c>
      <c r="W22" s="7">
        <v>271107</v>
      </c>
      <c r="X22" s="7">
        <v>147570</v>
      </c>
      <c r="Y22" s="7">
        <v>106344</v>
      </c>
    </row>
    <row r="23" spans="1:25" x14ac:dyDescent="0.25">
      <c r="A23" s="7" t="s">
        <v>18</v>
      </c>
      <c r="B23" s="7" t="s">
        <v>29</v>
      </c>
      <c r="C23" s="7" t="s">
        <v>30</v>
      </c>
      <c r="D23" s="7">
        <v>92516</v>
      </c>
      <c r="E23" s="7">
        <v>242900</v>
      </c>
      <c r="F23" s="7">
        <v>88234</v>
      </c>
      <c r="G23" s="7">
        <v>349251</v>
      </c>
      <c r="H23" s="7">
        <v>110806</v>
      </c>
      <c r="I23" s="7">
        <v>371716</v>
      </c>
      <c r="J23" s="7">
        <v>304336</v>
      </c>
      <c r="K23" s="7">
        <v>205453</v>
      </c>
      <c r="L23" s="7">
        <v>101361</v>
      </c>
      <c r="M23" s="7">
        <v>59729</v>
      </c>
      <c r="N23" s="7">
        <v>88018</v>
      </c>
      <c r="O23" s="7">
        <v>74610</v>
      </c>
      <c r="P23" s="7">
        <v>204471</v>
      </c>
      <c r="Q23" s="7">
        <v>208506</v>
      </c>
      <c r="R23" s="7">
        <v>217275</v>
      </c>
      <c r="S23" s="7">
        <v>206387</v>
      </c>
      <c r="T23" s="7">
        <v>307785</v>
      </c>
      <c r="U23" s="7">
        <v>215902</v>
      </c>
      <c r="V23" s="7">
        <v>271107</v>
      </c>
      <c r="W23" s="7">
        <v>378229</v>
      </c>
      <c r="X23" s="7">
        <v>72631</v>
      </c>
      <c r="Y23" s="7">
        <v>51045</v>
      </c>
    </row>
    <row r="24" spans="1:25" x14ac:dyDescent="0.25">
      <c r="A24" s="7" t="s">
        <v>18</v>
      </c>
      <c r="B24" s="7" t="s">
        <v>19</v>
      </c>
      <c r="C24" s="7" t="s">
        <v>20</v>
      </c>
      <c r="D24" s="7">
        <v>44003</v>
      </c>
      <c r="E24" s="7">
        <v>136511</v>
      </c>
      <c r="F24" s="7">
        <v>67478</v>
      </c>
      <c r="G24" s="7">
        <v>209077</v>
      </c>
      <c r="H24" s="7">
        <v>67821</v>
      </c>
      <c r="I24" s="7">
        <v>220427</v>
      </c>
      <c r="J24" s="7">
        <v>179671</v>
      </c>
      <c r="K24" s="7">
        <v>105532</v>
      </c>
      <c r="L24" s="7">
        <v>77758</v>
      </c>
      <c r="M24" s="7">
        <v>36542</v>
      </c>
      <c r="N24" s="7">
        <v>59954</v>
      </c>
      <c r="O24" s="7">
        <v>42153</v>
      </c>
      <c r="P24" s="7">
        <v>115666</v>
      </c>
      <c r="Q24" s="7">
        <v>109381</v>
      </c>
      <c r="R24" s="7">
        <v>117047</v>
      </c>
      <c r="S24" s="7">
        <v>116802</v>
      </c>
      <c r="T24" s="7">
        <v>165430</v>
      </c>
      <c r="U24" s="7">
        <v>118781</v>
      </c>
      <c r="V24" s="7">
        <v>147570</v>
      </c>
      <c r="W24" s="7">
        <v>72631</v>
      </c>
      <c r="X24" s="7">
        <v>223525</v>
      </c>
      <c r="Y24" s="7">
        <v>31702</v>
      </c>
    </row>
    <row r="25" spans="1:25" x14ac:dyDescent="0.25">
      <c r="A25" s="7" t="s">
        <v>148</v>
      </c>
      <c r="B25" s="7" t="s">
        <v>46</v>
      </c>
      <c r="C25" s="7" t="s">
        <v>47</v>
      </c>
      <c r="D25" s="7">
        <v>32521</v>
      </c>
      <c r="E25" s="7">
        <v>86242</v>
      </c>
      <c r="F25" s="7">
        <v>48552</v>
      </c>
      <c r="G25" s="7">
        <v>140609</v>
      </c>
      <c r="H25" s="7">
        <v>49888</v>
      </c>
      <c r="I25" s="7">
        <v>144797</v>
      </c>
      <c r="J25" s="7">
        <v>122964</v>
      </c>
      <c r="K25" s="7">
        <v>80201</v>
      </c>
      <c r="L25" s="7">
        <v>56359</v>
      </c>
      <c r="M25" s="7">
        <v>24816</v>
      </c>
      <c r="N25" s="7">
        <v>40404</v>
      </c>
      <c r="O25" s="7">
        <v>35310</v>
      </c>
      <c r="P25" s="7">
        <v>85109</v>
      </c>
      <c r="Q25" s="7">
        <v>79371</v>
      </c>
      <c r="R25" s="7">
        <v>87946</v>
      </c>
      <c r="S25" s="7">
        <v>76720</v>
      </c>
      <c r="T25" s="7">
        <v>116176</v>
      </c>
      <c r="U25" s="7">
        <v>75144</v>
      </c>
      <c r="V25" s="7">
        <v>106344</v>
      </c>
      <c r="W25" s="7">
        <v>51045</v>
      </c>
      <c r="X25" s="7">
        <v>31702</v>
      </c>
      <c r="Y25" s="7">
        <v>146660</v>
      </c>
    </row>
    <row r="29" spans="1:25" x14ac:dyDescent="0.25">
      <c r="A29" s="6" t="s">
        <v>0</v>
      </c>
      <c r="B29" s="7"/>
      <c r="C29" s="7"/>
      <c r="D29" s="7" t="s">
        <v>32</v>
      </c>
      <c r="E29" s="7" t="s">
        <v>32</v>
      </c>
      <c r="F29" s="7" t="s">
        <v>105</v>
      </c>
      <c r="G29" s="7" t="s">
        <v>105</v>
      </c>
      <c r="H29" s="7" t="s">
        <v>105</v>
      </c>
      <c r="I29" s="7" t="s">
        <v>105</v>
      </c>
      <c r="J29" s="7" t="s">
        <v>105</v>
      </c>
      <c r="K29" s="7" t="s">
        <v>105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18</v>
      </c>
      <c r="Q29" s="7" t="s">
        <v>18</v>
      </c>
      <c r="R29" s="7" t="s">
        <v>18</v>
      </c>
      <c r="S29" s="7" t="s">
        <v>18</v>
      </c>
      <c r="T29" s="7" t="s">
        <v>18</v>
      </c>
      <c r="U29" s="7" t="s">
        <v>18</v>
      </c>
      <c r="V29" s="7" t="s">
        <v>18</v>
      </c>
      <c r="W29" s="7" t="s">
        <v>18</v>
      </c>
      <c r="X29" s="7" t="s">
        <v>18</v>
      </c>
      <c r="Y29" s="7" t="s">
        <v>148</v>
      </c>
    </row>
    <row r="30" spans="1:25" x14ac:dyDescent="0.25">
      <c r="A30" s="7"/>
      <c r="B30" s="6" t="s">
        <v>1</v>
      </c>
      <c r="C30" s="7"/>
      <c r="D30" s="7" t="s">
        <v>59</v>
      </c>
      <c r="E30" s="7" t="s">
        <v>33</v>
      </c>
      <c r="F30" s="7" t="s">
        <v>16</v>
      </c>
      <c r="G30" s="7" t="s">
        <v>8</v>
      </c>
      <c r="H30" s="7" t="s">
        <v>110</v>
      </c>
      <c r="I30" s="7" t="s">
        <v>4</v>
      </c>
      <c r="J30" s="7" t="s">
        <v>4</v>
      </c>
      <c r="K30" s="7" t="s">
        <v>4</v>
      </c>
      <c r="L30" s="7" t="s">
        <v>147</v>
      </c>
      <c r="M30" s="7" t="s">
        <v>41</v>
      </c>
      <c r="N30" s="7" t="s">
        <v>109</v>
      </c>
      <c r="O30" s="7" t="s">
        <v>43</v>
      </c>
      <c r="P30" s="7" t="s">
        <v>23</v>
      </c>
      <c r="Q30" s="7" t="s">
        <v>21</v>
      </c>
      <c r="R30" s="7" t="s">
        <v>55</v>
      </c>
      <c r="S30" s="7" t="s">
        <v>57</v>
      </c>
      <c r="T30" s="7" t="s">
        <v>25</v>
      </c>
      <c r="U30" s="7" t="s">
        <v>53</v>
      </c>
      <c r="V30" s="7" t="s">
        <v>27</v>
      </c>
      <c r="W30" s="7" t="s">
        <v>29</v>
      </c>
      <c r="X30" s="7" t="s">
        <v>19</v>
      </c>
      <c r="Y30" s="7" t="s">
        <v>46</v>
      </c>
    </row>
    <row r="31" spans="1:25" x14ac:dyDescent="0.25">
      <c r="A31" s="7"/>
      <c r="B31" s="7"/>
      <c r="C31" s="6" t="s">
        <v>154</v>
      </c>
      <c r="D31" s="7" t="s">
        <v>60</v>
      </c>
      <c r="E31" s="7" t="s">
        <v>91</v>
      </c>
      <c r="F31" s="7" t="s">
        <v>17</v>
      </c>
      <c r="G31" s="7" t="s">
        <v>9</v>
      </c>
      <c r="H31" s="7" t="s">
        <v>89</v>
      </c>
      <c r="I31" s="7" t="s">
        <v>6</v>
      </c>
      <c r="J31" s="7" t="s">
        <v>7</v>
      </c>
      <c r="K31" s="7" t="s">
        <v>112</v>
      </c>
      <c r="L31" s="7" t="s">
        <v>40</v>
      </c>
      <c r="M31" s="7" t="s">
        <v>42</v>
      </c>
      <c r="N31" s="7" t="s">
        <v>39</v>
      </c>
      <c r="O31" s="7" t="s">
        <v>44</v>
      </c>
      <c r="P31" s="7" t="s">
        <v>24</v>
      </c>
      <c r="Q31" s="7" t="s">
        <v>22</v>
      </c>
      <c r="R31" s="7" t="s">
        <v>56</v>
      </c>
      <c r="S31" s="7" t="s">
        <v>58</v>
      </c>
      <c r="T31" s="7" t="s">
        <v>26</v>
      </c>
      <c r="U31" s="7" t="s">
        <v>146</v>
      </c>
      <c r="V31" s="7" t="s">
        <v>28</v>
      </c>
      <c r="W31" s="7" t="s">
        <v>30</v>
      </c>
      <c r="X31" s="7" t="s">
        <v>20</v>
      </c>
      <c r="Y31" s="7" t="s">
        <v>47</v>
      </c>
    </row>
    <row r="32" spans="1:25" x14ac:dyDescent="0.25">
      <c r="A32" s="7" t="s">
        <v>32</v>
      </c>
      <c r="B32" s="7" t="s">
        <v>59</v>
      </c>
      <c r="C32" s="7" t="s">
        <v>60</v>
      </c>
      <c r="D32" s="27">
        <f>'Zw.-CA-Zertifikat'!D4/Domain!D4</f>
        <v>0.96158933481847608</v>
      </c>
      <c r="E32" s="27">
        <f>'Zw.-CA-Zertifikat'!E4/Domain!E4</f>
        <v>0.96035856173331635</v>
      </c>
      <c r="F32" s="27">
        <f>'Zw.-CA-Zertifikat'!F4/Domain!F4</f>
        <v>0.95514696788555886</v>
      </c>
      <c r="G32" s="27">
        <f>'Zw.-CA-Zertifikat'!G4/Domain!G4</f>
        <v>0.95288604422581535</v>
      </c>
      <c r="H32" s="27">
        <f>'Zw.-CA-Zertifikat'!H4/Domain!H4</f>
        <v>0.95128079518338837</v>
      </c>
      <c r="I32" s="27">
        <f>'Zw.-CA-Zertifikat'!I4/Domain!I4</f>
        <v>0.95402611892765676</v>
      </c>
      <c r="J32" s="27">
        <f>'Zw.-CA-Zertifikat'!J4/Domain!J4</f>
        <v>0.95526644931366345</v>
      </c>
      <c r="K32" s="27">
        <f>'Zw.-CA-Zertifikat'!K4/Domain!K4</f>
        <v>0.95854810481647523</v>
      </c>
      <c r="L32" s="27">
        <f>'Zw.-CA-Zertifikat'!L4/Domain!L4</f>
        <v>0.96090281863400551</v>
      </c>
      <c r="M32" s="27">
        <f>'Zw.-CA-Zertifikat'!M4/Domain!M4</f>
        <v>0.95567521523531385</v>
      </c>
      <c r="N32" s="27">
        <f>'Zw.-CA-Zertifikat'!N4/Domain!N4</f>
        <v>0.94311250423585224</v>
      </c>
      <c r="O32" s="27">
        <f>'Zw.-CA-Zertifikat'!O4/Domain!O4</f>
        <v>0.95642972164711293</v>
      </c>
      <c r="P32" s="27">
        <f>'Zw.-CA-Zertifikat'!P4/Domain!P4</f>
        <v>0.96108326094060081</v>
      </c>
      <c r="Q32" s="27">
        <f>'Zw.-CA-Zertifikat'!Q4/Domain!Q4</f>
        <v>0.95655929236298021</v>
      </c>
      <c r="R32" s="27">
        <f>'Zw.-CA-Zertifikat'!R4/Domain!R4</f>
        <v>0.95470693387438621</v>
      </c>
      <c r="S32" s="27">
        <f>'Zw.-CA-Zertifikat'!S4/Domain!S4</f>
        <v>0.95791282460853355</v>
      </c>
      <c r="T32" s="27">
        <f>'Zw.-CA-Zertifikat'!T4/Domain!T4</f>
        <v>0.95780848722025191</v>
      </c>
      <c r="U32" s="27">
        <f>'Zw.-CA-Zertifikat'!U4/Domain!U4</f>
        <v>0.95935753763473697</v>
      </c>
      <c r="V32" s="27">
        <f>'Zw.-CA-Zertifikat'!V4/Domain!V4</f>
        <v>0.95696434964372745</v>
      </c>
      <c r="W32" s="27">
        <f>'Zw.-CA-Zertifikat'!W4/Domain!W4</f>
        <v>0.95962990623184796</v>
      </c>
      <c r="X32" s="27">
        <f>'Zw.-CA-Zertifikat'!X4/Domain!X4</f>
        <v>0.97453103891214321</v>
      </c>
      <c r="Y32" s="27">
        <f>'Zw.-CA-Zertifikat'!Y4/Domain!Y4</f>
        <v>0.93400155087739456</v>
      </c>
    </row>
    <row r="33" spans="1:25" x14ac:dyDescent="0.25">
      <c r="A33" s="7" t="s">
        <v>32</v>
      </c>
      <c r="B33" s="7" t="s">
        <v>33</v>
      </c>
      <c r="C33" s="7" t="s">
        <v>91</v>
      </c>
      <c r="D33" s="27">
        <f>'Zw.-CA-Zertifikat'!D5/Domain!D5</f>
        <v>0.96035856173331635</v>
      </c>
      <c r="E33" s="27">
        <f>'Zw.-CA-Zertifikat'!E5/Domain!E5</f>
        <v>0.96610092356352739</v>
      </c>
      <c r="F33" s="27">
        <f>'Zw.-CA-Zertifikat'!F5/Domain!F5</f>
        <v>0.96520756911514716</v>
      </c>
      <c r="G33" s="27">
        <f>'Zw.-CA-Zertifikat'!G5/Domain!G5</f>
        <v>0.95863188441306857</v>
      </c>
      <c r="H33" s="27">
        <f>'Zw.-CA-Zertifikat'!H5/Domain!H5</f>
        <v>0.9587417803617434</v>
      </c>
      <c r="I33" s="27">
        <f>'Zw.-CA-Zertifikat'!I5/Domain!I5</f>
        <v>0.9598467437333833</v>
      </c>
      <c r="J33" s="27">
        <f>'Zw.-CA-Zertifikat'!J5/Domain!J5</f>
        <v>0.95976889661788534</v>
      </c>
      <c r="K33" s="27">
        <f>'Zw.-CA-Zertifikat'!K5/Domain!K5</f>
        <v>0.96456025890635277</v>
      </c>
      <c r="L33" s="27">
        <f>'Zw.-CA-Zertifikat'!L5/Domain!L5</f>
        <v>0.96751145799197824</v>
      </c>
      <c r="M33" s="27">
        <f>'Zw.-CA-Zertifikat'!M5/Domain!M5</f>
        <v>0.96162588581361141</v>
      </c>
      <c r="N33" s="27">
        <f>'Zw.-CA-Zertifikat'!N5/Domain!N5</f>
        <v>0.95434730236666709</v>
      </c>
      <c r="O33" s="27">
        <f>'Zw.-CA-Zertifikat'!O5/Domain!O5</f>
        <v>0.96204999025384974</v>
      </c>
      <c r="P33" s="27">
        <f>'Zw.-CA-Zertifikat'!P5/Domain!P5</f>
        <v>0.96496272379470982</v>
      </c>
      <c r="Q33" s="27">
        <f>'Zw.-CA-Zertifikat'!Q5/Domain!Q5</f>
        <v>0.96189318891811904</v>
      </c>
      <c r="R33" s="27">
        <f>'Zw.-CA-Zertifikat'!R5/Domain!R5</f>
        <v>0.96085199441076707</v>
      </c>
      <c r="S33" s="27">
        <f>'Zw.-CA-Zertifikat'!S5/Domain!S5</f>
        <v>0.96391476630917827</v>
      </c>
      <c r="T33" s="27">
        <f>'Zw.-CA-Zertifikat'!T5/Domain!T5</f>
        <v>0.96299630036481998</v>
      </c>
      <c r="U33" s="27">
        <f>'Zw.-CA-Zertifikat'!U5/Domain!U5</f>
        <v>0.96554459223040223</v>
      </c>
      <c r="V33" s="27">
        <f>'Zw.-CA-Zertifikat'!V5/Domain!V5</f>
        <v>0.9620658861311111</v>
      </c>
      <c r="W33" s="27">
        <f>'Zw.-CA-Zertifikat'!W5/Domain!W5</f>
        <v>0.96020429542193253</v>
      </c>
      <c r="X33" s="27">
        <f>'Zw.-CA-Zertifikat'!X5/Domain!X5</f>
        <v>0.97723546971530018</v>
      </c>
      <c r="Y33" s="27">
        <f>'Zw.-CA-Zertifikat'!Y5/Domain!Y5</f>
        <v>0.94353577016071688</v>
      </c>
    </row>
    <row r="34" spans="1:25" x14ac:dyDescent="0.25">
      <c r="A34" s="7" t="s">
        <v>105</v>
      </c>
      <c r="B34" s="7" t="s">
        <v>16</v>
      </c>
      <c r="C34" s="7" t="s">
        <v>17</v>
      </c>
      <c r="D34" s="27">
        <f>'Zw.-CA-Zertifikat'!D6/Domain!D6</f>
        <v>0.95514696788555886</v>
      </c>
      <c r="E34" s="27">
        <f>'Zw.-CA-Zertifikat'!E6/Domain!E6</f>
        <v>0.96520756911514716</v>
      </c>
      <c r="F34" s="27">
        <f>'Zw.-CA-Zertifikat'!F6/Domain!F6</f>
        <v>0.96611051255458336</v>
      </c>
      <c r="G34" s="27">
        <f>'Zw.-CA-Zertifikat'!G6/Domain!G6</f>
        <v>0.96145238573437009</v>
      </c>
      <c r="H34" s="27">
        <f>'Zw.-CA-Zertifikat'!H6/Domain!H6</f>
        <v>0.96051964013919955</v>
      </c>
      <c r="I34" s="27">
        <f>'Zw.-CA-Zertifikat'!I6/Domain!I6</f>
        <v>0.96219343521236045</v>
      </c>
      <c r="J34" s="27">
        <f>'Zw.-CA-Zertifikat'!J6/Domain!J6</f>
        <v>0.96140668460358991</v>
      </c>
      <c r="K34" s="27">
        <f>'Zw.-CA-Zertifikat'!K6/Domain!K6</f>
        <v>0.96635362030064176</v>
      </c>
      <c r="L34" s="27">
        <f>'Zw.-CA-Zertifikat'!L6/Domain!L6</f>
        <v>0.9638582073776556</v>
      </c>
      <c r="M34" s="27">
        <f>'Zw.-CA-Zertifikat'!M6/Domain!M6</f>
        <v>0.95837826180720298</v>
      </c>
      <c r="N34" s="27">
        <f>'Zw.-CA-Zertifikat'!N6/Domain!N6</f>
        <v>0.95648793700155488</v>
      </c>
      <c r="O34" s="27">
        <f>'Zw.-CA-Zertifikat'!O6/Domain!O6</f>
        <v>0.96106711915535448</v>
      </c>
      <c r="P34" s="27">
        <f>'Zw.-CA-Zertifikat'!P6/Domain!P6</f>
        <v>0.96095585820046991</v>
      </c>
      <c r="Q34" s="27">
        <f>'Zw.-CA-Zertifikat'!Q6/Domain!Q6</f>
        <v>0.96376730646655673</v>
      </c>
      <c r="R34" s="27">
        <f>'Zw.-CA-Zertifikat'!R6/Domain!R6</f>
        <v>0.96312705363803575</v>
      </c>
      <c r="S34" s="27">
        <f>'Zw.-CA-Zertifikat'!S6/Domain!S6</f>
        <v>0.96629610375761454</v>
      </c>
      <c r="T34" s="27">
        <f>'Zw.-CA-Zertifikat'!T6/Domain!T6</f>
        <v>0.96301107166522582</v>
      </c>
      <c r="U34" s="27">
        <f>'Zw.-CA-Zertifikat'!U6/Domain!U6</f>
        <v>0.96448425895979151</v>
      </c>
      <c r="V34" s="27">
        <f>'Zw.-CA-Zertifikat'!V6/Domain!V6</f>
        <v>0.9593234318955085</v>
      </c>
      <c r="W34" s="27">
        <f>'Zw.-CA-Zertifikat'!W6/Domain!W6</f>
        <v>0.95655944753417677</v>
      </c>
      <c r="X34" s="27">
        <f>'Zw.-CA-Zertifikat'!X6/Domain!X6</f>
        <v>0.97486203010777539</v>
      </c>
      <c r="Y34" s="27">
        <f>'Zw.-CA-Zertifikat'!Y6/Domain!Y6</f>
        <v>0.95652002600524044</v>
      </c>
    </row>
    <row r="35" spans="1:25" x14ac:dyDescent="0.25">
      <c r="A35" s="7" t="s">
        <v>105</v>
      </c>
      <c r="B35" s="7" t="s">
        <v>8</v>
      </c>
      <c r="C35" s="7" t="s">
        <v>9</v>
      </c>
      <c r="D35" s="27">
        <f>'Zw.-CA-Zertifikat'!D7/Domain!D7</f>
        <v>0.95288604422581535</v>
      </c>
      <c r="E35" s="27">
        <f>'Zw.-CA-Zertifikat'!E7/Domain!E7</f>
        <v>0.95863188441306857</v>
      </c>
      <c r="F35" s="27">
        <f>'Zw.-CA-Zertifikat'!F7/Domain!F7</f>
        <v>0.96145238573437009</v>
      </c>
      <c r="G35" s="27">
        <f>'Zw.-CA-Zertifikat'!G7/Domain!G7</f>
        <v>0.96300165503223478</v>
      </c>
      <c r="H35" s="27">
        <f>'Zw.-CA-Zertifikat'!H7/Domain!H7</f>
        <v>0.95852946375378889</v>
      </c>
      <c r="I35" s="27">
        <f>'Zw.-CA-Zertifikat'!I7/Domain!I7</f>
        <v>0.96215370265994127</v>
      </c>
      <c r="J35" s="27">
        <f>'Zw.-CA-Zertifikat'!J7/Domain!J7</f>
        <v>0.96265510079702732</v>
      </c>
      <c r="K35" s="27">
        <f>'Zw.-CA-Zertifikat'!K7/Domain!K7</f>
        <v>0.96309091589624585</v>
      </c>
      <c r="L35" s="27">
        <f>'Zw.-CA-Zertifikat'!L7/Domain!L7</f>
        <v>0.96020692399522478</v>
      </c>
      <c r="M35" s="27">
        <f>'Zw.-CA-Zertifikat'!M7/Domain!M7</f>
        <v>0.95402215318277894</v>
      </c>
      <c r="N35" s="27">
        <f>'Zw.-CA-Zertifikat'!N7/Domain!N7</f>
        <v>0.95274815293246584</v>
      </c>
      <c r="O35" s="27">
        <f>'Zw.-CA-Zertifikat'!O7/Domain!O7</f>
        <v>0.95422780760659132</v>
      </c>
      <c r="P35" s="27">
        <f>'Zw.-CA-Zertifikat'!P7/Domain!P7</f>
        <v>0.95753518534044391</v>
      </c>
      <c r="Q35" s="27">
        <f>'Zw.-CA-Zertifikat'!Q7/Domain!Q7</f>
        <v>0.96132211224000352</v>
      </c>
      <c r="R35" s="27">
        <f>'Zw.-CA-Zertifikat'!R7/Domain!R7</f>
        <v>0.95806855918947864</v>
      </c>
      <c r="S35" s="27">
        <f>'Zw.-CA-Zertifikat'!S7/Domain!S7</f>
        <v>0.96031552208208926</v>
      </c>
      <c r="T35" s="27">
        <f>'Zw.-CA-Zertifikat'!T7/Domain!T7</f>
        <v>0.95898799803896861</v>
      </c>
      <c r="U35" s="27">
        <f>'Zw.-CA-Zertifikat'!U7/Domain!U7</f>
        <v>0.95909811194724537</v>
      </c>
      <c r="V35" s="27">
        <f>'Zw.-CA-Zertifikat'!V7/Domain!V7</f>
        <v>0.95495655002756563</v>
      </c>
      <c r="W35" s="27">
        <f>'Zw.-CA-Zertifikat'!W7/Domain!W7</f>
        <v>0.95305549946241552</v>
      </c>
      <c r="X35" s="27">
        <f>'Zw.-CA-Zertifikat'!X7/Domain!X7</f>
        <v>0.97073995143444813</v>
      </c>
      <c r="Y35" s="27">
        <f>'Zw.-CA-Zertifikat'!Y7/Domain!Y7</f>
        <v>0.93720589215490235</v>
      </c>
    </row>
    <row r="36" spans="1:25" x14ac:dyDescent="0.25">
      <c r="A36" s="7" t="s">
        <v>105</v>
      </c>
      <c r="B36" s="7" t="s">
        <v>110</v>
      </c>
      <c r="C36" s="7" t="s">
        <v>89</v>
      </c>
      <c r="D36" s="27">
        <f>'Zw.-CA-Zertifikat'!D8/Domain!D8</f>
        <v>0.95128079518338837</v>
      </c>
      <c r="E36" s="27">
        <f>'Zw.-CA-Zertifikat'!E8/Domain!E8</f>
        <v>0.9587417803617434</v>
      </c>
      <c r="F36" s="27">
        <f>'Zw.-CA-Zertifikat'!F8/Domain!F8</f>
        <v>0.96051964013919955</v>
      </c>
      <c r="G36" s="27">
        <f>'Zw.-CA-Zertifikat'!G8/Domain!G8</f>
        <v>0.95852946375378889</v>
      </c>
      <c r="H36" s="27">
        <f>'Zw.-CA-Zertifikat'!H8/Domain!H8</f>
        <v>0.96216048007956578</v>
      </c>
      <c r="I36" s="27">
        <f>'Zw.-CA-Zertifikat'!I8/Domain!I8</f>
        <v>0.95973809202371163</v>
      </c>
      <c r="J36" s="27">
        <f>'Zw.-CA-Zertifikat'!J8/Domain!J8</f>
        <v>0.9605746987377598</v>
      </c>
      <c r="K36" s="27">
        <f>'Zw.-CA-Zertifikat'!K8/Domain!K8</f>
        <v>0.95986913635873872</v>
      </c>
      <c r="L36" s="27">
        <f>'Zw.-CA-Zertifikat'!L8/Domain!L8</f>
        <v>0.95843121233786133</v>
      </c>
      <c r="M36" s="27">
        <f>'Zw.-CA-Zertifikat'!M8/Domain!M8</f>
        <v>0.95360108942026001</v>
      </c>
      <c r="N36" s="27">
        <f>'Zw.-CA-Zertifikat'!N8/Domain!N8</f>
        <v>0.9478573624919634</v>
      </c>
      <c r="O36" s="27">
        <f>'Zw.-CA-Zertifikat'!O8/Domain!O8</f>
        <v>0.95680768440295516</v>
      </c>
      <c r="P36" s="27">
        <f>'Zw.-CA-Zertifikat'!P8/Domain!P8</f>
        <v>0.95604839195556035</v>
      </c>
      <c r="Q36" s="27">
        <f>'Zw.-CA-Zertifikat'!Q8/Domain!Q8</f>
        <v>0.96162955945049744</v>
      </c>
      <c r="R36" s="27">
        <f>'Zw.-CA-Zertifikat'!R8/Domain!R8</f>
        <v>0.95801017164653524</v>
      </c>
      <c r="S36" s="27">
        <f>'Zw.-CA-Zertifikat'!S8/Domain!S8</f>
        <v>0.96032133710030898</v>
      </c>
      <c r="T36" s="27">
        <f>'Zw.-CA-Zertifikat'!T8/Domain!T8</f>
        <v>0.95857997346759871</v>
      </c>
      <c r="U36" s="27">
        <f>'Zw.-CA-Zertifikat'!U8/Domain!U8</f>
        <v>0.95857833373960299</v>
      </c>
      <c r="V36" s="27">
        <f>'Zw.-CA-Zertifikat'!V8/Domain!V8</f>
        <v>0.95634078111391607</v>
      </c>
      <c r="W36" s="27">
        <f>'Zw.-CA-Zertifikat'!W8/Domain!W8</f>
        <v>0.9527764879877556</v>
      </c>
      <c r="X36" s="27">
        <f>'Zw.-CA-Zertifikat'!X8/Domain!X8</f>
        <v>0.97077136681791509</v>
      </c>
      <c r="Y36" s="27">
        <f>'Zw.-CA-Zertifikat'!Y8/Domain!Y8</f>
        <v>0.94458013821830922</v>
      </c>
    </row>
    <row r="37" spans="1:25" x14ac:dyDescent="0.25">
      <c r="A37" s="7" t="s">
        <v>105</v>
      </c>
      <c r="B37" s="7" t="s">
        <v>4</v>
      </c>
      <c r="C37" s="7" t="s">
        <v>6</v>
      </c>
      <c r="D37" s="27">
        <f>'Zw.-CA-Zertifikat'!D9/Domain!D9</f>
        <v>0.95402611892765676</v>
      </c>
      <c r="E37" s="27">
        <f>'Zw.-CA-Zertifikat'!E9/Domain!E9</f>
        <v>0.9598467437333833</v>
      </c>
      <c r="F37" s="27">
        <f>'Zw.-CA-Zertifikat'!F9/Domain!F9</f>
        <v>0.96219343521236045</v>
      </c>
      <c r="G37" s="27">
        <f>'Zw.-CA-Zertifikat'!G9/Domain!G9</f>
        <v>0.96215370265994127</v>
      </c>
      <c r="H37" s="27">
        <f>'Zw.-CA-Zertifikat'!H9/Domain!H9</f>
        <v>0.95973809202371163</v>
      </c>
      <c r="I37" s="27">
        <f>'Zw.-CA-Zertifikat'!I9/Domain!I9</f>
        <v>0.96399282430646349</v>
      </c>
      <c r="J37" s="27">
        <f>'Zw.-CA-Zertifikat'!J9/Domain!J9</f>
        <v>0.96327445470359963</v>
      </c>
      <c r="K37" s="27">
        <f>'Zw.-CA-Zertifikat'!K9/Domain!K9</f>
        <v>0.96405723905723906</v>
      </c>
      <c r="L37" s="27">
        <f>'Zw.-CA-Zertifikat'!L9/Domain!L9</f>
        <v>0.96082771293144853</v>
      </c>
      <c r="M37" s="27">
        <f>'Zw.-CA-Zertifikat'!M9/Domain!M9</f>
        <v>0.95462575971549624</v>
      </c>
      <c r="N37" s="27">
        <f>'Zw.-CA-Zertifikat'!N9/Domain!N9</f>
        <v>0.95439923059065435</v>
      </c>
      <c r="O37" s="27">
        <f>'Zw.-CA-Zertifikat'!O9/Domain!O9</f>
        <v>0.95572026365451412</v>
      </c>
      <c r="P37" s="27">
        <f>'Zw.-CA-Zertifikat'!P9/Domain!P9</f>
        <v>0.95853355724209166</v>
      </c>
      <c r="Q37" s="27">
        <f>'Zw.-CA-Zertifikat'!Q9/Domain!Q9</f>
        <v>0.96241680270184615</v>
      </c>
      <c r="R37" s="27">
        <f>'Zw.-CA-Zertifikat'!R9/Domain!R9</f>
        <v>0.95869803968269718</v>
      </c>
      <c r="S37" s="27">
        <f>'Zw.-CA-Zertifikat'!S9/Domain!S9</f>
        <v>0.96130010559521173</v>
      </c>
      <c r="T37" s="27">
        <f>'Zw.-CA-Zertifikat'!T9/Domain!T9</f>
        <v>0.96014251714703347</v>
      </c>
      <c r="U37" s="27">
        <f>'Zw.-CA-Zertifikat'!U9/Domain!U9</f>
        <v>0.96048044868348126</v>
      </c>
      <c r="V37" s="27">
        <f>'Zw.-CA-Zertifikat'!V9/Domain!V9</f>
        <v>0.95654376613507386</v>
      </c>
      <c r="W37" s="27">
        <f>'Zw.-CA-Zertifikat'!W9/Domain!W9</f>
        <v>0.95423611770715944</v>
      </c>
      <c r="X37" s="27">
        <f>'Zw.-CA-Zertifikat'!X9/Domain!X9</f>
        <v>0.97106544197008748</v>
      </c>
      <c r="Y37" s="27">
        <f>'Zw.-CA-Zertifikat'!Y9/Domain!Y9</f>
        <v>0.93752508967535575</v>
      </c>
    </row>
    <row r="38" spans="1:25" x14ac:dyDescent="0.25">
      <c r="A38" s="7" t="s">
        <v>105</v>
      </c>
      <c r="B38" s="7" t="s">
        <v>4</v>
      </c>
      <c r="C38" s="7" t="s">
        <v>7</v>
      </c>
      <c r="D38" s="27">
        <f>'Zw.-CA-Zertifikat'!D10/Domain!D10</f>
        <v>0.95526644931366345</v>
      </c>
      <c r="E38" s="27">
        <f>'Zw.-CA-Zertifikat'!E10/Domain!E10</f>
        <v>0.95976889661788534</v>
      </c>
      <c r="F38" s="27">
        <f>'Zw.-CA-Zertifikat'!F10/Domain!F10</f>
        <v>0.96140668460358991</v>
      </c>
      <c r="G38" s="27">
        <f>'Zw.-CA-Zertifikat'!G10/Domain!G10</f>
        <v>0.96265510079702732</v>
      </c>
      <c r="H38" s="27">
        <f>'Zw.-CA-Zertifikat'!H10/Domain!H10</f>
        <v>0.9605746987377598</v>
      </c>
      <c r="I38" s="27">
        <f>'Zw.-CA-Zertifikat'!I10/Domain!I10</f>
        <v>0.96327445470359963</v>
      </c>
      <c r="J38" s="27">
        <f>'Zw.-CA-Zertifikat'!J10/Domain!J10</f>
        <v>0.9643290433959405</v>
      </c>
      <c r="K38" s="27">
        <f>'Zw.-CA-Zertifikat'!K10/Domain!K10</f>
        <v>0.96316066986335946</v>
      </c>
      <c r="L38" s="27">
        <f>'Zw.-CA-Zertifikat'!L10/Domain!L10</f>
        <v>0.96053556968906695</v>
      </c>
      <c r="M38" s="27">
        <f>'Zw.-CA-Zertifikat'!M10/Domain!M10</f>
        <v>0.9558057389122252</v>
      </c>
      <c r="N38" s="27">
        <f>'Zw.-CA-Zertifikat'!N10/Domain!N10</f>
        <v>0.95200743649732622</v>
      </c>
      <c r="O38" s="27">
        <f>'Zw.-CA-Zertifikat'!O10/Domain!O10</f>
        <v>0.95618507220717164</v>
      </c>
      <c r="P38" s="27">
        <f>'Zw.-CA-Zertifikat'!P10/Domain!P10</f>
        <v>0.95873575614654138</v>
      </c>
      <c r="Q38" s="27">
        <f>'Zw.-CA-Zertifikat'!Q10/Domain!Q10</f>
        <v>0.96287335188920953</v>
      </c>
      <c r="R38" s="27">
        <f>'Zw.-CA-Zertifikat'!R10/Domain!R10</f>
        <v>0.95924735419837859</v>
      </c>
      <c r="S38" s="27">
        <f>'Zw.-CA-Zertifikat'!S10/Domain!S10</f>
        <v>0.96155856307716947</v>
      </c>
      <c r="T38" s="27">
        <f>'Zw.-CA-Zertifikat'!T10/Domain!T10</f>
        <v>0.96046284911418844</v>
      </c>
      <c r="U38" s="27">
        <f>'Zw.-CA-Zertifikat'!U10/Domain!U10</f>
        <v>0.96005991120609924</v>
      </c>
      <c r="V38" s="27">
        <f>'Zw.-CA-Zertifikat'!V10/Domain!V10</f>
        <v>0.9569911153432008</v>
      </c>
      <c r="W38" s="27">
        <f>'Zw.-CA-Zertifikat'!W10/Domain!W10</f>
        <v>0.95505526300924504</v>
      </c>
      <c r="X38" s="27">
        <f>'Zw.-CA-Zertifikat'!X10/Domain!X10</f>
        <v>0.97132585484524936</v>
      </c>
      <c r="Y38" s="27">
        <f>'Zw.-CA-Zertifikat'!Y10/Domain!Y10</f>
        <v>0.93596291588329772</v>
      </c>
    </row>
    <row r="39" spans="1:25" x14ac:dyDescent="0.25">
      <c r="A39" s="7" t="s">
        <v>105</v>
      </c>
      <c r="B39" s="7" t="s">
        <v>4</v>
      </c>
      <c r="C39" s="7" t="s">
        <v>112</v>
      </c>
      <c r="D39" s="27">
        <f>'Zw.-CA-Zertifikat'!D11/Domain!D11</f>
        <v>0.95854810481647523</v>
      </c>
      <c r="E39" s="27">
        <f>'Zw.-CA-Zertifikat'!E11/Domain!E11</f>
        <v>0.96456025890635277</v>
      </c>
      <c r="F39" s="27">
        <f>'Zw.-CA-Zertifikat'!F11/Domain!F11</f>
        <v>0.96635362030064176</v>
      </c>
      <c r="G39" s="27">
        <f>'Zw.-CA-Zertifikat'!G11/Domain!G11</f>
        <v>0.96309091589624585</v>
      </c>
      <c r="H39" s="27">
        <f>'Zw.-CA-Zertifikat'!H11/Domain!H11</f>
        <v>0.95986913635873872</v>
      </c>
      <c r="I39" s="27">
        <f>'Zw.-CA-Zertifikat'!I11/Domain!I11</f>
        <v>0.96405723905723906</v>
      </c>
      <c r="J39" s="27">
        <f>'Zw.-CA-Zertifikat'!J11/Domain!J11</f>
        <v>0.96316066986335946</v>
      </c>
      <c r="K39" s="27">
        <f>'Zw.-CA-Zertifikat'!K11/Domain!K11</f>
        <v>0.96710837424720786</v>
      </c>
      <c r="L39" s="27">
        <f>'Zw.-CA-Zertifikat'!L11/Domain!L11</f>
        <v>0.96426540823288609</v>
      </c>
      <c r="M39" s="27">
        <f>'Zw.-CA-Zertifikat'!M11/Domain!M11</f>
        <v>0.95907531747190189</v>
      </c>
      <c r="N39" s="27">
        <f>'Zw.-CA-Zertifikat'!N11/Domain!N11</f>
        <v>0.96037771429768748</v>
      </c>
      <c r="O39" s="27">
        <f>'Zw.-CA-Zertifikat'!O11/Domain!O11</f>
        <v>0.96018810067708016</v>
      </c>
      <c r="P39" s="27">
        <f>'Zw.-CA-Zertifikat'!P11/Domain!P11</f>
        <v>0.96346914857768251</v>
      </c>
      <c r="Q39" s="27">
        <f>'Zw.-CA-Zertifikat'!Q11/Domain!Q11</f>
        <v>0.96597624453608888</v>
      </c>
      <c r="R39" s="27">
        <f>'Zw.-CA-Zertifikat'!R11/Domain!R11</f>
        <v>0.96443132208445081</v>
      </c>
      <c r="S39" s="27">
        <f>'Zw.-CA-Zertifikat'!S11/Domain!S11</f>
        <v>0.9669496949785984</v>
      </c>
      <c r="T39" s="27">
        <f>'Zw.-CA-Zertifikat'!T11/Domain!T11</f>
        <v>0.96508919232810519</v>
      </c>
      <c r="U39" s="27">
        <f>'Zw.-CA-Zertifikat'!U11/Domain!U11</f>
        <v>0.96563006725997269</v>
      </c>
      <c r="V39" s="27">
        <f>'Zw.-CA-Zertifikat'!V11/Domain!V11</f>
        <v>0.96042441989665173</v>
      </c>
      <c r="W39" s="27">
        <f>'Zw.-CA-Zertifikat'!W11/Domain!W11</f>
        <v>0.95927181383535032</v>
      </c>
      <c r="X39" s="27">
        <f>'Zw.-CA-Zertifikat'!X11/Domain!X11</f>
        <v>0.97234942367759114</v>
      </c>
      <c r="Y39" s="27">
        <f>'Zw.-CA-Zertifikat'!Y11/Domain!Y11</f>
        <v>0.93850636584909197</v>
      </c>
    </row>
    <row r="40" spans="1:25" x14ac:dyDescent="0.25">
      <c r="A40" s="7" t="s">
        <v>35</v>
      </c>
      <c r="B40" s="7" t="s">
        <v>147</v>
      </c>
      <c r="C40" s="7" t="s">
        <v>40</v>
      </c>
      <c r="D40" s="27">
        <f>'Zw.-CA-Zertifikat'!D12/Domain!D12</f>
        <v>0.96090281863400551</v>
      </c>
      <c r="E40" s="27">
        <f>'Zw.-CA-Zertifikat'!E12/Domain!E12</f>
        <v>0.96751145799197824</v>
      </c>
      <c r="F40" s="27">
        <f>'Zw.-CA-Zertifikat'!F12/Domain!F12</f>
        <v>0.9638582073776556</v>
      </c>
      <c r="G40" s="27">
        <f>'Zw.-CA-Zertifikat'!G12/Domain!G12</f>
        <v>0.96020692399522478</v>
      </c>
      <c r="H40" s="27">
        <f>'Zw.-CA-Zertifikat'!H12/Domain!H12</f>
        <v>0.95843121233786133</v>
      </c>
      <c r="I40" s="27">
        <f>'Zw.-CA-Zertifikat'!I12/Domain!I12</f>
        <v>0.96082771293144853</v>
      </c>
      <c r="J40" s="27">
        <f>'Zw.-CA-Zertifikat'!J12/Domain!J12</f>
        <v>0.96053556968906695</v>
      </c>
      <c r="K40" s="27">
        <f>'Zw.-CA-Zertifikat'!K12/Domain!K12</f>
        <v>0.96426540823288609</v>
      </c>
      <c r="L40" s="27">
        <f>'Zw.-CA-Zertifikat'!L12/Domain!L12</f>
        <v>0.96838877163485015</v>
      </c>
      <c r="M40" s="27">
        <f>'Zw.-CA-Zertifikat'!M12/Domain!M12</f>
        <v>0.96355113488806943</v>
      </c>
      <c r="N40" s="27">
        <f>'Zw.-CA-Zertifikat'!N12/Domain!N12</f>
        <v>0.95587229371808535</v>
      </c>
      <c r="O40" s="27">
        <f>'Zw.-CA-Zertifikat'!O12/Domain!O12</f>
        <v>0.96540055171489514</v>
      </c>
      <c r="P40" s="27">
        <f>'Zw.-CA-Zertifikat'!P12/Domain!P12</f>
        <v>0.96666348105215227</v>
      </c>
      <c r="Q40" s="27">
        <f>'Zw.-CA-Zertifikat'!Q12/Domain!Q12</f>
        <v>0.96214321087700339</v>
      </c>
      <c r="R40" s="27">
        <f>'Zw.-CA-Zertifikat'!R12/Domain!R12</f>
        <v>0.96200164942961497</v>
      </c>
      <c r="S40" s="27">
        <f>'Zw.-CA-Zertifikat'!S12/Domain!S12</f>
        <v>0.9646365528906623</v>
      </c>
      <c r="T40" s="27">
        <f>'Zw.-CA-Zertifikat'!T12/Domain!T12</f>
        <v>0.96287376612849795</v>
      </c>
      <c r="U40" s="27">
        <f>'Zw.-CA-Zertifikat'!U12/Domain!U12</f>
        <v>0.96642227010108162</v>
      </c>
      <c r="V40" s="27">
        <f>'Zw.-CA-Zertifikat'!V12/Domain!V12</f>
        <v>0.96190752834648829</v>
      </c>
      <c r="W40" s="27">
        <f>'Zw.-CA-Zertifikat'!W12/Domain!W12</f>
        <v>0.96144214899550395</v>
      </c>
      <c r="X40" s="27">
        <f>'Zw.-CA-Zertifikat'!X12/Domain!X12</f>
        <v>0.97877750365037008</v>
      </c>
      <c r="Y40" s="27">
        <f>'Zw.-CA-Zertifikat'!Y12/Domain!Y12</f>
        <v>0.9546062772065923</v>
      </c>
    </row>
    <row r="41" spans="1:25" x14ac:dyDescent="0.25">
      <c r="A41" s="7" t="s">
        <v>35</v>
      </c>
      <c r="B41" s="7" t="s">
        <v>41</v>
      </c>
      <c r="C41" s="7" t="s">
        <v>42</v>
      </c>
      <c r="D41" s="27">
        <f>'Zw.-CA-Zertifikat'!D13/Domain!D13</f>
        <v>0.95567521523531385</v>
      </c>
      <c r="E41" s="27">
        <f>'Zw.-CA-Zertifikat'!E13/Domain!E13</f>
        <v>0.96162588581361141</v>
      </c>
      <c r="F41" s="27">
        <f>'Zw.-CA-Zertifikat'!F13/Domain!F13</f>
        <v>0.95837826180720298</v>
      </c>
      <c r="G41" s="27">
        <f>'Zw.-CA-Zertifikat'!G13/Domain!G13</f>
        <v>0.95402215318277894</v>
      </c>
      <c r="H41" s="27">
        <f>'Zw.-CA-Zertifikat'!H13/Domain!H13</f>
        <v>0.95360108942026001</v>
      </c>
      <c r="I41" s="27">
        <f>'Zw.-CA-Zertifikat'!I13/Domain!I13</f>
        <v>0.95462575971549624</v>
      </c>
      <c r="J41" s="27">
        <f>'Zw.-CA-Zertifikat'!J13/Domain!J13</f>
        <v>0.9558057389122252</v>
      </c>
      <c r="K41" s="27">
        <f>'Zw.-CA-Zertifikat'!K13/Domain!K13</f>
        <v>0.95907531747190189</v>
      </c>
      <c r="L41" s="27">
        <f>'Zw.-CA-Zertifikat'!L13/Domain!L13</f>
        <v>0.96355113488806943</v>
      </c>
      <c r="M41" s="27">
        <f>'Zw.-CA-Zertifikat'!M13/Domain!M13</f>
        <v>0.96265480205174714</v>
      </c>
      <c r="N41" s="27">
        <f>'Zw.-CA-Zertifikat'!N13/Domain!N13</f>
        <v>0.94698490476566821</v>
      </c>
      <c r="O41" s="27">
        <f>'Zw.-CA-Zertifikat'!O13/Domain!O13</f>
        <v>0.96167662602328075</v>
      </c>
      <c r="P41" s="27">
        <f>'Zw.-CA-Zertifikat'!P13/Domain!P13</f>
        <v>0.96080097912558649</v>
      </c>
      <c r="Q41" s="27">
        <f>'Zw.-CA-Zertifikat'!Q13/Domain!Q13</f>
        <v>0.95756481929832282</v>
      </c>
      <c r="R41" s="27">
        <f>'Zw.-CA-Zertifikat'!R13/Domain!R13</f>
        <v>0.9574063344920819</v>
      </c>
      <c r="S41" s="27">
        <f>'Zw.-CA-Zertifikat'!S13/Domain!S13</f>
        <v>0.95772664962394871</v>
      </c>
      <c r="T41" s="27">
        <f>'Zw.-CA-Zertifikat'!T13/Domain!T13</f>
        <v>0.95809916717534227</v>
      </c>
      <c r="U41" s="27">
        <f>'Zw.-CA-Zertifikat'!U13/Domain!U13</f>
        <v>0.95940114579926361</v>
      </c>
      <c r="V41" s="27">
        <f>'Zw.-CA-Zertifikat'!V13/Domain!V13</f>
        <v>0.95713566476898648</v>
      </c>
      <c r="W41" s="27">
        <f>'Zw.-CA-Zertifikat'!W13/Domain!W13</f>
        <v>0.95601581381948553</v>
      </c>
      <c r="X41" s="27">
        <f>'Zw.-CA-Zertifikat'!X13/Domain!X13</f>
        <v>0.97395986033742898</v>
      </c>
      <c r="Y41" s="27">
        <f>'Zw.-CA-Zertifikat'!Y13/Domain!Y13</f>
        <v>0.95314180365647561</v>
      </c>
    </row>
    <row r="42" spans="1:25" x14ac:dyDescent="0.25">
      <c r="A42" s="7" t="s">
        <v>35</v>
      </c>
      <c r="B42" s="7" t="s">
        <v>109</v>
      </c>
      <c r="C42" s="7" t="s">
        <v>39</v>
      </c>
      <c r="D42" s="27">
        <f>'Zw.-CA-Zertifikat'!D14/Domain!D14</f>
        <v>0.94311250423585224</v>
      </c>
      <c r="E42" s="27">
        <f>'Zw.-CA-Zertifikat'!E14/Domain!E14</f>
        <v>0.95434730236666709</v>
      </c>
      <c r="F42" s="27">
        <f>'Zw.-CA-Zertifikat'!F14/Domain!F14</f>
        <v>0.95648793700155488</v>
      </c>
      <c r="G42" s="27">
        <f>'Zw.-CA-Zertifikat'!G14/Domain!G14</f>
        <v>0.95274815293246584</v>
      </c>
      <c r="H42" s="27">
        <f>'Zw.-CA-Zertifikat'!H14/Domain!H14</f>
        <v>0.9478573624919634</v>
      </c>
      <c r="I42" s="27">
        <f>'Zw.-CA-Zertifikat'!I14/Domain!I14</f>
        <v>0.95439923059065435</v>
      </c>
      <c r="J42" s="27">
        <f>'Zw.-CA-Zertifikat'!J14/Domain!J14</f>
        <v>0.95200743649732622</v>
      </c>
      <c r="K42" s="27">
        <f>'Zw.-CA-Zertifikat'!K14/Domain!K14</f>
        <v>0.96037771429768748</v>
      </c>
      <c r="L42" s="27">
        <f>'Zw.-CA-Zertifikat'!L14/Domain!L14</f>
        <v>0.95587229371808535</v>
      </c>
      <c r="M42" s="27">
        <f>'Zw.-CA-Zertifikat'!M14/Domain!M14</f>
        <v>0.94698490476566821</v>
      </c>
      <c r="N42" s="27">
        <f>'Zw.-CA-Zertifikat'!N14/Domain!N14</f>
        <v>0.95662231868224523</v>
      </c>
      <c r="O42" s="27">
        <f>'Zw.-CA-Zertifikat'!O14/Domain!O14</f>
        <v>0.94996121024049651</v>
      </c>
      <c r="P42" s="27">
        <f>'Zw.-CA-Zertifikat'!P14/Domain!P14</f>
        <v>0.95216601677260826</v>
      </c>
      <c r="Q42" s="27">
        <f>'Zw.-CA-Zertifikat'!Q14/Domain!Q14</f>
        <v>0.95575593220338984</v>
      </c>
      <c r="R42" s="27">
        <f>'Zw.-CA-Zertifikat'!R14/Domain!R14</f>
        <v>0.95280186270654255</v>
      </c>
      <c r="S42" s="27">
        <f>'Zw.-CA-Zertifikat'!S14/Domain!S14</f>
        <v>0.9557985141119173</v>
      </c>
      <c r="T42" s="27">
        <f>'Zw.-CA-Zertifikat'!T14/Domain!T14</f>
        <v>0.95252272558392981</v>
      </c>
      <c r="U42" s="27">
        <f>'Zw.-CA-Zertifikat'!U14/Domain!U14</f>
        <v>0.95536030610075817</v>
      </c>
      <c r="V42" s="27">
        <f>'Zw.-CA-Zertifikat'!V14/Domain!V14</f>
        <v>0.94726215230690414</v>
      </c>
      <c r="W42" s="27">
        <f>'Zw.-CA-Zertifikat'!W14/Domain!W14</f>
        <v>0.94509883926941618</v>
      </c>
      <c r="X42" s="27">
        <f>'Zw.-CA-Zertifikat'!X14/Domain!X14</f>
        <v>0.970412094137451</v>
      </c>
      <c r="Y42" s="27">
        <f>'Zw.-CA-Zertifikat'!Y14/Domain!Y14</f>
        <v>0.94505648726405167</v>
      </c>
    </row>
    <row r="43" spans="1:25" x14ac:dyDescent="0.25">
      <c r="A43" s="7" t="s">
        <v>35</v>
      </c>
      <c r="B43" s="7" t="s">
        <v>43</v>
      </c>
      <c r="C43" s="7" t="s">
        <v>44</v>
      </c>
      <c r="D43" s="27">
        <f>'Zw.-CA-Zertifikat'!D15/Domain!D15</f>
        <v>0.95642972164711293</v>
      </c>
      <c r="E43" s="27">
        <f>'Zw.-CA-Zertifikat'!E15/Domain!E15</f>
        <v>0.96204999025384974</v>
      </c>
      <c r="F43" s="27">
        <f>'Zw.-CA-Zertifikat'!F15/Domain!F15</f>
        <v>0.96106711915535448</v>
      </c>
      <c r="G43" s="27">
        <f>'Zw.-CA-Zertifikat'!G15/Domain!G15</f>
        <v>0.95422780760659132</v>
      </c>
      <c r="H43" s="27">
        <f>'Zw.-CA-Zertifikat'!H15/Domain!H15</f>
        <v>0.95680768440295516</v>
      </c>
      <c r="I43" s="27">
        <f>'Zw.-CA-Zertifikat'!I15/Domain!I15</f>
        <v>0.95572026365451412</v>
      </c>
      <c r="J43" s="27">
        <f>'Zw.-CA-Zertifikat'!J15/Domain!J15</f>
        <v>0.95618507220717164</v>
      </c>
      <c r="K43" s="27">
        <f>'Zw.-CA-Zertifikat'!K15/Domain!K15</f>
        <v>0.96018810067708016</v>
      </c>
      <c r="L43" s="27">
        <f>'Zw.-CA-Zertifikat'!L15/Domain!L15</f>
        <v>0.96540055171489514</v>
      </c>
      <c r="M43" s="27">
        <f>'Zw.-CA-Zertifikat'!M15/Domain!M15</f>
        <v>0.96167662602328075</v>
      </c>
      <c r="N43" s="27">
        <f>'Zw.-CA-Zertifikat'!N15/Domain!N15</f>
        <v>0.94996121024049651</v>
      </c>
      <c r="O43" s="27">
        <f>'Zw.-CA-Zertifikat'!O15/Domain!O15</f>
        <v>0.96222498586772187</v>
      </c>
      <c r="P43" s="27">
        <f>'Zw.-CA-Zertifikat'!P15/Domain!P15</f>
        <v>0.9612722620090336</v>
      </c>
      <c r="Q43" s="27">
        <f>'Zw.-CA-Zertifikat'!Q15/Domain!Q15</f>
        <v>0.95819547292684204</v>
      </c>
      <c r="R43" s="27">
        <f>'Zw.-CA-Zertifikat'!R15/Domain!R15</f>
        <v>0.95767634854771788</v>
      </c>
      <c r="S43" s="27">
        <f>'Zw.-CA-Zertifikat'!S15/Domain!S15</f>
        <v>0.95853611236805891</v>
      </c>
      <c r="T43" s="27">
        <f>'Zw.-CA-Zertifikat'!T15/Domain!T15</f>
        <v>0.95920108568058315</v>
      </c>
      <c r="U43" s="27">
        <f>'Zw.-CA-Zertifikat'!U15/Domain!U15</f>
        <v>0.96021037780496299</v>
      </c>
      <c r="V43" s="27">
        <f>'Zw.-CA-Zertifikat'!V15/Domain!V15</f>
        <v>0.95845778745003651</v>
      </c>
      <c r="W43" s="27">
        <f>'Zw.-CA-Zertifikat'!W15/Domain!W15</f>
        <v>0.95700469459480264</v>
      </c>
      <c r="X43" s="27">
        <f>'Zw.-CA-Zertifikat'!X15/Domain!X15</f>
        <v>0.97294864396999425</v>
      </c>
      <c r="Y43" s="27">
        <f>'Zw.-CA-Zertifikat'!Y15/Domain!Y15</f>
        <v>0.95157247958606195</v>
      </c>
    </row>
    <row r="44" spans="1:25" x14ac:dyDescent="0.25">
      <c r="A44" s="7" t="s">
        <v>18</v>
      </c>
      <c r="B44" s="7" t="s">
        <v>23</v>
      </c>
      <c r="C44" s="7" t="s">
        <v>24</v>
      </c>
      <c r="D44" s="27">
        <f>'Zw.-CA-Zertifikat'!D16/Domain!D16</f>
        <v>0.96108326094060081</v>
      </c>
      <c r="E44" s="27">
        <f>'Zw.-CA-Zertifikat'!E16/Domain!E16</f>
        <v>0.96496272379470982</v>
      </c>
      <c r="F44" s="27">
        <f>'Zw.-CA-Zertifikat'!F16/Domain!F16</f>
        <v>0.96095585820046991</v>
      </c>
      <c r="G44" s="27">
        <f>'Zw.-CA-Zertifikat'!G16/Domain!G16</f>
        <v>0.95753518534044391</v>
      </c>
      <c r="H44" s="27">
        <f>'Zw.-CA-Zertifikat'!H16/Domain!H16</f>
        <v>0.95604839195556035</v>
      </c>
      <c r="I44" s="27">
        <f>'Zw.-CA-Zertifikat'!I16/Domain!I16</f>
        <v>0.95853355724209166</v>
      </c>
      <c r="J44" s="27">
        <f>'Zw.-CA-Zertifikat'!J16/Domain!J16</f>
        <v>0.95873575614654138</v>
      </c>
      <c r="K44" s="27">
        <f>'Zw.-CA-Zertifikat'!K16/Domain!K16</f>
        <v>0.96346914857768251</v>
      </c>
      <c r="L44" s="27">
        <f>'Zw.-CA-Zertifikat'!L16/Domain!L16</f>
        <v>0.96666348105215227</v>
      </c>
      <c r="M44" s="27">
        <f>'Zw.-CA-Zertifikat'!M16/Domain!M16</f>
        <v>0.96080097912558649</v>
      </c>
      <c r="N44" s="27">
        <f>'Zw.-CA-Zertifikat'!N16/Domain!N16</f>
        <v>0.95216601677260826</v>
      </c>
      <c r="O44" s="27">
        <f>'Zw.-CA-Zertifikat'!O16/Domain!O16</f>
        <v>0.9612722620090336</v>
      </c>
      <c r="P44" s="27">
        <f>'Zw.-CA-Zertifikat'!P16/Domain!P16</f>
        <v>0.96569600780683507</v>
      </c>
      <c r="Q44" s="27">
        <f>'Zw.-CA-Zertifikat'!Q16/Domain!Q16</f>
        <v>0.96111747701363059</v>
      </c>
      <c r="R44" s="27">
        <f>'Zw.-CA-Zertifikat'!R16/Domain!R16</f>
        <v>0.96002335181524801</v>
      </c>
      <c r="S44" s="27">
        <f>'Zw.-CA-Zertifikat'!S16/Domain!S16</f>
        <v>0.96247617997218193</v>
      </c>
      <c r="T44" s="27">
        <f>'Zw.-CA-Zertifikat'!T16/Domain!T16</f>
        <v>0.96191499676100511</v>
      </c>
      <c r="U44" s="27">
        <f>'Zw.-CA-Zertifikat'!U16/Domain!U16</f>
        <v>0.96445787787466486</v>
      </c>
      <c r="V44" s="27">
        <f>'Zw.-CA-Zertifikat'!V16/Domain!V16</f>
        <v>0.96044731482392842</v>
      </c>
      <c r="W44" s="27">
        <f>'Zw.-CA-Zertifikat'!W16/Domain!W16</f>
        <v>0.96079675209337734</v>
      </c>
      <c r="X44" s="27">
        <f>'Zw.-CA-Zertifikat'!X16/Domain!X16</f>
        <v>0.97728021629842421</v>
      </c>
      <c r="Y44" s="27">
        <f>'Zw.-CA-Zertifikat'!Y16/Domain!Y16</f>
        <v>0.94257647241234188</v>
      </c>
    </row>
    <row r="45" spans="1:25" x14ac:dyDescent="0.25">
      <c r="A45" s="7" t="s">
        <v>18</v>
      </c>
      <c r="B45" s="7" t="s">
        <v>21</v>
      </c>
      <c r="C45" s="7" t="s">
        <v>22</v>
      </c>
      <c r="D45" s="27">
        <f>'Zw.-CA-Zertifikat'!D17/Domain!D17</f>
        <v>0.95655929236298021</v>
      </c>
      <c r="E45" s="27">
        <f>'Zw.-CA-Zertifikat'!E17/Domain!E17</f>
        <v>0.96189318891811904</v>
      </c>
      <c r="F45" s="27">
        <f>'Zw.-CA-Zertifikat'!F17/Domain!F17</f>
        <v>0.96376730646655673</v>
      </c>
      <c r="G45" s="27">
        <f>'Zw.-CA-Zertifikat'!G17/Domain!G17</f>
        <v>0.96132211224000352</v>
      </c>
      <c r="H45" s="27">
        <f>'Zw.-CA-Zertifikat'!H17/Domain!H17</f>
        <v>0.96162955945049744</v>
      </c>
      <c r="I45" s="27">
        <f>'Zw.-CA-Zertifikat'!I17/Domain!I17</f>
        <v>0.96241680270184615</v>
      </c>
      <c r="J45" s="27">
        <f>'Zw.-CA-Zertifikat'!J17/Domain!J17</f>
        <v>0.96287335188920953</v>
      </c>
      <c r="K45" s="27">
        <f>'Zw.-CA-Zertifikat'!K17/Domain!K17</f>
        <v>0.96597624453608888</v>
      </c>
      <c r="L45" s="27">
        <f>'Zw.-CA-Zertifikat'!L17/Domain!L17</f>
        <v>0.96214321087700339</v>
      </c>
      <c r="M45" s="27">
        <f>'Zw.-CA-Zertifikat'!M17/Domain!M17</f>
        <v>0.95756481929832282</v>
      </c>
      <c r="N45" s="27">
        <f>'Zw.-CA-Zertifikat'!N17/Domain!N17</f>
        <v>0.95575593220338984</v>
      </c>
      <c r="O45" s="27">
        <f>'Zw.-CA-Zertifikat'!O17/Domain!O17</f>
        <v>0.95819547292684204</v>
      </c>
      <c r="P45" s="27">
        <f>'Zw.-CA-Zertifikat'!P17/Domain!P17</f>
        <v>0.96111747701363059</v>
      </c>
      <c r="Q45" s="27">
        <f>'Zw.-CA-Zertifikat'!Q17/Domain!Q17</f>
        <v>0.96494891339604283</v>
      </c>
      <c r="R45" s="27">
        <f>'Zw.-CA-Zertifikat'!R17/Domain!R17</f>
        <v>0.96121654628715825</v>
      </c>
      <c r="S45" s="27">
        <f>'Zw.-CA-Zertifikat'!S17/Domain!S17</f>
        <v>0.96358654969009194</v>
      </c>
      <c r="T45" s="27">
        <f>'Zw.-CA-Zertifikat'!T17/Domain!T17</f>
        <v>0.96236663474478668</v>
      </c>
      <c r="U45" s="27">
        <f>'Zw.-CA-Zertifikat'!U17/Domain!U17</f>
        <v>0.96246034852405959</v>
      </c>
      <c r="V45" s="27">
        <f>'Zw.-CA-Zertifikat'!V17/Domain!V17</f>
        <v>0.95844691905725721</v>
      </c>
      <c r="W45" s="27">
        <f>'Zw.-CA-Zertifikat'!W17/Domain!W17</f>
        <v>0.95662506881996701</v>
      </c>
      <c r="X45" s="27">
        <f>'Zw.-CA-Zertifikat'!X17/Domain!X17</f>
        <v>0.97263867399384663</v>
      </c>
      <c r="Y45" s="27">
        <f>'Zw.-CA-Zertifikat'!Y17/Domain!Y17</f>
        <v>0.93951302659769653</v>
      </c>
    </row>
    <row r="46" spans="1:25" x14ac:dyDescent="0.25">
      <c r="A46" s="7" t="s">
        <v>18</v>
      </c>
      <c r="B46" s="7" t="s">
        <v>55</v>
      </c>
      <c r="C46" s="7" t="s">
        <v>56</v>
      </c>
      <c r="D46" s="27">
        <f>'Zw.-CA-Zertifikat'!D18/Domain!D18</f>
        <v>0.95470693387438621</v>
      </c>
      <c r="E46" s="27">
        <f>'Zw.-CA-Zertifikat'!E18/Domain!E18</f>
        <v>0.96085199441076707</v>
      </c>
      <c r="F46" s="27">
        <f>'Zw.-CA-Zertifikat'!F18/Domain!F18</f>
        <v>0.96312705363803575</v>
      </c>
      <c r="G46" s="27">
        <f>'Zw.-CA-Zertifikat'!G18/Domain!G18</f>
        <v>0.95806855918947864</v>
      </c>
      <c r="H46" s="27">
        <f>'Zw.-CA-Zertifikat'!H18/Domain!H18</f>
        <v>0.95801017164653524</v>
      </c>
      <c r="I46" s="27">
        <f>'Zw.-CA-Zertifikat'!I18/Domain!I18</f>
        <v>0.95869803968269718</v>
      </c>
      <c r="J46" s="27">
        <f>'Zw.-CA-Zertifikat'!J18/Domain!J18</f>
        <v>0.95924735419837859</v>
      </c>
      <c r="K46" s="27">
        <f>'Zw.-CA-Zertifikat'!K18/Domain!K18</f>
        <v>0.96443132208445081</v>
      </c>
      <c r="L46" s="27">
        <f>'Zw.-CA-Zertifikat'!L18/Domain!L18</f>
        <v>0.96200164942961497</v>
      </c>
      <c r="M46" s="27">
        <f>'Zw.-CA-Zertifikat'!M18/Domain!M18</f>
        <v>0.9574063344920819</v>
      </c>
      <c r="N46" s="27">
        <f>'Zw.-CA-Zertifikat'!N18/Domain!N18</f>
        <v>0.95280186270654255</v>
      </c>
      <c r="O46" s="27">
        <f>'Zw.-CA-Zertifikat'!O18/Domain!O18</f>
        <v>0.95767634854771788</v>
      </c>
      <c r="P46" s="27">
        <f>'Zw.-CA-Zertifikat'!P18/Domain!P18</f>
        <v>0.96002335181524801</v>
      </c>
      <c r="Q46" s="27">
        <f>'Zw.-CA-Zertifikat'!Q18/Domain!Q18</f>
        <v>0.96121654628715825</v>
      </c>
      <c r="R46" s="27">
        <f>'Zw.-CA-Zertifikat'!R18/Domain!R18</f>
        <v>0.96278829773293151</v>
      </c>
      <c r="S46" s="27">
        <f>'Zw.-CA-Zertifikat'!S18/Domain!S18</f>
        <v>0.96296140586899859</v>
      </c>
      <c r="T46" s="27">
        <f>'Zw.-CA-Zertifikat'!T18/Domain!T18</f>
        <v>0.96158801200260502</v>
      </c>
      <c r="U46" s="27">
        <f>'Zw.-CA-Zertifikat'!U18/Domain!U18</f>
        <v>0.96195565085904244</v>
      </c>
      <c r="V46" s="27">
        <f>'Zw.-CA-Zertifikat'!V18/Domain!V18</f>
        <v>0.95759450726212447</v>
      </c>
      <c r="W46" s="27">
        <f>'Zw.-CA-Zertifikat'!W18/Domain!W18</f>
        <v>0.95524809412012979</v>
      </c>
      <c r="X46" s="27">
        <f>'Zw.-CA-Zertifikat'!X18/Domain!X18</f>
        <v>0.97111874419222088</v>
      </c>
      <c r="Y46" s="27">
        <f>'Zw.-CA-Zertifikat'!Y18/Domain!Y18</f>
        <v>0.93977474300613362</v>
      </c>
    </row>
    <row r="47" spans="1:25" x14ac:dyDescent="0.25">
      <c r="A47" s="7" t="s">
        <v>18</v>
      </c>
      <c r="B47" s="7" t="s">
        <v>57</v>
      </c>
      <c r="C47" s="7" t="s">
        <v>58</v>
      </c>
      <c r="D47" s="27">
        <f>'Zw.-CA-Zertifikat'!D19/Domain!D19</f>
        <v>0.95791282460853355</v>
      </c>
      <c r="E47" s="27">
        <f>'Zw.-CA-Zertifikat'!E19/Domain!E19</f>
        <v>0.96391476630917827</v>
      </c>
      <c r="F47" s="27">
        <f>'Zw.-CA-Zertifikat'!F19/Domain!F19</f>
        <v>0.96629610375761454</v>
      </c>
      <c r="G47" s="27">
        <f>'Zw.-CA-Zertifikat'!G19/Domain!G19</f>
        <v>0.96031552208208926</v>
      </c>
      <c r="H47" s="27">
        <f>'Zw.-CA-Zertifikat'!H19/Domain!H19</f>
        <v>0.96032133710030898</v>
      </c>
      <c r="I47" s="27">
        <f>'Zw.-CA-Zertifikat'!I19/Domain!I19</f>
        <v>0.96130010559521173</v>
      </c>
      <c r="J47" s="27">
        <f>'Zw.-CA-Zertifikat'!J19/Domain!J19</f>
        <v>0.96155856307716947</v>
      </c>
      <c r="K47" s="27">
        <f>'Zw.-CA-Zertifikat'!K19/Domain!K19</f>
        <v>0.9669496949785984</v>
      </c>
      <c r="L47" s="27">
        <f>'Zw.-CA-Zertifikat'!L19/Domain!L19</f>
        <v>0.9646365528906623</v>
      </c>
      <c r="M47" s="27">
        <f>'Zw.-CA-Zertifikat'!M19/Domain!M19</f>
        <v>0.95772664962394871</v>
      </c>
      <c r="N47" s="27">
        <f>'Zw.-CA-Zertifikat'!N19/Domain!N19</f>
        <v>0.9557985141119173</v>
      </c>
      <c r="O47" s="27">
        <f>'Zw.-CA-Zertifikat'!O19/Domain!O19</f>
        <v>0.95853611236805891</v>
      </c>
      <c r="P47" s="27">
        <f>'Zw.-CA-Zertifikat'!P19/Domain!P19</f>
        <v>0.96247617997218193</v>
      </c>
      <c r="Q47" s="27">
        <f>'Zw.-CA-Zertifikat'!Q19/Domain!Q19</f>
        <v>0.96358654969009194</v>
      </c>
      <c r="R47" s="27">
        <f>'Zw.-CA-Zertifikat'!R19/Domain!R19</f>
        <v>0.96296140586899859</v>
      </c>
      <c r="S47" s="27">
        <f>'Zw.-CA-Zertifikat'!S19/Domain!S19</f>
        <v>0.96561480841685154</v>
      </c>
      <c r="T47" s="27">
        <f>'Zw.-CA-Zertifikat'!T19/Domain!T19</f>
        <v>0.96467890983395232</v>
      </c>
      <c r="U47" s="27">
        <f>'Zw.-CA-Zertifikat'!U19/Domain!U19</f>
        <v>0.96430500117398454</v>
      </c>
      <c r="V47" s="27">
        <f>'Zw.-CA-Zertifikat'!V19/Domain!V19</f>
        <v>0.96059154757168652</v>
      </c>
      <c r="W47" s="27">
        <f>'Zw.-CA-Zertifikat'!W19/Domain!W19</f>
        <v>0.9577567404519931</v>
      </c>
      <c r="X47" s="27">
        <f>'Zw.-CA-Zertifikat'!X19/Domain!X19</f>
        <v>0.97478781202273357</v>
      </c>
      <c r="Y47" s="27">
        <f>'Zw.-CA-Zertifikat'!Y19/Domain!Y19</f>
        <v>0.94024216873376143</v>
      </c>
    </row>
    <row r="48" spans="1:25" x14ac:dyDescent="0.25">
      <c r="A48" s="7" t="s">
        <v>18</v>
      </c>
      <c r="B48" s="7" t="s">
        <v>25</v>
      </c>
      <c r="C48" s="7" t="s">
        <v>26</v>
      </c>
      <c r="D48" s="27">
        <f>'Zw.-CA-Zertifikat'!D20/Domain!D20</f>
        <v>0.95780848722025191</v>
      </c>
      <c r="E48" s="27">
        <f>'Zw.-CA-Zertifikat'!E20/Domain!E20</f>
        <v>0.96299630036481998</v>
      </c>
      <c r="F48" s="27">
        <f>'Zw.-CA-Zertifikat'!F20/Domain!F20</f>
        <v>0.96301107166522582</v>
      </c>
      <c r="G48" s="27">
        <f>'Zw.-CA-Zertifikat'!G20/Domain!G20</f>
        <v>0.95898799803896861</v>
      </c>
      <c r="H48" s="27">
        <f>'Zw.-CA-Zertifikat'!H20/Domain!H20</f>
        <v>0.95857997346759871</v>
      </c>
      <c r="I48" s="27">
        <f>'Zw.-CA-Zertifikat'!I20/Domain!I20</f>
        <v>0.96014251714703347</v>
      </c>
      <c r="J48" s="27">
        <f>'Zw.-CA-Zertifikat'!J20/Domain!J20</f>
        <v>0.96046284911418844</v>
      </c>
      <c r="K48" s="27">
        <f>'Zw.-CA-Zertifikat'!K20/Domain!K20</f>
        <v>0.96508919232810519</v>
      </c>
      <c r="L48" s="27">
        <f>'Zw.-CA-Zertifikat'!L20/Domain!L20</f>
        <v>0.96287376612849795</v>
      </c>
      <c r="M48" s="27">
        <f>'Zw.-CA-Zertifikat'!M20/Domain!M20</f>
        <v>0.95809916717534227</v>
      </c>
      <c r="N48" s="27">
        <f>'Zw.-CA-Zertifikat'!N20/Domain!N20</f>
        <v>0.95252272558392981</v>
      </c>
      <c r="O48" s="27">
        <f>'Zw.-CA-Zertifikat'!O20/Domain!O20</f>
        <v>0.95920108568058315</v>
      </c>
      <c r="P48" s="27">
        <f>'Zw.-CA-Zertifikat'!P20/Domain!P20</f>
        <v>0.96191499676100511</v>
      </c>
      <c r="Q48" s="27">
        <f>'Zw.-CA-Zertifikat'!Q20/Domain!Q20</f>
        <v>0.96236663474478668</v>
      </c>
      <c r="R48" s="27">
        <f>'Zw.-CA-Zertifikat'!R20/Domain!R20</f>
        <v>0.96158801200260502</v>
      </c>
      <c r="S48" s="27">
        <f>'Zw.-CA-Zertifikat'!S20/Domain!S20</f>
        <v>0.96467890983395232</v>
      </c>
      <c r="T48" s="27">
        <f>'Zw.-CA-Zertifikat'!T20/Domain!T20</f>
        <v>0.96421341245408998</v>
      </c>
      <c r="U48" s="27">
        <f>'Zw.-CA-Zertifikat'!U20/Domain!U20</f>
        <v>0.96391781593019987</v>
      </c>
      <c r="V48" s="27">
        <f>'Zw.-CA-Zertifikat'!V20/Domain!V20</f>
        <v>0.96007137192704206</v>
      </c>
      <c r="W48" s="27">
        <f>'Zw.-CA-Zertifikat'!W20/Domain!W20</f>
        <v>0.95799614043824699</v>
      </c>
      <c r="X48" s="27">
        <f>'Zw.-CA-Zertifikat'!X20/Domain!X20</f>
        <v>0.97398850737129672</v>
      </c>
      <c r="Y48" s="27">
        <f>'Zw.-CA-Zertifikat'!Y20/Domain!Y20</f>
        <v>0.93854568074776024</v>
      </c>
    </row>
    <row r="49" spans="1:25" x14ac:dyDescent="0.25">
      <c r="A49" s="7" t="s">
        <v>18</v>
      </c>
      <c r="B49" s="7" t="s">
        <v>53</v>
      </c>
      <c r="C49" s="7" t="s">
        <v>146</v>
      </c>
      <c r="D49" s="27">
        <f>'Zw.-CA-Zertifikat'!D21/Domain!D21</f>
        <v>0.95935753763473697</v>
      </c>
      <c r="E49" s="27">
        <f>'Zw.-CA-Zertifikat'!E21/Domain!E21</f>
        <v>0.96554459223040223</v>
      </c>
      <c r="F49" s="27">
        <f>'Zw.-CA-Zertifikat'!F21/Domain!F21</f>
        <v>0.96448425895979151</v>
      </c>
      <c r="G49" s="27">
        <f>'Zw.-CA-Zertifikat'!G21/Domain!G21</f>
        <v>0.95909811194724537</v>
      </c>
      <c r="H49" s="27">
        <f>'Zw.-CA-Zertifikat'!H21/Domain!H21</f>
        <v>0.95857833373960299</v>
      </c>
      <c r="I49" s="27">
        <f>'Zw.-CA-Zertifikat'!I21/Domain!I21</f>
        <v>0.96048044868348126</v>
      </c>
      <c r="J49" s="27">
        <f>'Zw.-CA-Zertifikat'!J21/Domain!J21</f>
        <v>0.96005991120609924</v>
      </c>
      <c r="K49" s="27">
        <f>'Zw.-CA-Zertifikat'!K21/Domain!K21</f>
        <v>0.96563006725997269</v>
      </c>
      <c r="L49" s="27">
        <f>'Zw.-CA-Zertifikat'!L21/Domain!L21</f>
        <v>0.96642227010108162</v>
      </c>
      <c r="M49" s="27">
        <f>'Zw.-CA-Zertifikat'!M21/Domain!M21</f>
        <v>0.95940114579926361</v>
      </c>
      <c r="N49" s="27">
        <f>'Zw.-CA-Zertifikat'!N21/Domain!N21</f>
        <v>0.95536030610075817</v>
      </c>
      <c r="O49" s="27">
        <f>'Zw.-CA-Zertifikat'!O21/Domain!O21</f>
        <v>0.96021037780496299</v>
      </c>
      <c r="P49" s="27">
        <f>'Zw.-CA-Zertifikat'!P21/Domain!P21</f>
        <v>0.96445787787466486</v>
      </c>
      <c r="Q49" s="27">
        <f>'Zw.-CA-Zertifikat'!Q21/Domain!Q21</f>
        <v>0.96246034852405959</v>
      </c>
      <c r="R49" s="27">
        <f>'Zw.-CA-Zertifikat'!R21/Domain!R21</f>
        <v>0.96195565085904244</v>
      </c>
      <c r="S49" s="27">
        <f>'Zw.-CA-Zertifikat'!S21/Domain!S21</f>
        <v>0.96430500117398454</v>
      </c>
      <c r="T49" s="27">
        <f>'Zw.-CA-Zertifikat'!T21/Domain!T21</f>
        <v>0.96391781593019987</v>
      </c>
      <c r="U49" s="27">
        <f>'Zw.-CA-Zertifikat'!U21/Domain!U21</f>
        <v>0.96568767790447041</v>
      </c>
      <c r="V49" s="27">
        <f>'Zw.-CA-Zertifikat'!V21/Domain!V21</f>
        <v>0.96238396236460255</v>
      </c>
      <c r="W49" s="27">
        <f>'Zw.-CA-Zertifikat'!W21/Domain!W21</f>
        <v>0.95994415568824998</v>
      </c>
      <c r="X49" s="27">
        <f>'Zw.-CA-Zertifikat'!X21/Domain!X21</f>
        <v>0.97644805419002678</v>
      </c>
      <c r="Y49" s="27">
        <f>'Zw.-CA-Zertifikat'!Y21/Domain!Y21</f>
        <v>0.94059331580923766</v>
      </c>
    </row>
    <row r="50" spans="1:25" x14ac:dyDescent="0.25">
      <c r="A50" s="7" t="s">
        <v>18</v>
      </c>
      <c r="B50" s="7" t="s">
        <v>27</v>
      </c>
      <c r="C50" s="7" t="s">
        <v>28</v>
      </c>
      <c r="D50" s="27">
        <f>'Zw.-CA-Zertifikat'!D22/Domain!D22</f>
        <v>0.95696434964372745</v>
      </c>
      <c r="E50" s="27">
        <f>'Zw.-CA-Zertifikat'!E22/Domain!E22</f>
        <v>0.9620658861311111</v>
      </c>
      <c r="F50" s="27">
        <f>'Zw.-CA-Zertifikat'!F22/Domain!F22</f>
        <v>0.9593234318955085</v>
      </c>
      <c r="G50" s="27">
        <f>'Zw.-CA-Zertifikat'!G22/Domain!G22</f>
        <v>0.95495655002756563</v>
      </c>
      <c r="H50" s="27">
        <f>'Zw.-CA-Zertifikat'!H22/Domain!H22</f>
        <v>0.95634078111391607</v>
      </c>
      <c r="I50" s="27">
        <f>'Zw.-CA-Zertifikat'!I22/Domain!I22</f>
        <v>0.95654376613507386</v>
      </c>
      <c r="J50" s="27">
        <f>'Zw.-CA-Zertifikat'!J22/Domain!J22</f>
        <v>0.9569911153432008</v>
      </c>
      <c r="K50" s="27">
        <f>'Zw.-CA-Zertifikat'!K22/Domain!K22</f>
        <v>0.96042441989665173</v>
      </c>
      <c r="L50" s="27">
        <f>'Zw.-CA-Zertifikat'!L22/Domain!L22</f>
        <v>0.96190752834648829</v>
      </c>
      <c r="M50" s="27">
        <f>'Zw.-CA-Zertifikat'!M22/Domain!M22</f>
        <v>0.95713566476898648</v>
      </c>
      <c r="N50" s="27">
        <f>'Zw.-CA-Zertifikat'!N22/Domain!N22</f>
        <v>0.94726215230690414</v>
      </c>
      <c r="O50" s="27">
        <f>'Zw.-CA-Zertifikat'!O22/Domain!O22</f>
        <v>0.95845778745003651</v>
      </c>
      <c r="P50" s="27">
        <f>'Zw.-CA-Zertifikat'!P22/Domain!P22</f>
        <v>0.96044731482392842</v>
      </c>
      <c r="Q50" s="27">
        <f>'Zw.-CA-Zertifikat'!Q22/Domain!Q22</f>
        <v>0.95844691905725721</v>
      </c>
      <c r="R50" s="27">
        <f>'Zw.-CA-Zertifikat'!R22/Domain!R22</f>
        <v>0.95759450726212447</v>
      </c>
      <c r="S50" s="27">
        <f>'Zw.-CA-Zertifikat'!S22/Domain!S22</f>
        <v>0.96059154757168652</v>
      </c>
      <c r="T50" s="27">
        <f>'Zw.-CA-Zertifikat'!T22/Domain!T22</f>
        <v>0.96007137192704206</v>
      </c>
      <c r="U50" s="27">
        <f>'Zw.-CA-Zertifikat'!U22/Domain!U22</f>
        <v>0.96238396236460255</v>
      </c>
      <c r="V50" s="27">
        <f>'Zw.-CA-Zertifikat'!V22/Domain!V22</f>
        <v>0.96136698153259748</v>
      </c>
      <c r="W50" s="27">
        <f>'Zw.-CA-Zertifikat'!W22/Domain!W22</f>
        <v>0.95628234115576316</v>
      </c>
      <c r="X50" s="27">
        <f>'Zw.-CA-Zertifikat'!X22/Domain!X22</f>
        <v>0.97394368985863067</v>
      </c>
      <c r="Y50" s="27">
        <f>'Zw.-CA-Zertifikat'!Y22/Domain!Y22</f>
        <v>0.93620093141181959</v>
      </c>
    </row>
    <row r="51" spans="1:25" x14ac:dyDescent="0.25">
      <c r="A51" s="7" t="s">
        <v>18</v>
      </c>
      <c r="B51" s="7" t="s">
        <v>29</v>
      </c>
      <c r="C51" s="7" t="s">
        <v>30</v>
      </c>
      <c r="D51" s="27">
        <f>'Zw.-CA-Zertifikat'!D23/Domain!D23</f>
        <v>0.95962990623184796</v>
      </c>
      <c r="E51" s="27">
        <f>'Zw.-CA-Zertifikat'!E23/Domain!E23</f>
        <v>0.96020429542193253</v>
      </c>
      <c r="F51" s="27">
        <f>'Zw.-CA-Zertifikat'!F23/Domain!F23</f>
        <v>0.95655944753417677</v>
      </c>
      <c r="G51" s="27">
        <f>'Zw.-CA-Zertifikat'!G23/Domain!G23</f>
        <v>0.95305549946241552</v>
      </c>
      <c r="H51" s="27">
        <f>'Zw.-CA-Zertifikat'!H23/Domain!H23</f>
        <v>0.9527764879877556</v>
      </c>
      <c r="I51" s="27">
        <f>'Zw.-CA-Zertifikat'!I23/Domain!I23</f>
        <v>0.95423611770715944</v>
      </c>
      <c r="J51" s="27">
        <f>'Zw.-CA-Zertifikat'!J23/Domain!J23</f>
        <v>0.95505526300924504</v>
      </c>
      <c r="K51" s="27">
        <f>'Zw.-CA-Zertifikat'!K23/Domain!K23</f>
        <v>0.95927181383535032</v>
      </c>
      <c r="L51" s="27">
        <f>'Zw.-CA-Zertifikat'!L23/Domain!L23</f>
        <v>0.96144214899550395</v>
      </c>
      <c r="M51" s="27">
        <f>'Zw.-CA-Zertifikat'!M23/Domain!M23</f>
        <v>0.95601581381948553</v>
      </c>
      <c r="N51" s="27">
        <f>'Zw.-CA-Zertifikat'!N23/Domain!N23</f>
        <v>0.94509883926941618</v>
      </c>
      <c r="O51" s="27">
        <f>'Zw.-CA-Zertifikat'!O23/Domain!O23</f>
        <v>0.95700469459480264</v>
      </c>
      <c r="P51" s="27">
        <f>'Zw.-CA-Zertifikat'!P23/Domain!P23</f>
        <v>0.96079675209337734</v>
      </c>
      <c r="Q51" s="27">
        <f>'Zw.-CA-Zertifikat'!Q23/Domain!Q23</f>
        <v>0.95662506881996701</v>
      </c>
      <c r="R51" s="27">
        <f>'Zw.-CA-Zertifikat'!R23/Domain!R23</f>
        <v>0.95524809412012979</v>
      </c>
      <c r="S51" s="27">
        <f>'Zw.-CA-Zertifikat'!S23/Domain!S23</f>
        <v>0.9577567404519931</v>
      </c>
      <c r="T51" s="27">
        <f>'Zw.-CA-Zertifikat'!T23/Domain!T23</f>
        <v>0.95799614043824699</v>
      </c>
      <c r="U51" s="27">
        <f>'Zw.-CA-Zertifikat'!U23/Domain!U23</f>
        <v>0.95994415568824998</v>
      </c>
      <c r="V51" s="27">
        <f>'Zw.-CA-Zertifikat'!V23/Domain!V23</f>
        <v>0.95628234115576316</v>
      </c>
      <c r="W51" s="27">
        <f>'Zw.-CA-Zertifikat'!W23/Domain!W23</f>
        <v>0.96173200196298303</v>
      </c>
      <c r="X51" s="27">
        <f>'Zw.-CA-Zertifikat'!X23/Domain!X23</f>
        <v>0.9749127516778523</v>
      </c>
      <c r="Y51" s="27">
        <f>'Zw.-CA-Zertifikat'!Y23/Domain!Y23</f>
        <v>0.93597007536168109</v>
      </c>
    </row>
    <row r="52" spans="1:25" x14ac:dyDescent="0.25">
      <c r="A52" s="7" t="s">
        <v>18</v>
      </c>
      <c r="B52" s="7" t="s">
        <v>19</v>
      </c>
      <c r="C52" s="7" t="s">
        <v>20</v>
      </c>
      <c r="D52" s="27">
        <f>'Zw.-CA-Zertifikat'!D24/Domain!D24</f>
        <v>0.97453103891214321</v>
      </c>
      <c r="E52" s="27">
        <f>'Zw.-CA-Zertifikat'!E24/Domain!E24</f>
        <v>0.97723546971530018</v>
      </c>
      <c r="F52" s="27">
        <f>'Zw.-CA-Zertifikat'!F24/Domain!F24</f>
        <v>0.97486203010777539</v>
      </c>
      <c r="G52" s="27">
        <f>'Zw.-CA-Zertifikat'!G24/Domain!G24</f>
        <v>0.97073995143444813</v>
      </c>
      <c r="H52" s="27">
        <f>'Zw.-CA-Zertifikat'!H24/Domain!H24</f>
        <v>0.97077136681791509</v>
      </c>
      <c r="I52" s="27">
        <f>'Zw.-CA-Zertifikat'!I24/Domain!I24</f>
        <v>0.97106544197008748</v>
      </c>
      <c r="J52" s="27">
        <f>'Zw.-CA-Zertifikat'!J24/Domain!J24</f>
        <v>0.97132585484524936</v>
      </c>
      <c r="K52" s="27">
        <f>'Zw.-CA-Zertifikat'!K24/Domain!K24</f>
        <v>0.97234942367759114</v>
      </c>
      <c r="L52" s="27">
        <f>'Zw.-CA-Zertifikat'!L24/Domain!L24</f>
        <v>0.97877750365037008</v>
      </c>
      <c r="M52" s="27">
        <f>'Zw.-CA-Zertifikat'!M24/Domain!M24</f>
        <v>0.97395986033742898</v>
      </c>
      <c r="N52" s="27">
        <f>'Zw.-CA-Zertifikat'!N24/Domain!N24</f>
        <v>0.970412094137451</v>
      </c>
      <c r="O52" s="27">
        <f>'Zw.-CA-Zertifikat'!O24/Domain!O24</f>
        <v>0.97294864396999425</v>
      </c>
      <c r="P52" s="27">
        <f>'Zw.-CA-Zertifikat'!P24/Domain!P24</f>
        <v>0.97728021629842421</v>
      </c>
      <c r="Q52" s="27">
        <f>'Zw.-CA-Zertifikat'!Q24/Domain!Q24</f>
        <v>0.97263867399384663</v>
      </c>
      <c r="R52" s="27">
        <f>'Zw.-CA-Zertifikat'!R24/Domain!R24</f>
        <v>0.97111874419222088</v>
      </c>
      <c r="S52" s="27">
        <f>'Zw.-CA-Zertifikat'!S24/Domain!S24</f>
        <v>0.97478781202273357</v>
      </c>
      <c r="T52" s="27">
        <f>'Zw.-CA-Zertifikat'!T24/Domain!T24</f>
        <v>0.97398850737129672</v>
      </c>
      <c r="U52" s="27">
        <f>'Zw.-CA-Zertifikat'!U24/Domain!U24</f>
        <v>0.97644805419002678</v>
      </c>
      <c r="V52" s="27">
        <f>'Zw.-CA-Zertifikat'!V24/Domain!V24</f>
        <v>0.97394368985863067</v>
      </c>
      <c r="W52" s="27">
        <f>'Zw.-CA-Zertifikat'!W24/Domain!W24</f>
        <v>0.9749127516778523</v>
      </c>
      <c r="X52" s="27">
        <f>'Zw.-CA-Zertifikat'!X24/Domain!X24</f>
        <v>0.97846308739521548</v>
      </c>
      <c r="Y52" s="27">
        <f>'Zw.-CA-Zertifikat'!Y24/Domain!Y24</f>
        <v>0.96057934127200562</v>
      </c>
    </row>
    <row r="53" spans="1:25" x14ac:dyDescent="0.25">
      <c r="A53" s="7" t="s">
        <v>148</v>
      </c>
      <c r="B53" s="7" t="s">
        <v>46</v>
      </c>
      <c r="C53" s="7" t="s">
        <v>47</v>
      </c>
      <c r="D53" s="27">
        <f>'Zw.-CA-Zertifikat'!D25/Domain!D25</f>
        <v>0.93400155087739456</v>
      </c>
      <c r="E53" s="27">
        <f>'Zw.-CA-Zertifikat'!E25/Domain!E25</f>
        <v>0.94353577016071688</v>
      </c>
      <c r="F53" s="27">
        <f>'Zw.-CA-Zertifikat'!F25/Domain!F25</f>
        <v>0.95652002600524044</v>
      </c>
      <c r="G53" s="27">
        <f>'Zw.-CA-Zertifikat'!G25/Domain!G25</f>
        <v>0.93720589215490235</v>
      </c>
      <c r="H53" s="27">
        <f>'Zw.-CA-Zertifikat'!H25/Domain!H25</f>
        <v>0.94458013821830922</v>
      </c>
      <c r="I53" s="27">
        <f>'Zw.-CA-Zertifikat'!I25/Domain!I25</f>
        <v>0.93752508967535575</v>
      </c>
      <c r="J53" s="27">
        <f>'Zw.-CA-Zertifikat'!J25/Domain!J25</f>
        <v>0.93596291588329772</v>
      </c>
      <c r="K53" s="27">
        <f>'Zw.-CA-Zertifikat'!K25/Domain!K25</f>
        <v>0.93850636584909197</v>
      </c>
      <c r="L53" s="27">
        <f>'Zw.-CA-Zertifikat'!L25/Domain!L25</f>
        <v>0.9546062772065923</v>
      </c>
      <c r="M53" s="27">
        <f>'Zw.-CA-Zertifikat'!M25/Domain!M25</f>
        <v>0.95314180365647561</v>
      </c>
      <c r="N53" s="27">
        <f>'Zw.-CA-Zertifikat'!N25/Domain!N25</f>
        <v>0.94505648726405167</v>
      </c>
      <c r="O53" s="27">
        <f>'Zw.-CA-Zertifikat'!O25/Domain!O25</f>
        <v>0.95157247958606195</v>
      </c>
      <c r="P53" s="27">
        <f>'Zw.-CA-Zertifikat'!P25/Domain!P25</f>
        <v>0.94257647241234188</v>
      </c>
      <c r="Q53" s="27">
        <f>'Zw.-CA-Zertifikat'!Q25/Domain!Q25</f>
        <v>0.93951302659769653</v>
      </c>
      <c r="R53" s="27">
        <f>'Zw.-CA-Zertifikat'!R25/Domain!R25</f>
        <v>0.93977474300613362</v>
      </c>
      <c r="S53" s="27">
        <f>'Zw.-CA-Zertifikat'!S25/Domain!S25</f>
        <v>0.94024216873376143</v>
      </c>
      <c r="T53" s="27">
        <f>'Zw.-CA-Zertifikat'!T25/Domain!T25</f>
        <v>0.93854568074776024</v>
      </c>
      <c r="U53" s="27">
        <f>'Zw.-CA-Zertifikat'!U25/Domain!U25</f>
        <v>0.94059331580923766</v>
      </c>
      <c r="V53" s="27">
        <f>'Zw.-CA-Zertifikat'!V25/Domain!V25</f>
        <v>0.93620093141181959</v>
      </c>
      <c r="W53" s="27">
        <f>'Zw.-CA-Zertifikat'!W25/Domain!W25</f>
        <v>0.93597007536168109</v>
      </c>
      <c r="X53" s="27">
        <f>'Zw.-CA-Zertifikat'!X25/Domain!X25</f>
        <v>0.96057934127200562</v>
      </c>
      <c r="Y53" s="27">
        <f>'Zw.-CA-Zertifikat'!Y25/Domain!Y25</f>
        <v>0.94187308539537995</v>
      </c>
    </row>
  </sheetData>
  <sortState xmlns:xlrd2="http://schemas.microsoft.com/office/spreadsheetml/2017/richdata2" ref="A4:Y25">
    <sortCondition ref="A4:A25"/>
    <sortCondition ref="B4:B25"/>
    <sortCondition ref="C4:C25"/>
  </sortState>
  <conditionalFormatting sqref="D1:D3">
    <cfRule type="colorScale" priority="90">
      <colorScale>
        <cfvo type="min"/>
        <cfvo type="max"/>
        <color rgb="FFFCFCFF"/>
        <color rgb="FF63BE7B"/>
      </colorScale>
    </cfRule>
  </conditionalFormatting>
  <conditionalFormatting sqref="E1:E3">
    <cfRule type="colorScale" priority="89">
      <colorScale>
        <cfvo type="min"/>
        <cfvo type="max"/>
        <color rgb="FFFCFCFF"/>
        <color rgb="FF63BE7B"/>
      </colorScale>
    </cfRule>
  </conditionalFormatting>
  <conditionalFormatting sqref="F1:F3">
    <cfRule type="colorScale" priority="88">
      <colorScale>
        <cfvo type="min"/>
        <cfvo type="max"/>
        <color rgb="FFFCFCFF"/>
        <color rgb="FF63BE7B"/>
      </colorScale>
    </cfRule>
  </conditionalFormatting>
  <conditionalFormatting sqref="G1:G3">
    <cfRule type="colorScale" priority="87">
      <colorScale>
        <cfvo type="min"/>
        <cfvo type="max"/>
        <color rgb="FFFCFCFF"/>
        <color rgb="FF63BE7B"/>
      </colorScale>
    </cfRule>
  </conditionalFormatting>
  <conditionalFormatting sqref="H1:H3">
    <cfRule type="colorScale" priority="86">
      <colorScale>
        <cfvo type="min"/>
        <cfvo type="max"/>
        <color rgb="FFFCFCFF"/>
        <color rgb="FF63BE7B"/>
      </colorScale>
    </cfRule>
  </conditionalFormatting>
  <conditionalFormatting sqref="I1:I3">
    <cfRule type="colorScale" priority="85">
      <colorScale>
        <cfvo type="min"/>
        <cfvo type="max"/>
        <color rgb="FFFCFCFF"/>
        <color rgb="FF63BE7B"/>
      </colorScale>
    </cfRule>
  </conditionalFormatting>
  <conditionalFormatting sqref="J1:J3">
    <cfRule type="colorScale" priority="84">
      <colorScale>
        <cfvo type="min"/>
        <cfvo type="max"/>
        <color rgb="FFFCFCFF"/>
        <color rgb="FF63BE7B"/>
      </colorScale>
    </cfRule>
  </conditionalFormatting>
  <conditionalFormatting sqref="K1:K3">
    <cfRule type="colorScale" priority="83">
      <colorScale>
        <cfvo type="min"/>
        <cfvo type="max"/>
        <color rgb="FFFCFCFF"/>
        <color rgb="FF63BE7B"/>
      </colorScale>
    </cfRule>
  </conditionalFormatting>
  <conditionalFormatting sqref="L1:L3">
    <cfRule type="colorScale" priority="82">
      <colorScale>
        <cfvo type="min"/>
        <cfvo type="max"/>
        <color rgb="FFFCFCFF"/>
        <color rgb="FF63BE7B"/>
      </colorScale>
    </cfRule>
  </conditionalFormatting>
  <conditionalFormatting sqref="M1:M3">
    <cfRule type="colorScale" priority="81">
      <colorScale>
        <cfvo type="min"/>
        <cfvo type="max"/>
        <color rgb="FFFCFCFF"/>
        <color rgb="FF63BE7B"/>
      </colorScale>
    </cfRule>
  </conditionalFormatting>
  <conditionalFormatting sqref="N1:N3">
    <cfRule type="colorScale" priority="80">
      <colorScale>
        <cfvo type="min"/>
        <cfvo type="max"/>
        <color rgb="FFFCFCFF"/>
        <color rgb="FF63BE7B"/>
      </colorScale>
    </cfRule>
  </conditionalFormatting>
  <conditionalFormatting sqref="O1:O3">
    <cfRule type="colorScale" priority="79">
      <colorScale>
        <cfvo type="min"/>
        <cfvo type="max"/>
        <color rgb="FFFCFCFF"/>
        <color rgb="FF63BE7B"/>
      </colorScale>
    </cfRule>
  </conditionalFormatting>
  <conditionalFormatting sqref="P1:P3">
    <cfRule type="colorScale" priority="78">
      <colorScale>
        <cfvo type="min"/>
        <cfvo type="max"/>
        <color rgb="FFFCFCFF"/>
        <color rgb="FF63BE7B"/>
      </colorScale>
    </cfRule>
  </conditionalFormatting>
  <conditionalFormatting sqref="Q1:Q3">
    <cfRule type="colorScale" priority="77">
      <colorScale>
        <cfvo type="min"/>
        <cfvo type="max"/>
        <color rgb="FFFCFCFF"/>
        <color rgb="FF63BE7B"/>
      </colorScale>
    </cfRule>
  </conditionalFormatting>
  <conditionalFormatting sqref="R1:R3">
    <cfRule type="colorScale" priority="76">
      <colorScale>
        <cfvo type="min"/>
        <cfvo type="max"/>
        <color rgb="FFFCFCFF"/>
        <color rgb="FF63BE7B"/>
      </colorScale>
    </cfRule>
  </conditionalFormatting>
  <conditionalFormatting sqref="S1:S3">
    <cfRule type="colorScale" priority="75">
      <colorScale>
        <cfvo type="min"/>
        <cfvo type="max"/>
        <color rgb="FFFCFCFF"/>
        <color rgb="FF63BE7B"/>
      </colorScale>
    </cfRule>
  </conditionalFormatting>
  <conditionalFormatting sqref="T1:T3">
    <cfRule type="colorScale" priority="74">
      <colorScale>
        <cfvo type="min"/>
        <cfvo type="max"/>
        <color rgb="FFFCFCFF"/>
        <color rgb="FF63BE7B"/>
      </colorScale>
    </cfRule>
  </conditionalFormatting>
  <conditionalFormatting sqref="U1:U3">
    <cfRule type="colorScale" priority="73">
      <colorScale>
        <cfvo type="min"/>
        <cfvo type="max"/>
        <color rgb="FFFCFCFF"/>
        <color rgb="FF63BE7B"/>
      </colorScale>
    </cfRule>
  </conditionalFormatting>
  <conditionalFormatting sqref="V1:V3">
    <cfRule type="colorScale" priority="72">
      <colorScale>
        <cfvo type="min"/>
        <cfvo type="max"/>
        <color rgb="FFFCFCFF"/>
        <color rgb="FF63BE7B"/>
      </colorScale>
    </cfRule>
  </conditionalFormatting>
  <conditionalFormatting sqref="W1:W3">
    <cfRule type="colorScale" priority="71">
      <colorScale>
        <cfvo type="min"/>
        <cfvo type="max"/>
        <color rgb="FFFCFCFF"/>
        <color rgb="FF63BE7B"/>
      </colorScale>
    </cfRule>
  </conditionalFormatting>
  <conditionalFormatting sqref="X1:X3">
    <cfRule type="colorScale" priority="70">
      <colorScale>
        <cfvo type="min"/>
        <cfvo type="max"/>
        <color rgb="FFFCFCFF"/>
        <color rgb="FF63BE7B"/>
      </colorScale>
    </cfRule>
  </conditionalFormatting>
  <conditionalFormatting sqref="Y1:Y3">
    <cfRule type="colorScale" priority="69">
      <colorScale>
        <cfvo type="min"/>
        <cfvo type="max"/>
        <color rgb="FFFCFCFF"/>
        <color rgb="FF63BE7B"/>
      </colorScale>
    </cfRule>
  </conditionalFormatting>
  <conditionalFormatting sqref="A4:C4">
    <cfRule type="colorScale" priority="68">
      <colorScale>
        <cfvo type="min"/>
        <cfvo type="max"/>
        <color rgb="FFFCFCFF"/>
        <color rgb="FF63BE7B"/>
      </colorScale>
    </cfRule>
  </conditionalFormatting>
  <conditionalFormatting sqref="A5:C5">
    <cfRule type="colorScale" priority="67">
      <colorScale>
        <cfvo type="min"/>
        <cfvo type="max"/>
        <color rgb="FFFCFCFF"/>
        <color rgb="FF63BE7B"/>
      </colorScale>
    </cfRule>
  </conditionalFormatting>
  <conditionalFormatting sqref="A6:C6">
    <cfRule type="colorScale" priority="66">
      <colorScale>
        <cfvo type="min"/>
        <cfvo type="max"/>
        <color rgb="FFFCFCFF"/>
        <color rgb="FF63BE7B"/>
      </colorScale>
    </cfRule>
  </conditionalFormatting>
  <conditionalFormatting sqref="A7:C7">
    <cfRule type="colorScale" priority="65">
      <colorScale>
        <cfvo type="min"/>
        <cfvo type="max"/>
        <color rgb="FFFCFCFF"/>
        <color rgb="FF63BE7B"/>
      </colorScale>
    </cfRule>
  </conditionalFormatting>
  <conditionalFormatting sqref="A8:C8">
    <cfRule type="colorScale" priority="64">
      <colorScale>
        <cfvo type="min"/>
        <cfvo type="max"/>
        <color rgb="FFFCFCFF"/>
        <color rgb="FF63BE7B"/>
      </colorScale>
    </cfRule>
  </conditionalFormatting>
  <conditionalFormatting sqref="A9:C9">
    <cfRule type="colorScale" priority="63">
      <colorScale>
        <cfvo type="min"/>
        <cfvo type="max"/>
        <color rgb="FFFCFCFF"/>
        <color rgb="FF63BE7B"/>
      </colorScale>
    </cfRule>
  </conditionalFormatting>
  <conditionalFormatting sqref="A10:C10">
    <cfRule type="colorScale" priority="62">
      <colorScale>
        <cfvo type="min"/>
        <cfvo type="max"/>
        <color rgb="FFFCFCFF"/>
        <color rgb="FF63BE7B"/>
      </colorScale>
    </cfRule>
  </conditionalFormatting>
  <conditionalFormatting sqref="A11:C11">
    <cfRule type="colorScale" priority="61">
      <colorScale>
        <cfvo type="min"/>
        <cfvo type="max"/>
        <color rgb="FFFCFCFF"/>
        <color rgb="FF63BE7B"/>
      </colorScale>
    </cfRule>
  </conditionalFormatting>
  <conditionalFormatting sqref="A12:C12">
    <cfRule type="colorScale" priority="60">
      <colorScale>
        <cfvo type="min"/>
        <cfvo type="max"/>
        <color rgb="FFFCFCFF"/>
        <color rgb="FF63BE7B"/>
      </colorScale>
    </cfRule>
  </conditionalFormatting>
  <conditionalFormatting sqref="A13:C13">
    <cfRule type="colorScale" priority="59">
      <colorScale>
        <cfvo type="min"/>
        <cfvo type="max"/>
        <color rgb="FFFCFCFF"/>
        <color rgb="FF63BE7B"/>
      </colorScale>
    </cfRule>
  </conditionalFormatting>
  <conditionalFormatting sqref="A14:C14">
    <cfRule type="colorScale" priority="58">
      <colorScale>
        <cfvo type="min"/>
        <cfvo type="max"/>
        <color rgb="FFFCFCFF"/>
        <color rgb="FF63BE7B"/>
      </colorScale>
    </cfRule>
  </conditionalFormatting>
  <conditionalFormatting sqref="A15:C15">
    <cfRule type="colorScale" priority="57">
      <colorScale>
        <cfvo type="min"/>
        <cfvo type="max"/>
        <color rgb="FFFCFCFF"/>
        <color rgb="FF63BE7B"/>
      </colorScale>
    </cfRule>
  </conditionalFormatting>
  <conditionalFormatting sqref="A16:C16">
    <cfRule type="colorScale" priority="56">
      <colorScale>
        <cfvo type="min"/>
        <cfvo type="max"/>
        <color rgb="FFFCFCFF"/>
        <color rgb="FF63BE7B"/>
      </colorScale>
    </cfRule>
  </conditionalFormatting>
  <conditionalFormatting sqref="A17:C1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18:C18">
    <cfRule type="colorScale" priority="54">
      <colorScale>
        <cfvo type="min"/>
        <cfvo type="max"/>
        <color rgb="FFFCFCFF"/>
        <color rgb="FF63BE7B"/>
      </colorScale>
    </cfRule>
  </conditionalFormatting>
  <conditionalFormatting sqref="A19:C19">
    <cfRule type="colorScale" priority="53">
      <colorScale>
        <cfvo type="min"/>
        <cfvo type="max"/>
        <color rgb="FFFCFCFF"/>
        <color rgb="FF63BE7B"/>
      </colorScale>
    </cfRule>
  </conditionalFormatting>
  <conditionalFormatting sqref="A20:C20">
    <cfRule type="colorScale" priority="52">
      <colorScale>
        <cfvo type="min"/>
        <cfvo type="max"/>
        <color rgb="FFFCFCFF"/>
        <color rgb="FF63BE7B"/>
      </colorScale>
    </cfRule>
  </conditionalFormatting>
  <conditionalFormatting sqref="A21:C21">
    <cfRule type="colorScale" priority="51">
      <colorScale>
        <cfvo type="min"/>
        <cfvo type="max"/>
        <color rgb="FFFCFCFF"/>
        <color rgb="FF63BE7B"/>
      </colorScale>
    </cfRule>
  </conditionalFormatting>
  <conditionalFormatting sqref="A22:C22">
    <cfRule type="colorScale" priority="50">
      <colorScale>
        <cfvo type="min"/>
        <cfvo type="max"/>
        <color rgb="FFFCFCFF"/>
        <color rgb="FF63BE7B"/>
      </colorScale>
    </cfRule>
  </conditionalFormatting>
  <conditionalFormatting sqref="A23:C23">
    <cfRule type="colorScale" priority="49">
      <colorScale>
        <cfvo type="min"/>
        <cfvo type="max"/>
        <color rgb="FFFCFCFF"/>
        <color rgb="FF63BE7B"/>
      </colorScale>
    </cfRule>
  </conditionalFormatting>
  <conditionalFormatting sqref="A24:C24">
    <cfRule type="colorScale" priority="48">
      <colorScale>
        <cfvo type="min"/>
        <cfvo type="max"/>
        <color rgb="FFFCFCFF"/>
        <color rgb="FF63BE7B"/>
      </colorScale>
    </cfRule>
  </conditionalFormatting>
  <conditionalFormatting sqref="A25:C25">
    <cfRule type="colorScale" priority="47">
      <colorScale>
        <cfvo type="min"/>
        <cfvo type="max"/>
        <color rgb="FFFCFCFF"/>
        <color rgb="FF63BE7B"/>
      </colorScale>
    </cfRule>
  </conditionalFormatting>
  <conditionalFormatting sqref="D29:D31">
    <cfRule type="colorScale" priority="46">
      <colorScale>
        <cfvo type="min"/>
        <cfvo type="max"/>
        <color rgb="FFFCFCFF"/>
        <color rgb="FF63BE7B"/>
      </colorScale>
    </cfRule>
  </conditionalFormatting>
  <conditionalFormatting sqref="E29:E31">
    <cfRule type="colorScale" priority="45">
      <colorScale>
        <cfvo type="min"/>
        <cfvo type="max"/>
        <color rgb="FFFCFCFF"/>
        <color rgb="FF63BE7B"/>
      </colorScale>
    </cfRule>
  </conditionalFormatting>
  <conditionalFormatting sqref="F29:F31">
    <cfRule type="colorScale" priority="44">
      <colorScale>
        <cfvo type="min"/>
        <cfvo type="max"/>
        <color rgb="FFFCFCFF"/>
        <color rgb="FF63BE7B"/>
      </colorScale>
    </cfRule>
  </conditionalFormatting>
  <conditionalFormatting sqref="G29:G31">
    <cfRule type="colorScale" priority="43">
      <colorScale>
        <cfvo type="min"/>
        <cfvo type="max"/>
        <color rgb="FFFCFCFF"/>
        <color rgb="FF63BE7B"/>
      </colorScale>
    </cfRule>
  </conditionalFormatting>
  <conditionalFormatting sqref="H29:H31">
    <cfRule type="colorScale" priority="42">
      <colorScale>
        <cfvo type="min"/>
        <cfvo type="max"/>
        <color rgb="FFFCFCFF"/>
        <color rgb="FF63BE7B"/>
      </colorScale>
    </cfRule>
  </conditionalFormatting>
  <conditionalFormatting sqref="I29:I31">
    <cfRule type="colorScale" priority="41">
      <colorScale>
        <cfvo type="min"/>
        <cfvo type="max"/>
        <color rgb="FFFCFCFF"/>
        <color rgb="FF63BE7B"/>
      </colorScale>
    </cfRule>
  </conditionalFormatting>
  <conditionalFormatting sqref="J29:J31">
    <cfRule type="colorScale" priority="40">
      <colorScale>
        <cfvo type="min"/>
        <cfvo type="max"/>
        <color rgb="FFFCFCFF"/>
        <color rgb="FF63BE7B"/>
      </colorScale>
    </cfRule>
  </conditionalFormatting>
  <conditionalFormatting sqref="K29:K3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29:L31">
    <cfRule type="colorScale" priority="38">
      <colorScale>
        <cfvo type="min"/>
        <cfvo type="max"/>
        <color rgb="FFFCFCFF"/>
        <color rgb="FF63BE7B"/>
      </colorScale>
    </cfRule>
  </conditionalFormatting>
  <conditionalFormatting sqref="M29:M31">
    <cfRule type="colorScale" priority="37">
      <colorScale>
        <cfvo type="min"/>
        <cfvo type="max"/>
        <color rgb="FFFCFCFF"/>
        <color rgb="FF63BE7B"/>
      </colorScale>
    </cfRule>
  </conditionalFormatting>
  <conditionalFormatting sqref="N29:N31">
    <cfRule type="colorScale" priority="36">
      <colorScale>
        <cfvo type="min"/>
        <cfvo type="max"/>
        <color rgb="FFFCFCFF"/>
        <color rgb="FF63BE7B"/>
      </colorScale>
    </cfRule>
  </conditionalFormatting>
  <conditionalFormatting sqref="O29:O31">
    <cfRule type="colorScale" priority="35">
      <colorScale>
        <cfvo type="min"/>
        <cfvo type="max"/>
        <color rgb="FFFCFCFF"/>
        <color rgb="FF63BE7B"/>
      </colorScale>
    </cfRule>
  </conditionalFormatting>
  <conditionalFormatting sqref="P29:P31">
    <cfRule type="colorScale" priority="34">
      <colorScale>
        <cfvo type="min"/>
        <cfvo type="max"/>
        <color rgb="FFFCFCFF"/>
        <color rgb="FF63BE7B"/>
      </colorScale>
    </cfRule>
  </conditionalFormatting>
  <conditionalFormatting sqref="Q29:Q31">
    <cfRule type="colorScale" priority="33">
      <colorScale>
        <cfvo type="min"/>
        <cfvo type="max"/>
        <color rgb="FFFCFCFF"/>
        <color rgb="FF63BE7B"/>
      </colorScale>
    </cfRule>
  </conditionalFormatting>
  <conditionalFormatting sqref="R29:R31">
    <cfRule type="colorScale" priority="32">
      <colorScale>
        <cfvo type="min"/>
        <cfvo type="max"/>
        <color rgb="FFFCFCFF"/>
        <color rgb="FF63BE7B"/>
      </colorScale>
    </cfRule>
  </conditionalFormatting>
  <conditionalFormatting sqref="S29:S31">
    <cfRule type="colorScale" priority="31">
      <colorScale>
        <cfvo type="min"/>
        <cfvo type="max"/>
        <color rgb="FFFCFCFF"/>
        <color rgb="FF63BE7B"/>
      </colorScale>
    </cfRule>
  </conditionalFormatting>
  <conditionalFormatting sqref="T29:T31">
    <cfRule type="colorScale" priority="30">
      <colorScale>
        <cfvo type="min"/>
        <cfvo type="max"/>
        <color rgb="FFFCFCFF"/>
        <color rgb="FF63BE7B"/>
      </colorScale>
    </cfRule>
  </conditionalFormatting>
  <conditionalFormatting sqref="U29:U31">
    <cfRule type="colorScale" priority="29">
      <colorScale>
        <cfvo type="min"/>
        <cfvo type="max"/>
        <color rgb="FFFCFCFF"/>
        <color rgb="FF63BE7B"/>
      </colorScale>
    </cfRule>
  </conditionalFormatting>
  <conditionalFormatting sqref="V29:V31">
    <cfRule type="colorScale" priority="28">
      <colorScale>
        <cfvo type="min"/>
        <cfvo type="max"/>
        <color rgb="FFFCFCFF"/>
        <color rgb="FF63BE7B"/>
      </colorScale>
    </cfRule>
  </conditionalFormatting>
  <conditionalFormatting sqref="W29:W31">
    <cfRule type="colorScale" priority="27">
      <colorScale>
        <cfvo type="min"/>
        <cfvo type="max"/>
        <color rgb="FFFCFCFF"/>
        <color rgb="FF63BE7B"/>
      </colorScale>
    </cfRule>
  </conditionalFormatting>
  <conditionalFormatting sqref="X29:X31">
    <cfRule type="colorScale" priority="26">
      <colorScale>
        <cfvo type="min"/>
        <cfvo type="max"/>
        <color rgb="FFFCFCFF"/>
        <color rgb="FF63BE7B"/>
      </colorScale>
    </cfRule>
  </conditionalFormatting>
  <conditionalFormatting sqref="Y29:Y31">
    <cfRule type="colorScale" priority="25">
      <colorScale>
        <cfvo type="min"/>
        <cfvo type="max"/>
        <color rgb="FFFCFCFF"/>
        <color rgb="FF63BE7B"/>
      </colorScale>
    </cfRule>
  </conditionalFormatting>
  <conditionalFormatting sqref="A32:C32">
    <cfRule type="colorScale" priority="24">
      <colorScale>
        <cfvo type="min"/>
        <cfvo type="max"/>
        <color rgb="FFFCFCFF"/>
        <color rgb="FF63BE7B"/>
      </colorScale>
    </cfRule>
  </conditionalFormatting>
  <conditionalFormatting sqref="A33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A34:C34">
    <cfRule type="colorScale" priority="22">
      <colorScale>
        <cfvo type="min"/>
        <cfvo type="max"/>
        <color rgb="FFFCFCFF"/>
        <color rgb="FF63BE7B"/>
      </colorScale>
    </cfRule>
  </conditionalFormatting>
  <conditionalFormatting sqref="A35:C3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36:C36">
    <cfRule type="colorScale" priority="20">
      <colorScale>
        <cfvo type="min"/>
        <cfvo type="max"/>
        <color rgb="FFFCFCFF"/>
        <color rgb="FF63BE7B"/>
      </colorScale>
    </cfRule>
  </conditionalFormatting>
  <conditionalFormatting sqref="A37:C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A38:C38">
    <cfRule type="colorScale" priority="18">
      <colorScale>
        <cfvo type="min"/>
        <cfvo type="max"/>
        <color rgb="FFFCFCFF"/>
        <color rgb="FF63BE7B"/>
      </colorScale>
    </cfRule>
  </conditionalFormatting>
  <conditionalFormatting sqref="A39:C39">
    <cfRule type="colorScale" priority="17">
      <colorScale>
        <cfvo type="min"/>
        <cfvo type="max"/>
        <color rgb="FFFCFCFF"/>
        <color rgb="FF63BE7B"/>
      </colorScale>
    </cfRule>
  </conditionalFormatting>
  <conditionalFormatting sqref="A40:C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A41:C41">
    <cfRule type="colorScale" priority="15">
      <colorScale>
        <cfvo type="min"/>
        <cfvo type="max"/>
        <color rgb="FFFCFCFF"/>
        <color rgb="FF63BE7B"/>
      </colorScale>
    </cfRule>
  </conditionalFormatting>
  <conditionalFormatting sqref="A42:C42">
    <cfRule type="colorScale" priority="14">
      <colorScale>
        <cfvo type="min"/>
        <cfvo type="max"/>
        <color rgb="FFFCFCFF"/>
        <color rgb="FF63BE7B"/>
      </colorScale>
    </cfRule>
  </conditionalFormatting>
  <conditionalFormatting sqref="A43:C43">
    <cfRule type="colorScale" priority="13">
      <colorScale>
        <cfvo type="min"/>
        <cfvo type="max"/>
        <color rgb="FFFCFCFF"/>
        <color rgb="FF63BE7B"/>
      </colorScale>
    </cfRule>
  </conditionalFormatting>
  <conditionalFormatting sqref="A44:C44">
    <cfRule type="colorScale" priority="12">
      <colorScale>
        <cfvo type="min"/>
        <cfvo type="max"/>
        <color rgb="FFFCFCFF"/>
        <color rgb="FF63BE7B"/>
      </colorScale>
    </cfRule>
  </conditionalFormatting>
  <conditionalFormatting sqref="A45:C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46:C46">
    <cfRule type="colorScale" priority="10">
      <colorScale>
        <cfvo type="min"/>
        <cfvo type="max"/>
        <color rgb="FFFCFCFF"/>
        <color rgb="FF63BE7B"/>
      </colorScale>
    </cfRule>
  </conditionalFormatting>
  <conditionalFormatting sqref="A47:C47">
    <cfRule type="colorScale" priority="9">
      <colorScale>
        <cfvo type="min"/>
        <cfvo type="max"/>
        <color rgb="FFFCFCFF"/>
        <color rgb="FF63BE7B"/>
      </colorScale>
    </cfRule>
  </conditionalFormatting>
  <conditionalFormatting sqref="A48:C48">
    <cfRule type="colorScale" priority="8">
      <colorScale>
        <cfvo type="min"/>
        <cfvo type="max"/>
        <color rgb="FFFCFCFF"/>
        <color rgb="FF63BE7B"/>
      </colorScale>
    </cfRule>
  </conditionalFormatting>
  <conditionalFormatting sqref="A49:C49">
    <cfRule type="colorScale" priority="7">
      <colorScale>
        <cfvo type="min"/>
        <cfvo type="max"/>
        <color rgb="FFFCFCFF"/>
        <color rgb="FF63BE7B"/>
      </colorScale>
    </cfRule>
  </conditionalFormatting>
  <conditionalFormatting sqref="A50:C50">
    <cfRule type="colorScale" priority="6">
      <colorScale>
        <cfvo type="min"/>
        <cfvo type="max"/>
        <color rgb="FFFCFCFF"/>
        <color rgb="FF63BE7B"/>
      </colorScale>
    </cfRule>
  </conditionalFormatting>
  <conditionalFormatting sqref="A51:C51">
    <cfRule type="colorScale" priority="5">
      <colorScale>
        <cfvo type="min"/>
        <cfvo type="max"/>
        <color rgb="FFFCFCFF"/>
        <color rgb="FF63BE7B"/>
      </colorScale>
    </cfRule>
  </conditionalFormatting>
  <conditionalFormatting sqref="A52:C52">
    <cfRule type="colorScale" priority="4">
      <colorScale>
        <cfvo type="min"/>
        <cfvo type="max"/>
        <color rgb="FFFCFCFF"/>
        <color rgb="FF63BE7B"/>
      </colorScale>
    </cfRule>
  </conditionalFormatting>
  <conditionalFormatting sqref="A53:C53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5C61D32-7896-4BFD-8BDB-3D34F760FD22}">
            <xm:f>$D$32:$Y$53&lt;='CA-Zertifikat'!$D$34:$Y$55</xm:f>
            <x14:dxf>
              <fill>
                <patternFill>
                  <bgColor theme="9" tint="0.79998168889431442"/>
                </patternFill>
              </fill>
            </x14:dxf>
          </x14:cfRule>
          <xm:sqref>D32:Y53</xm:sqref>
        </x14:conditionalFormatting>
        <x14:conditionalFormatting xmlns:xm="http://schemas.microsoft.com/office/excel/2006/main">
          <x14:cfRule type="expression" priority="1" id="{2330ADD5-AA54-4BAE-8EC9-4791515358F5}">
            <xm:f>'Domain-Zertifikat'!$D$31:$Y$52&gt;=$D$32:$Y$53</xm:f>
            <x14:dxf>
              <fill>
                <patternFill>
                  <bgColor theme="9" tint="0.79998168889431442"/>
                </patternFill>
              </fill>
            </x14:dxf>
          </x14:cfRule>
          <xm:sqref>D31:Y52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82E1-3025-4C64-8F81-3F3762881E56}">
  <dimension ref="A1:AW87"/>
  <sheetViews>
    <sheetView topLeftCell="C62" zoomScale="110" zoomScaleNormal="110" workbookViewId="0">
      <selection activeCell="Z66" sqref="Z66:Z87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15.42578125" customWidth="1"/>
  </cols>
  <sheetData>
    <row r="1" spans="1:49" x14ac:dyDescent="0.25">
      <c r="A1" s="6" t="s">
        <v>0</v>
      </c>
      <c r="B1" s="7"/>
      <c r="C1" s="7"/>
      <c r="D1" s="7" t="s">
        <v>32</v>
      </c>
      <c r="E1" s="7"/>
      <c r="F1" s="7" t="s">
        <v>32</v>
      </c>
      <c r="G1" s="7"/>
      <c r="H1" s="7" t="s">
        <v>105</v>
      </c>
      <c r="I1" s="7"/>
      <c r="J1" s="7" t="s">
        <v>105</v>
      </c>
      <c r="K1" s="7"/>
      <c r="L1" s="7" t="s">
        <v>105</v>
      </c>
      <c r="M1" s="7"/>
      <c r="N1" s="7" t="s">
        <v>105</v>
      </c>
      <c r="O1" s="7"/>
      <c r="P1" s="7" t="s">
        <v>105</v>
      </c>
      <c r="Q1" s="7"/>
      <c r="R1" s="7" t="s">
        <v>105</v>
      </c>
      <c r="S1" s="7"/>
      <c r="T1" s="7" t="s">
        <v>35</v>
      </c>
      <c r="U1" s="7"/>
      <c r="V1" s="7" t="s">
        <v>35</v>
      </c>
      <c r="W1" s="7"/>
      <c r="X1" s="7" t="s">
        <v>35</v>
      </c>
      <c r="Y1" s="7"/>
      <c r="Z1" s="7" t="s">
        <v>35</v>
      </c>
      <c r="AA1" s="7"/>
      <c r="AB1" s="7" t="s">
        <v>18</v>
      </c>
      <c r="AC1" s="7"/>
      <c r="AD1" s="7" t="s">
        <v>18</v>
      </c>
      <c r="AE1" s="7"/>
      <c r="AF1" s="7" t="s">
        <v>18</v>
      </c>
      <c r="AG1" s="7"/>
      <c r="AH1" s="7" t="s">
        <v>18</v>
      </c>
      <c r="AI1" s="7"/>
      <c r="AJ1" s="7" t="s">
        <v>18</v>
      </c>
      <c r="AK1" s="7"/>
      <c r="AL1" s="7" t="s">
        <v>18</v>
      </c>
      <c r="AM1" s="7"/>
      <c r="AN1" s="7" t="s">
        <v>18</v>
      </c>
      <c r="AO1" s="7"/>
      <c r="AP1" s="7" t="s">
        <v>18</v>
      </c>
      <c r="AQ1" s="7"/>
      <c r="AR1" s="7" t="s">
        <v>18</v>
      </c>
      <c r="AS1" s="7"/>
      <c r="AT1" s="7" t="s">
        <v>45</v>
      </c>
      <c r="AV1" t="s">
        <v>222</v>
      </c>
    </row>
    <row r="2" spans="1:49" x14ac:dyDescent="0.25">
      <c r="A2" s="7"/>
      <c r="B2" s="6" t="s">
        <v>1</v>
      </c>
      <c r="C2" s="7"/>
      <c r="D2" s="7" t="s">
        <v>59</v>
      </c>
      <c r="E2" s="7"/>
      <c r="F2" s="7" t="s">
        <v>33</v>
      </c>
      <c r="G2" s="7"/>
      <c r="H2" s="7" t="s">
        <v>16</v>
      </c>
      <c r="I2" s="7"/>
      <c r="J2" s="7" t="s">
        <v>8</v>
      </c>
      <c r="K2" s="7"/>
      <c r="L2" s="7" t="s">
        <v>110</v>
      </c>
      <c r="M2" s="7"/>
      <c r="N2" s="7" t="s">
        <v>4</v>
      </c>
      <c r="O2" s="7"/>
      <c r="P2" s="7" t="s">
        <v>4</v>
      </c>
      <c r="Q2" s="7"/>
      <c r="R2" s="7" t="s">
        <v>4</v>
      </c>
      <c r="S2" s="7"/>
      <c r="T2" s="7" t="s">
        <v>147</v>
      </c>
      <c r="U2" s="7"/>
      <c r="V2" s="7" t="s">
        <v>41</v>
      </c>
      <c r="W2" s="7"/>
      <c r="X2" s="7" t="s">
        <v>109</v>
      </c>
      <c r="Y2" s="7"/>
      <c r="Z2" s="7" t="s">
        <v>43</v>
      </c>
      <c r="AA2" s="7"/>
      <c r="AB2" s="7" t="s">
        <v>23</v>
      </c>
      <c r="AC2" s="7"/>
      <c r="AD2" s="7" t="s">
        <v>21</v>
      </c>
      <c r="AE2" s="7"/>
      <c r="AF2" s="7" t="s">
        <v>55</v>
      </c>
      <c r="AG2" s="7"/>
      <c r="AH2" s="7" t="s">
        <v>57</v>
      </c>
      <c r="AI2" s="7"/>
      <c r="AJ2" s="7" t="s">
        <v>25</v>
      </c>
      <c r="AK2" s="7"/>
      <c r="AL2" s="7" t="s">
        <v>53</v>
      </c>
      <c r="AM2" s="7"/>
      <c r="AN2" s="7" t="s">
        <v>27</v>
      </c>
      <c r="AO2" s="7"/>
      <c r="AP2" s="7" t="s">
        <v>29</v>
      </c>
      <c r="AQ2" s="7"/>
      <c r="AR2" s="7" t="s">
        <v>19</v>
      </c>
      <c r="AS2" s="7"/>
      <c r="AT2" s="7" t="s">
        <v>46</v>
      </c>
      <c r="AV2" t="s">
        <v>223</v>
      </c>
    </row>
    <row r="3" spans="1:49" x14ac:dyDescent="0.25">
      <c r="A3" s="7"/>
      <c r="B3" s="7"/>
      <c r="C3" s="6" t="s">
        <v>154</v>
      </c>
      <c r="D3" s="7" t="s">
        <v>60</v>
      </c>
      <c r="E3" s="7"/>
      <c r="F3" s="7" t="s">
        <v>91</v>
      </c>
      <c r="G3" s="7"/>
      <c r="H3" s="7" t="s">
        <v>17</v>
      </c>
      <c r="I3" s="7"/>
      <c r="J3" s="7" t="s">
        <v>9</v>
      </c>
      <c r="K3" s="7"/>
      <c r="L3" s="7" t="s">
        <v>89</v>
      </c>
      <c r="M3" s="23"/>
      <c r="N3" s="23" t="s">
        <v>6</v>
      </c>
      <c r="O3" s="23"/>
      <c r="P3" s="7" t="s">
        <v>7</v>
      </c>
      <c r="Q3" s="7"/>
      <c r="R3" s="7" t="s">
        <v>112</v>
      </c>
      <c r="S3" s="7"/>
      <c r="T3" s="7" t="s">
        <v>40</v>
      </c>
      <c r="U3" s="7"/>
      <c r="V3" s="7" t="s">
        <v>42</v>
      </c>
      <c r="W3" s="7"/>
      <c r="X3" s="7" t="s">
        <v>39</v>
      </c>
      <c r="Y3" s="7"/>
      <c r="Z3" s="7" t="s">
        <v>44</v>
      </c>
      <c r="AA3" s="7"/>
      <c r="AB3" s="7" t="s">
        <v>24</v>
      </c>
      <c r="AC3" s="7"/>
      <c r="AD3" s="7" t="s">
        <v>22</v>
      </c>
      <c r="AE3" s="7"/>
      <c r="AF3" s="7" t="s">
        <v>56</v>
      </c>
      <c r="AG3" s="7"/>
      <c r="AH3" s="7" t="s">
        <v>58</v>
      </c>
      <c r="AI3" s="7"/>
      <c r="AJ3" s="7" t="s">
        <v>26</v>
      </c>
      <c r="AK3" s="7"/>
      <c r="AL3" s="7" t="s">
        <v>146</v>
      </c>
      <c r="AM3" s="7"/>
      <c r="AN3" s="7" t="s">
        <v>28</v>
      </c>
      <c r="AO3" s="7"/>
      <c r="AP3" s="7" t="s">
        <v>30</v>
      </c>
      <c r="AQ3" s="7"/>
      <c r="AR3" s="7" t="s">
        <v>20</v>
      </c>
      <c r="AS3" s="7"/>
      <c r="AT3" s="7" t="s">
        <v>47</v>
      </c>
      <c r="AW3" t="s">
        <v>224</v>
      </c>
    </row>
    <row r="4" spans="1:49" x14ac:dyDescent="0.25">
      <c r="C4" t="s">
        <v>207</v>
      </c>
      <c r="D4">
        <v>70782</v>
      </c>
      <c r="E4" t="s">
        <v>207</v>
      </c>
      <c r="F4">
        <v>182941</v>
      </c>
      <c r="G4" t="s">
        <v>207</v>
      </c>
      <c r="H4">
        <v>67979</v>
      </c>
      <c r="I4" t="s">
        <v>207</v>
      </c>
      <c r="J4">
        <v>282880</v>
      </c>
      <c r="K4" t="s">
        <v>207</v>
      </c>
      <c r="L4">
        <v>87268</v>
      </c>
      <c r="M4" t="s">
        <v>207</v>
      </c>
      <c r="N4">
        <v>294040</v>
      </c>
      <c r="O4" t="s">
        <v>207</v>
      </c>
      <c r="P4">
        <v>237838</v>
      </c>
      <c r="Q4" t="s">
        <v>207</v>
      </c>
      <c r="R4">
        <v>154536</v>
      </c>
      <c r="S4" t="s">
        <v>207</v>
      </c>
      <c r="T4">
        <v>75524</v>
      </c>
      <c r="U4" t="s">
        <v>207</v>
      </c>
      <c r="V4">
        <v>46375</v>
      </c>
      <c r="W4" t="s">
        <v>207</v>
      </c>
      <c r="X4">
        <v>65812</v>
      </c>
      <c r="Y4" t="s">
        <v>207</v>
      </c>
      <c r="Z4">
        <v>60392</v>
      </c>
      <c r="AA4" t="s">
        <v>207</v>
      </c>
      <c r="AB4">
        <v>157361</v>
      </c>
      <c r="AC4" t="s">
        <v>207</v>
      </c>
      <c r="AD4">
        <v>159477</v>
      </c>
      <c r="AE4" t="s">
        <v>207</v>
      </c>
      <c r="AF4">
        <v>172114</v>
      </c>
      <c r="AG4" t="s">
        <v>207</v>
      </c>
      <c r="AH4">
        <v>158329</v>
      </c>
      <c r="AI4" t="s">
        <v>207</v>
      </c>
      <c r="AJ4">
        <v>231744</v>
      </c>
      <c r="AK4" t="s">
        <v>207</v>
      </c>
      <c r="AL4">
        <v>162598</v>
      </c>
      <c r="AM4" t="s">
        <v>207</v>
      </c>
      <c r="AN4">
        <v>210151</v>
      </c>
      <c r="AO4" t="s">
        <v>207</v>
      </c>
      <c r="AP4">
        <v>116658</v>
      </c>
      <c r="AQ4" t="s">
        <v>207</v>
      </c>
      <c r="AR4">
        <v>42320</v>
      </c>
      <c r="AS4" t="s">
        <v>207</v>
      </c>
      <c r="AT4">
        <v>61444</v>
      </c>
      <c r="AW4" t="s">
        <v>150</v>
      </c>
    </row>
    <row r="5" spans="1:49" x14ac:dyDescent="0.25">
      <c r="C5" t="s">
        <v>208</v>
      </c>
      <c r="D5">
        <v>29790</v>
      </c>
      <c r="E5" t="s">
        <v>208</v>
      </c>
      <c r="F5">
        <v>107791</v>
      </c>
      <c r="G5" t="s">
        <v>208</v>
      </c>
      <c r="H5">
        <v>64221</v>
      </c>
      <c r="I5" t="s">
        <v>208</v>
      </c>
      <c r="J5">
        <v>175483</v>
      </c>
      <c r="K5" t="s">
        <v>208</v>
      </c>
      <c r="L5">
        <v>59894</v>
      </c>
      <c r="M5" t="s">
        <v>208</v>
      </c>
      <c r="N5">
        <v>176686</v>
      </c>
      <c r="O5" t="s">
        <v>208</v>
      </c>
      <c r="P5">
        <v>147958</v>
      </c>
      <c r="Q5" t="s">
        <v>208</v>
      </c>
      <c r="R5">
        <v>77925</v>
      </c>
      <c r="S5" t="s">
        <v>208</v>
      </c>
      <c r="T5">
        <v>65823</v>
      </c>
      <c r="U5" t="s">
        <v>208</v>
      </c>
      <c r="V5">
        <v>30273</v>
      </c>
      <c r="W5" t="s">
        <v>208</v>
      </c>
      <c r="X5">
        <v>56685</v>
      </c>
      <c r="Y5" t="s">
        <v>208</v>
      </c>
      <c r="Z5">
        <v>34937</v>
      </c>
      <c r="AA5" t="s">
        <v>208</v>
      </c>
      <c r="AB5">
        <v>87965</v>
      </c>
      <c r="AC5" t="s">
        <v>208</v>
      </c>
      <c r="AD5">
        <v>88118</v>
      </c>
      <c r="AE5" t="s">
        <v>208</v>
      </c>
      <c r="AF5">
        <v>96478</v>
      </c>
      <c r="AG5" t="s">
        <v>208</v>
      </c>
      <c r="AH5">
        <v>92054</v>
      </c>
      <c r="AI5" t="s">
        <v>208</v>
      </c>
      <c r="AJ5">
        <v>129405</v>
      </c>
      <c r="AK5" t="s">
        <v>208</v>
      </c>
      <c r="AL5">
        <v>90728</v>
      </c>
      <c r="AM5" t="s">
        <v>208</v>
      </c>
      <c r="AN5">
        <v>110713</v>
      </c>
      <c r="AO5" t="s">
        <v>208</v>
      </c>
      <c r="AP5">
        <v>51255</v>
      </c>
      <c r="AQ5" t="s">
        <v>208</v>
      </c>
      <c r="AR5">
        <v>71034</v>
      </c>
      <c r="AS5" t="s">
        <v>208</v>
      </c>
      <c r="AT5">
        <v>20297</v>
      </c>
      <c r="AW5" t="s">
        <v>225</v>
      </c>
    </row>
    <row r="6" spans="1:49" x14ac:dyDescent="0.25">
      <c r="D6">
        <v>14336</v>
      </c>
      <c r="F6">
        <v>38957</v>
      </c>
      <c r="H6">
        <v>15641</v>
      </c>
      <c r="J6">
        <v>62517</v>
      </c>
      <c r="L6">
        <v>18892</v>
      </c>
      <c r="N6">
        <v>64148</v>
      </c>
      <c r="P6">
        <v>52596</v>
      </c>
      <c r="R6">
        <v>32682</v>
      </c>
      <c r="S6" t="s">
        <v>212</v>
      </c>
      <c r="T6">
        <v>19218</v>
      </c>
      <c r="V6">
        <v>10649</v>
      </c>
      <c r="X6">
        <v>15811</v>
      </c>
      <c r="Z6">
        <v>13418</v>
      </c>
      <c r="AB6">
        <v>34928</v>
      </c>
      <c r="AD6">
        <v>35628</v>
      </c>
      <c r="AF6">
        <v>35676</v>
      </c>
      <c r="AH6">
        <v>35475</v>
      </c>
      <c r="AJ6">
        <v>51987</v>
      </c>
      <c r="AL6">
        <v>33712</v>
      </c>
      <c r="AN6">
        <v>44196</v>
      </c>
      <c r="AP6">
        <v>24022</v>
      </c>
      <c r="AQ6" t="s">
        <v>212</v>
      </c>
      <c r="AR6">
        <v>25860</v>
      </c>
      <c r="AT6">
        <v>10600</v>
      </c>
    </row>
    <row r="7" spans="1:49" x14ac:dyDescent="0.25">
      <c r="C7" t="s">
        <v>211</v>
      </c>
      <c r="D7">
        <v>12965</v>
      </c>
      <c r="E7" t="s">
        <v>212</v>
      </c>
      <c r="F7">
        <v>35568</v>
      </c>
      <c r="G7" t="s">
        <v>212</v>
      </c>
      <c r="H7">
        <v>13616</v>
      </c>
      <c r="I7" t="s">
        <v>212</v>
      </c>
      <c r="J7">
        <v>55196</v>
      </c>
      <c r="K7" t="s">
        <v>211</v>
      </c>
      <c r="L7">
        <v>16367</v>
      </c>
      <c r="M7" t="s">
        <v>211</v>
      </c>
      <c r="N7">
        <v>55661</v>
      </c>
      <c r="O7" t="s">
        <v>212</v>
      </c>
      <c r="P7">
        <v>46154</v>
      </c>
      <c r="Q7" t="s">
        <v>211</v>
      </c>
      <c r="R7">
        <v>28505</v>
      </c>
      <c r="T7">
        <v>17643</v>
      </c>
      <c r="U7" t="s">
        <v>211</v>
      </c>
      <c r="V7">
        <v>8592</v>
      </c>
      <c r="W7" t="s">
        <v>212</v>
      </c>
      <c r="X7">
        <v>14831</v>
      </c>
      <c r="Y7" t="s">
        <v>209</v>
      </c>
      <c r="Z7">
        <v>10226</v>
      </c>
      <c r="AA7" t="s">
        <v>211</v>
      </c>
      <c r="AB7">
        <v>29234</v>
      </c>
      <c r="AC7" t="s">
        <v>211</v>
      </c>
      <c r="AD7">
        <v>29927</v>
      </c>
      <c r="AE7" t="s">
        <v>211</v>
      </c>
      <c r="AF7">
        <v>33068</v>
      </c>
      <c r="AG7" t="s">
        <v>211</v>
      </c>
      <c r="AH7">
        <v>29403</v>
      </c>
      <c r="AI7" t="s">
        <v>211</v>
      </c>
      <c r="AJ7">
        <v>44012</v>
      </c>
      <c r="AK7" t="s">
        <v>211</v>
      </c>
      <c r="AL7">
        <v>29920</v>
      </c>
      <c r="AM7" t="s">
        <v>211</v>
      </c>
      <c r="AN7">
        <v>39099</v>
      </c>
      <c r="AO7" t="s">
        <v>211</v>
      </c>
      <c r="AP7">
        <v>21325</v>
      </c>
      <c r="AQ7" t="s">
        <v>210</v>
      </c>
      <c r="AR7">
        <v>8874</v>
      </c>
      <c r="AS7" t="s">
        <v>212</v>
      </c>
      <c r="AT7">
        <v>9102</v>
      </c>
    </row>
    <row r="8" spans="1:49" x14ac:dyDescent="0.25">
      <c r="C8" t="s">
        <v>212</v>
      </c>
      <c r="D8">
        <v>12462</v>
      </c>
      <c r="E8" t="s">
        <v>211</v>
      </c>
      <c r="F8">
        <v>33415</v>
      </c>
      <c r="G8" t="s">
        <v>210</v>
      </c>
      <c r="H8">
        <v>12613</v>
      </c>
      <c r="I8" t="s">
        <v>211</v>
      </c>
      <c r="J8">
        <v>54081</v>
      </c>
      <c r="K8" t="s">
        <v>209</v>
      </c>
      <c r="L8">
        <v>15050</v>
      </c>
      <c r="M8" t="s">
        <v>212</v>
      </c>
      <c r="N8">
        <v>55631</v>
      </c>
      <c r="O8" t="s">
        <v>211</v>
      </c>
      <c r="P8">
        <v>45320</v>
      </c>
      <c r="Q8" t="s">
        <v>210</v>
      </c>
      <c r="R8">
        <v>27138</v>
      </c>
      <c r="S8" t="s">
        <v>210</v>
      </c>
      <c r="T8">
        <v>16453</v>
      </c>
      <c r="U8" t="s">
        <v>209</v>
      </c>
      <c r="V8">
        <v>8123</v>
      </c>
      <c r="W8" t="s">
        <v>210</v>
      </c>
      <c r="X8">
        <v>13537</v>
      </c>
      <c r="Y8" t="s">
        <v>210</v>
      </c>
      <c r="Z8">
        <v>9907</v>
      </c>
      <c r="AA8" t="s">
        <v>209</v>
      </c>
      <c r="AB8">
        <v>27403</v>
      </c>
      <c r="AC8" t="s">
        <v>212</v>
      </c>
      <c r="AD8">
        <v>28674</v>
      </c>
      <c r="AE8" t="s">
        <v>212</v>
      </c>
      <c r="AF8">
        <v>29585</v>
      </c>
      <c r="AG8" t="s">
        <v>212</v>
      </c>
      <c r="AH8">
        <v>28677</v>
      </c>
      <c r="AI8" t="s">
        <v>212</v>
      </c>
      <c r="AJ8">
        <v>43084</v>
      </c>
      <c r="AK8" t="s">
        <v>209</v>
      </c>
      <c r="AL8">
        <v>28645</v>
      </c>
      <c r="AM8" t="s">
        <v>212</v>
      </c>
      <c r="AN8">
        <v>35781</v>
      </c>
      <c r="AO8" t="s">
        <v>212</v>
      </c>
      <c r="AP8">
        <v>19747</v>
      </c>
      <c r="AR8">
        <v>8295</v>
      </c>
      <c r="AS8" t="s">
        <v>213</v>
      </c>
      <c r="AT8">
        <v>6138</v>
      </c>
    </row>
    <row r="9" spans="1:49" x14ac:dyDescent="0.25">
      <c r="C9" t="s">
        <v>209</v>
      </c>
      <c r="D9">
        <v>11350</v>
      </c>
      <c r="E9" t="s">
        <v>209</v>
      </c>
      <c r="F9">
        <v>32665</v>
      </c>
      <c r="G9" t="s">
        <v>209</v>
      </c>
      <c r="H9">
        <v>12095</v>
      </c>
      <c r="I9" t="s">
        <v>209</v>
      </c>
      <c r="J9">
        <v>49213</v>
      </c>
      <c r="K9" t="s">
        <v>212</v>
      </c>
      <c r="L9">
        <v>13834</v>
      </c>
      <c r="M9" t="s">
        <v>209</v>
      </c>
      <c r="N9">
        <v>51644</v>
      </c>
      <c r="O9" t="s">
        <v>209</v>
      </c>
      <c r="P9">
        <v>40446</v>
      </c>
      <c r="Q9" t="s">
        <v>212</v>
      </c>
      <c r="R9">
        <v>26603</v>
      </c>
      <c r="S9" t="s">
        <v>213</v>
      </c>
      <c r="T9">
        <v>14364</v>
      </c>
      <c r="U9" t="s">
        <v>210</v>
      </c>
      <c r="V9">
        <v>7396</v>
      </c>
      <c r="W9" t="s">
        <v>213</v>
      </c>
      <c r="X9">
        <v>10391</v>
      </c>
      <c r="Y9" t="s">
        <v>211</v>
      </c>
      <c r="Z9">
        <v>9749</v>
      </c>
      <c r="AA9" t="s">
        <v>210</v>
      </c>
      <c r="AB9">
        <v>26807</v>
      </c>
      <c r="AC9" t="s">
        <v>209</v>
      </c>
      <c r="AD9">
        <v>27583</v>
      </c>
      <c r="AE9" t="s">
        <v>209</v>
      </c>
      <c r="AF9">
        <v>28968</v>
      </c>
      <c r="AG9" t="s">
        <v>210</v>
      </c>
      <c r="AH9">
        <v>27990</v>
      </c>
      <c r="AI9" t="s">
        <v>209</v>
      </c>
      <c r="AJ9">
        <v>39562</v>
      </c>
      <c r="AK9" t="s">
        <v>212</v>
      </c>
      <c r="AL9">
        <v>28483</v>
      </c>
      <c r="AM9" t="s">
        <v>209</v>
      </c>
      <c r="AN9">
        <v>35010</v>
      </c>
      <c r="AO9" t="s">
        <v>209</v>
      </c>
      <c r="AP9">
        <v>19213</v>
      </c>
      <c r="AQ9" t="s">
        <v>213</v>
      </c>
      <c r="AR9">
        <v>7496</v>
      </c>
      <c r="AS9" t="s">
        <v>217</v>
      </c>
      <c r="AT9">
        <v>3731</v>
      </c>
      <c r="AV9" t="s">
        <v>193</v>
      </c>
    </row>
    <row r="10" spans="1:49" x14ac:dyDescent="0.25">
      <c r="C10" t="s">
        <v>210</v>
      </c>
      <c r="D10">
        <v>9024</v>
      </c>
      <c r="E10" t="s">
        <v>210</v>
      </c>
      <c r="F10">
        <v>32651</v>
      </c>
      <c r="G10" t="s">
        <v>213</v>
      </c>
      <c r="H10">
        <v>12054</v>
      </c>
      <c r="I10" t="s">
        <v>213</v>
      </c>
      <c r="J10">
        <v>38142</v>
      </c>
      <c r="K10" t="s">
        <v>210</v>
      </c>
      <c r="L10">
        <v>13520</v>
      </c>
      <c r="M10" t="s">
        <v>210</v>
      </c>
      <c r="N10">
        <v>49785</v>
      </c>
      <c r="O10" t="s">
        <v>210</v>
      </c>
      <c r="P10">
        <v>38147</v>
      </c>
      <c r="Q10" t="s">
        <v>209</v>
      </c>
      <c r="R10">
        <v>26263</v>
      </c>
      <c r="S10" t="s">
        <v>209</v>
      </c>
      <c r="T10">
        <v>14039</v>
      </c>
      <c r="U10" t="s">
        <v>212</v>
      </c>
      <c r="V10">
        <v>6873</v>
      </c>
      <c r="W10" t="s">
        <v>209</v>
      </c>
      <c r="X10">
        <v>10157</v>
      </c>
      <c r="Y10" t="s">
        <v>212</v>
      </c>
      <c r="Z10">
        <v>8628</v>
      </c>
      <c r="AA10" t="s">
        <v>212</v>
      </c>
      <c r="AB10">
        <v>26178</v>
      </c>
      <c r="AC10" t="s">
        <v>210</v>
      </c>
      <c r="AD10">
        <v>26223</v>
      </c>
      <c r="AE10" t="s">
        <v>213</v>
      </c>
      <c r="AF10">
        <v>20451</v>
      </c>
      <c r="AG10" t="s">
        <v>209</v>
      </c>
      <c r="AH10">
        <v>27607</v>
      </c>
      <c r="AI10" t="s">
        <v>210</v>
      </c>
      <c r="AJ10">
        <v>37357</v>
      </c>
      <c r="AK10" t="s">
        <v>210</v>
      </c>
      <c r="AL10">
        <v>28053</v>
      </c>
      <c r="AM10" t="s">
        <v>210</v>
      </c>
      <c r="AN10">
        <v>30948</v>
      </c>
      <c r="AO10" t="s">
        <v>210</v>
      </c>
      <c r="AP10">
        <v>15609</v>
      </c>
      <c r="AQ10" t="s">
        <v>209</v>
      </c>
      <c r="AR10">
        <v>7150</v>
      </c>
      <c r="AS10" t="s">
        <v>209</v>
      </c>
      <c r="AT10">
        <v>3501</v>
      </c>
      <c r="AV10" t="s">
        <v>194</v>
      </c>
    </row>
    <row r="11" spans="1:49" x14ac:dyDescent="0.25">
      <c r="C11" t="s">
        <v>213</v>
      </c>
      <c r="D11">
        <v>7568</v>
      </c>
      <c r="E11" t="s">
        <v>213</v>
      </c>
      <c r="F11">
        <v>26694</v>
      </c>
      <c r="G11" t="s">
        <v>211</v>
      </c>
      <c r="H11">
        <v>11782</v>
      </c>
      <c r="I11" t="s">
        <v>214</v>
      </c>
      <c r="J11">
        <v>27314</v>
      </c>
      <c r="K11" t="s">
        <v>213</v>
      </c>
      <c r="L11">
        <v>11247</v>
      </c>
      <c r="M11" t="s">
        <v>213</v>
      </c>
      <c r="N11">
        <v>42070</v>
      </c>
      <c r="O11" t="s">
        <v>213</v>
      </c>
      <c r="P11">
        <v>33270</v>
      </c>
      <c r="Q11" t="s">
        <v>213</v>
      </c>
      <c r="R11">
        <v>22214</v>
      </c>
      <c r="S11" t="s">
        <v>211</v>
      </c>
      <c r="T11">
        <v>13723</v>
      </c>
      <c r="U11" t="s">
        <v>213</v>
      </c>
      <c r="V11">
        <v>6237</v>
      </c>
      <c r="W11" t="s">
        <v>211</v>
      </c>
      <c r="X11">
        <v>9319</v>
      </c>
      <c r="Y11" t="s">
        <v>213</v>
      </c>
      <c r="Z11">
        <v>7958</v>
      </c>
      <c r="AA11" t="s">
        <v>213</v>
      </c>
      <c r="AB11">
        <v>22465</v>
      </c>
      <c r="AC11" t="s">
        <v>213</v>
      </c>
      <c r="AD11">
        <v>22003</v>
      </c>
      <c r="AE11" t="s">
        <v>214</v>
      </c>
      <c r="AF11">
        <v>15310</v>
      </c>
      <c r="AG11" t="s">
        <v>213</v>
      </c>
      <c r="AH11">
        <v>23248</v>
      </c>
      <c r="AI11" t="s">
        <v>213</v>
      </c>
      <c r="AJ11">
        <v>31185</v>
      </c>
      <c r="AK11" t="s">
        <v>213</v>
      </c>
      <c r="AL11">
        <v>22897</v>
      </c>
      <c r="AM11" t="s">
        <v>213</v>
      </c>
      <c r="AN11">
        <v>25821</v>
      </c>
      <c r="AO11" t="s">
        <v>213</v>
      </c>
      <c r="AP11">
        <v>13376</v>
      </c>
      <c r="AQ11" t="s">
        <v>211</v>
      </c>
      <c r="AR11">
        <v>6659</v>
      </c>
      <c r="AS11" t="s">
        <v>218</v>
      </c>
      <c r="AT11">
        <v>3468</v>
      </c>
      <c r="AV11" t="s">
        <v>195</v>
      </c>
    </row>
    <row r="12" spans="1:49" x14ac:dyDescent="0.25">
      <c r="C12" t="s">
        <v>214</v>
      </c>
      <c r="D12">
        <v>4820</v>
      </c>
      <c r="E12" t="s">
        <v>214</v>
      </c>
      <c r="F12">
        <v>18687</v>
      </c>
      <c r="G12" t="s">
        <v>214</v>
      </c>
      <c r="H12">
        <v>7332</v>
      </c>
      <c r="I12" t="s">
        <v>210</v>
      </c>
      <c r="J12">
        <v>24423</v>
      </c>
      <c r="K12" t="s">
        <v>214</v>
      </c>
      <c r="L12">
        <v>8358</v>
      </c>
      <c r="M12" t="s">
        <v>214</v>
      </c>
      <c r="N12">
        <v>29932</v>
      </c>
      <c r="O12" t="s">
        <v>214</v>
      </c>
      <c r="P12">
        <v>23182</v>
      </c>
      <c r="Q12" t="s">
        <v>214</v>
      </c>
      <c r="R12">
        <v>14961</v>
      </c>
      <c r="S12" t="s">
        <v>214</v>
      </c>
      <c r="T12">
        <v>9009</v>
      </c>
      <c r="U12" t="s">
        <v>214</v>
      </c>
      <c r="V12">
        <v>4586</v>
      </c>
      <c r="W12" t="s">
        <v>214</v>
      </c>
      <c r="X12">
        <v>6409</v>
      </c>
      <c r="Y12" t="s">
        <v>214</v>
      </c>
      <c r="Z12">
        <v>5873</v>
      </c>
      <c r="AA12" t="s">
        <v>214</v>
      </c>
      <c r="AB12">
        <v>15292</v>
      </c>
      <c r="AC12" t="s">
        <v>214</v>
      </c>
      <c r="AD12">
        <v>15102</v>
      </c>
      <c r="AE12" t="s">
        <v>210</v>
      </c>
      <c r="AF12">
        <v>13889</v>
      </c>
      <c r="AG12" t="s">
        <v>214</v>
      </c>
      <c r="AH12">
        <v>15746</v>
      </c>
      <c r="AI12" t="s">
        <v>214</v>
      </c>
      <c r="AJ12">
        <v>21926</v>
      </c>
      <c r="AK12" t="s">
        <v>214</v>
      </c>
      <c r="AL12">
        <v>16090</v>
      </c>
      <c r="AM12" t="s">
        <v>214</v>
      </c>
      <c r="AN12">
        <v>18618</v>
      </c>
      <c r="AO12" t="s">
        <v>214</v>
      </c>
      <c r="AP12">
        <v>9644</v>
      </c>
      <c r="AQ12" t="s">
        <v>216</v>
      </c>
      <c r="AR12">
        <v>4706</v>
      </c>
      <c r="AS12" t="s">
        <v>211</v>
      </c>
      <c r="AT12">
        <v>3242</v>
      </c>
      <c r="AV12" t="s">
        <v>196</v>
      </c>
    </row>
    <row r="13" spans="1:49" x14ac:dyDescent="0.25">
      <c r="C13" t="s">
        <v>215</v>
      </c>
      <c r="D13">
        <v>4817</v>
      </c>
      <c r="E13" t="s">
        <v>215</v>
      </c>
      <c r="F13">
        <v>15916</v>
      </c>
      <c r="G13" t="s">
        <v>216</v>
      </c>
      <c r="H13">
        <v>6253</v>
      </c>
      <c r="I13" t="s">
        <v>215</v>
      </c>
      <c r="J13">
        <v>23715</v>
      </c>
      <c r="K13" t="s">
        <v>215</v>
      </c>
      <c r="L13">
        <v>7275</v>
      </c>
      <c r="M13" t="s">
        <v>215</v>
      </c>
      <c r="N13">
        <v>25875</v>
      </c>
      <c r="O13" t="s">
        <v>215</v>
      </c>
      <c r="P13">
        <v>20008</v>
      </c>
      <c r="Q13" t="s">
        <v>215</v>
      </c>
      <c r="R13">
        <v>13177</v>
      </c>
      <c r="S13" t="s">
        <v>216</v>
      </c>
      <c r="T13">
        <v>7239</v>
      </c>
      <c r="U13" t="s">
        <v>215</v>
      </c>
      <c r="V13">
        <v>4086</v>
      </c>
      <c r="W13" t="s">
        <v>216</v>
      </c>
      <c r="X13">
        <v>6361</v>
      </c>
      <c r="Y13" t="s">
        <v>215</v>
      </c>
      <c r="Z13">
        <v>4991</v>
      </c>
      <c r="AA13" t="s">
        <v>215</v>
      </c>
      <c r="AB13">
        <v>13215</v>
      </c>
      <c r="AC13" t="s">
        <v>215</v>
      </c>
      <c r="AD13">
        <v>13292</v>
      </c>
      <c r="AE13" t="s">
        <v>215</v>
      </c>
      <c r="AF13">
        <v>13158</v>
      </c>
      <c r="AG13" t="s">
        <v>215</v>
      </c>
      <c r="AH13">
        <v>13683</v>
      </c>
      <c r="AI13" t="s">
        <v>215</v>
      </c>
      <c r="AJ13">
        <v>19457</v>
      </c>
      <c r="AK13" t="s">
        <v>215</v>
      </c>
      <c r="AL13">
        <v>13698</v>
      </c>
      <c r="AM13" t="s">
        <v>215</v>
      </c>
      <c r="AN13">
        <v>16405</v>
      </c>
      <c r="AO13" t="s">
        <v>215</v>
      </c>
      <c r="AP13">
        <v>8635</v>
      </c>
      <c r="AQ13" t="s">
        <v>214</v>
      </c>
      <c r="AR13">
        <v>3973</v>
      </c>
      <c r="AS13" t="s">
        <v>216</v>
      </c>
      <c r="AT13">
        <v>3202</v>
      </c>
      <c r="AV13" t="s">
        <v>197</v>
      </c>
    </row>
    <row r="14" spans="1:49" x14ac:dyDescent="0.25">
      <c r="AV14" t="s">
        <v>198</v>
      </c>
    </row>
    <row r="15" spans="1:49" x14ac:dyDescent="0.25">
      <c r="A15" t="s">
        <v>226</v>
      </c>
      <c r="D15">
        <f>D4/SUM(D4:D14)*100</f>
        <v>39.784390211000819</v>
      </c>
      <c r="F15">
        <f>F4/SUM(F4:F14)*100</f>
        <v>34.82699867690873</v>
      </c>
      <c r="H15">
        <f t="shared" ref="H15" si="0">H4/SUM(H4:H14)*100</f>
        <v>30.40396089200576</v>
      </c>
      <c r="J15">
        <f t="shared" ref="J15" si="1">J4/SUM(J4:J14)*100</f>
        <v>35.673750636851103</v>
      </c>
      <c r="L15">
        <f t="shared" ref="L15" si="2">L4/SUM(L4:L14)*100</f>
        <v>34.670745515583718</v>
      </c>
      <c r="N15">
        <f t="shared" ref="N15" si="3">N4/SUM(N4:N14)*100</f>
        <v>34.778206729495473</v>
      </c>
      <c r="P15">
        <f t="shared" ref="P15" si="4">P4/SUM(P4:P14)*100</f>
        <v>34.724982078172744</v>
      </c>
      <c r="R15">
        <f t="shared" ref="R15" si="5">R4/SUM(R4:R14)*100</f>
        <v>36.446825973339877</v>
      </c>
      <c r="T15">
        <f t="shared" ref="T15" si="6">T4/SUM(T4:T14)*100</f>
        <v>29.84725433240461</v>
      </c>
      <c r="V15">
        <f t="shared" ref="V15" si="7">V4/SUM(V4:V14)*100</f>
        <v>34.818680081087166</v>
      </c>
      <c r="X15">
        <f t="shared" ref="X15" si="8">X4/SUM(X4:X14)*100</f>
        <v>31.441907573824846</v>
      </c>
      <c r="Z15">
        <f t="shared" ref="Z15" si="9">Z4/SUM(Z4:Z14)*100</f>
        <v>36.363417409786905</v>
      </c>
      <c r="AB15">
        <f t="shared" ref="AB15" si="10">AB4/SUM(AB4:AB14)*100</f>
        <v>35.695069502413531</v>
      </c>
      <c r="AD15">
        <f t="shared" ref="AD15" si="11">AD4/SUM(AD4:AD14)*100</f>
        <v>35.755010346907248</v>
      </c>
      <c r="AF15">
        <f t="shared" ref="AF15" si="12">AF4/SUM(AF4:AF14)*100</f>
        <v>37.522373157007785</v>
      </c>
      <c r="AH15">
        <f t="shared" ref="AH15" si="13">AH4/SUM(AH4:AH14)*100</f>
        <v>35.012118210043077</v>
      </c>
      <c r="AJ15">
        <f t="shared" ref="AJ15" si="14">AJ4/SUM(AJ4:AJ14)*100</f>
        <v>35.668342775876951</v>
      </c>
      <c r="AL15">
        <f t="shared" ref="AL15" si="15">AL4/SUM(AL4:AL14)*100</f>
        <v>35.749652612878826</v>
      </c>
      <c r="AN15">
        <f t="shared" ref="AN15" si="16">AN4/SUM(AN4:AN14)*100</f>
        <v>37.080541057482947</v>
      </c>
      <c r="AP15">
        <f t="shared" ref="AP15" si="17">AP4/SUM(AP4:AP14)*100</f>
        <v>38.952999158552707</v>
      </c>
      <c r="AR15">
        <f>AR4/SUM(AR4:AR14)*100</f>
        <v>22.707882833334228</v>
      </c>
      <c r="AT15">
        <f t="shared" ref="AT15" si="18">AT4/SUM(AT4:AT14)*100</f>
        <v>49.263579875726599</v>
      </c>
      <c r="AV15" t="s">
        <v>199</v>
      </c>
    </row>
    <row r="16" spans="1:49" x14ac:dyDescent="0.25">
      <c r="A16" t="s">
        <v>219</v>
      </c>
      <c r="D16">
        <f>D5/SUM(D4:D14)*100</f>
        <v>16.744044875614062</v>
      </c>
      <c r="F16">
        <f>F5/SUM(F4:F14)*100</f>
        <v>20.520479358824257</v>
      </c>
      <c r="H16">
        <f t="shared" ref="H16:AT16" si="19">H5/SUM(H4:H14)*100</f>
        <v>28.723175869687729</v>
      </c>
      <c r="J16">
        <f t="shared" ref="J16:AT16" si="20">J5/SUM(J4:J14)*100</f>
        <v>22.130008424089869</v>
      </c>
      <c r="L16">
        <f t="shared" ref="L16:AT16" si="21">L5/SUM(L4:L14)*100</f>
        <v>23.795315945253375</v>
      </c>
      <c r="N16">
        <f t="shared" ref="N16:AT16" si="22">N5/SUM(N4:N14)*100</f>
        <v>20.897912645244311</v>
      </c>
      <c r="P16">
        <f t="shared" ref="P16:AT16" si="23">P5/SUM(P4:P14)*100</f>
        <v>21.60226245731247</v>
      </c>
      <c r="R16">
        <f t="shared" ref="R16:AT16" si="24">R5/SUM(R4:R14)*100</f>
        <v>18.378364355053254</v>
      </c>
      <c r="T16">
        <f t="shared" ref="T16:AT16" si="25">T5/SUM(T4:T14)*100</f>
        <v>26.013397356096984</v>
      </c>
      <c r="V16">
        <f t="shared" ref="V16:AT16" si="26">V5/SUM(V4:V14)*100</f>
        <v>22.729183872663114</v>
      </c>
      <c r="X16">
        <f t="shared" ref="X16:AT16" si="27">X5/SUM(X4:X14)*100</f>
        <v>27.081452179272191</v>
      </c>
      <c r="Z16">
        <f t="shared" ref="Z16:AT16" si="28">Z5/SUM(Z4:Z14)*100</f>
        <v>21.036374255625333</v>
      </c>
      <c r="AB16">
        <f t="shared" ref="AB16:AT16" si="29">AB5/SUM(AB4:AB14)*100</f>
        <v>19.953589445795377</v>
      </c>
      <c r="AD16">
        <f t="shared" ref="AD16:AT16" si="30">AD5/SUM(AD4:AD14)*100</f>
        <v>19.756203099812346</v>
      </c>
      <c r="AF16">
        <f t="shared" ref="AF16:AT16" si="31">AF5/SUM(AF4:AF14)*100</f>
        <v>21.033056680117813</v>
      </c>
      <c r="AH16">
        <f t="shared" ref="AH16:AT16" si="32">AH5/SUM(AH4:AH14)*100</f>
        <v>20.356381520171954</v>
      </c>
      <c r="AJ16">
        <f t="shared" ref="AJ16:AT16" si="33">AJ5/SUM(AJ4:AJ14)*100</f>
        <v>19.917071841827006</v>
      </c>
      <c r="AL16">
        <f t="shared" ref="AL16:AT16" si="34">AL5/SUM(AL4:AL14)*100</f>
        <v>19.947935904877493</v>
      </c>
      <c r="AN16">
        <f t="shared" ref="AN16:AT16" si="35">AN5/SUM(AN4:AN14)*100</f>
        <v>19.534991230577582</v>
      </c>
      <c r="AP16">
        <f t="shared" ref="AP16:AT16" si="36">AP5/SUM(AP4:AP14)*100</f>
        <v>17.11443683134992</v>
      </c>
      <c r="AR16">
        <f t="shared" ref="AR16:AT16" si="37">AR5/SUM(AR4:AR14)*100</f>
        <v>38.115116946669744</v>
      </c>
      <c r="AT16">
        <f t="shared" ref="AT16" si="38">AT5/SUM(AT4:AT14)*100</f>
        <v>16.273401483263179</v>
      </c>
      <c r="AV16" t="s">
        <v>221</v>
      </c>
    </row>
    <row r="17" spans="1:48" x14ac:dyDescent="0.25">
      <c r="A17" t="s">
        <v>220</v>
      </c>
      <c r="D17">
        <f>D6/SUM(D4:D14)*100</f>
        <v>8.0578256910642221</v>
      </c>
      <c r="F17">
        <f>F6/SUM(F4:F14)*100</f>
        <v>7.4163549311326236</v>
      </c>
      <c r="H17">
        <f t="shared" ref="H17:AT17" si="39">H6/SUM(H4:H14)*100</f>
        <v>6.9955185029474123</v>
      </c>
      <c r="J17">
        <f t="shared" ref="J17:AT17" si="40">J6/SUM(J4:J14)*100</f>
        <v>7.8839644674915892</v>
      </c>
      <c r="L17">
        <f t="shared" ref="L17:AT17" si="41">L6/SUM(L4:L14)*100</f>
        <v>7.5056117280149381</v>
      </c>
      <c r="N17">
        <f t="shared" ref="N17:AT17" si="42">N6/SUM(N4:N14)*100</f>
        <v>7.5872412096438442</v>
      </c>
      <c r="P17">
        <f t="shared" ref="P17:AT17" si="43">P6/SUM(P4:P14)*100</f>
        <v>7.6791562213926028</v>
      </c>
      <c r="R17">
        <f t="shared" ref="R17:AT17" si="44">R6/SUM(R4:R14)*100</f>
        <v>7.7079461514514014</v>
      </c>
      <c r="T17">
        <f>T7/SUM(T4:T14)*100</f>
        <v>6.9725532041021996</v>
      </c>
      <c r="V17">
        <f t="shared" ref="V17:AT17" si="45">V6/SUM(V4:V14)*100</f>
        <v>7.9953449958705614</v>
      </c>
      <c r="X17">
        <f t="shared" ref="X17:AT17" si="46">X6/SUM(X4:X14)*100</f>
        <v>7.5537592027251046</v>
      </c>
      <c r="Z17">
        <f t="shared" ref="Z17:AT17" si="47">Z6/SUM(Z4:Z14)*100</f>
        <v>8.0792875679646432</v>
      </c>
      <c r="AB17">
        <f t="shared" ref="AB17:AT17" si="48">AB6/SUM(AB4:AB14)*100</f>
        <v>7.9229122055674521</v>
      </c>
      <c r="AD17">
        <f t="shared" ref="AD17:AT17" si="49">AD6/SUM(AD4:AD14)*100</f>
        <v>7.9878572373421344</v>
      </c>
      <c r="AF17">
        <f t="shared" ref="AF17:AT17" si="50">AF6/SUM(AF4:AF14)*100</f>
        <v>7.7776833072812774</v>
      </c>
      <c r="AH17">
        <f t="shared" ref="AH17:AT17" si="51">AH6/SUM(AH4:AH14)*100</f>
        <v>7.8447719211343356</v>
      </c>
      <c r="AJ17">
        <f t="shared" ref="AJ17:AT17" si="52">AJ6/SUM(AJ4:AJ14)*100</f>
        <v>8.001459092315292</v>
      </c>
      <c r="AL17">
        <f t="shared" ref="AL17:AT17" si="53">AL6/SUM(AL4:AL14)*100</f>
        <v>7.4120978664274526</v>
      </c>
      <c r="AN17">
        <f t="shared" ref="AN17:AT17" si="54">AN6/SUM(AN4:AN14)*100</f>
        <v>7.7982574081328009</v>
      </c>
      <c r="AP17">
        <f t="shared" ref="AP17:AT17" si="55">AP6/SUM(AP4:AP14)*100</f>
        <v>8.0211296763767006</v>
      </c>
      <c r="AR17">
        <f>AR8/SUM(AR4:AR14)*100</f>
        <v>4.4508952765242773</v>
      </c>
      <c r="AT17">
        <f t="shared" ref="AT17" si="56">AT6/SUM(AT4:AT14)*100</f>
        <v>8.4986971336941277</v>
      </c>
      <c r="AV17" t="s">
        <v>201</v>
      </c>
    </row>
    <row r="18" spans="1:48" x14ac:dyDescent="0.25">
      <c r="AV18" t="s">
        <v>202</v>
      </c>
    </row>
    <row r="21" spans="1:48" x14ac:dyDescent="0.25">
      <c r="A21" s="6" t="s">
        <v>237</v>
      </c>
      <c r="B21" s="6" t="s">
        <v>238</v>
      </c>
      <c r="C21" s="6" t="s">
        <v>239</v>
      </c>
      <c r="E21" t="s">
        <v>240</v>
      </c>
    </row>
    <row r="22" spans="1:48" x14ac:dyDescent="0.25">
      <c r="A22" s="7" t="s">
        <v>228</v>
      </c>
      <c r="B22" s="7">
        <v>3098563</v>
      </c>
      <c r="C22" s="24">
        <f>B22/11619972</f>
        <v>0.26665838781711348</v>
      </c>
      <c r="E22" t="s">
        <v>241</v>
      </c>
    </row>
    <row r="23" spans="1:48" x14ac:dyDescent="0.25">
      <c r="A23" s="7" t="s">
        <v>229</v>
      </c>
      <c r="B23" s="7">
        <v>1865513</v>
      </c>
      <c r="C23" s="24">
        <f t="shared" ref="C23:C31" si="57">B23/11619972</f>
        <v>0.16054367428768332</v>
      </c>
      <c r="E23" t="s">
        <v>242</v>
      </c>
    </row>
    <row r="24" spans="1:48" x14ac:dyDescent="0.25">
      <c r="A24" s="7" t="s">
        <v>227</v>
      </c>
      <c r="B24" s="7">
        <v>671809</v>
      </c>
      <c r="C24" s="24">
        <f t="shared" si="57"/>
        <v>5.7815027437243392E-2</v>
      </c>
      <c r="E24" t="s">
        <v>243</v>
      </c>
    </row>
    <row r="25" spans="1:48" x14ac:dyDescent="0.25">
      <c r="A25" s="7" t="s">
        <v>230</v>
      </c>
      <c r="B25" s="7">
        <v>583785</v>
      </c>
      <c r="C25" s="24">
        <f t="shared" si="57"/>
        <v>5.0239794037369452E-2</v>
      </c>
    </row>
    <row r="26" spans="1:48" x14ac:dyDescent="0.25">
      <c r="A26" s="7" t="s">
        <v>231</v>
      </c>
      <c r="B26" s="7">
        <v>565368</v>
      </c>
      <c r="C26" s="24">
        <f t="shared" si="57"/>
        <v>4.8654850459192156E-2</v>
      </c>
    </row>
    <row r="27" spans="1:48" x14ac:dyDescent="0.25">
      <c r="A27" s="7" t="s">
        <v>232</v>
      </c>
      <c r="B27" s="7">
        <v>525913</v>
      </c>
      <c r="C27" s="24">
        <f t="shared" si="57"/>
        <v>4.5259403378941014E-2</v>
      </c>
    </row>
    <row r="28" spans="1:48" x14ac:dyDescent="0.25">
      <c r="A28" s="7" t="s">
        <v>233</v>
      </c>
      <c r="B28" s="7">
        <v>472550</v>
      </c>
      <c r="C28" s="24">
        <f t="shared" si="57"/>
        <v>4.0667051521294545E-2</v>
      </c>
    </row>
    <row r="29" spans="1:48" x14ac:dyDescent="0.25">
      <c r="A29" s="7" t="s">
        <v>234</v>
      </c>
      <c r="B29" s="7">
        <v>427289</v>
      </c>
      <c r="C29" s="24">
        <f t="shared" si="57"/>
        <v>3.6771947471129877E-2</v>
      </c>
    </row>
    <row r="30" spans="1:48" x14ac:dyDescent="0.25">
      <c r="A30" s="7" t="s">
        <v>235</v>
      </c>
      <c r="B30" s="7">
        <v>294282</v>
      </c>
      <c r="C30" s="24">
        <f t="shared" si="57"/>
        <v>2.5325534347242832E-2</v>
      </c>
    </row>
    <row r="31" spans="1:48" x14ac:dyDescent="0.25">
      <c r="A31" s="7" t="s">
        <v>236</v>
      </c>
      <c r="B31" s="7">
        <v>253665</v>
      </c>
      <c r="C31" s="24">
        <f t="shared" si="57"/>
        <v>2.1830087026027258E-2</v>
      </c>
    </row>
    <row r="34" spans="1:25" x14ac:dyDescent="0.25">
      <c r="A34" t="s">
        <v>244</v>
      </c>
    </row>
    <row r="35" spans="1:25" x14ac:dyDescent="0.25">
      <c r="A35" s="6" t="s">
        <v>0</v>
      </c>
      <c r="B35" s="7"/>
      <c r="C35" s="7"/>
      <c r="D35" s="7" t="s">
        <v>32</v>
      </c>
      <c r="E35" s="7" t="s">
        <v>32</v>
      </c>
      <c r="F35" s="7" t="s">
        <v>105</v>
      </c>
      <c r="G35" s="7" t="s">
        <v>105</v>
      </c>
      <c r="H35" s="7" t="s">
        <v>105</v>
      </c>
      <c r="I35" s="7" t="s">
        <v>105</v>
      </c>
      <c r="J35" s="7" t="s">
        <v>105</v>
      </c>
      <c r="K35" s="7" t="s">
        <v>105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18</v>
      </c>
      <c r="Q35" s="7" t="s">
        <v>18</v>
      </c>
      <c r="R35" s="7" t="s">
        <v>18</v>
      </c>
      <c r="S35" s="7" t="s">
        <v>18</v>
      </c>
      <c r="T35" s="7" t="s">
        <v>18</v>
      </c>
      <c r="U35" s="7" t="s">
        <v>18</v>
      </c>
      <c r="V35" s="7" t="s">
        <v>18</v>
      </c>
      <c r="W35" s="7" t="s">
        <v>18</v>
      </c>
      <c r="X35" s="7" t="s">
        <v>18</v>
      </c>
      <c r="Y35" s="7" t="s">
        <v>148</v>
      </c>
    </row>
    <row r="36" spans="1:25" x14ac:dyDescent="0.25">
      <c r="A36" s="7"/>
      <c r="B36" s="6" t="s">
        <v>1</v>
      </c>
      <c r="C36" s="7"/>
      <c r="D36" s="7" t="s">
        <v>59</v>
      </c>
      <c r="E36" s="7" t="s">
        <v>33</v>
      </c>
      <c r="F36" s="7" t="s">
        <v>16</v>
      </c>
      <c r="G36" s="7" t="s">
        <v>8</v>
      </c>
      <c r="H36" s="7" t="s">
        <v>110</v>
      </c>
      <c r="I36" s="7" t="s">
        <v>4</v>
      </c>
      <c r="J36" s="7" t="s">
        <v>4</v>
      </c>
      <c r="K36" s="7" t="s">
        <v>4</v>
      </c>
      <c r="L36" s="7" t="s">
        <v>147</v>
      </c>
      <c r="M36" s="7" t="s">
        <v>41</v>
      </c>
      <c r="N36" s="7" t="s">
        <v>109</v>
      </c>
      <c r="O36" s="7" t="s">
        <v>43</v>
      </c>
      <c r="P36" s="7" t="s">
        <v>23</v>
      </c>
      <c r="Q36" s="7" t="s">
        <v>21</v>
      </c>
      <c r="R36" s="7" t="s">
        <v>55</v>
      </c>
      <c r="S36" s="7" t="s">
        <v>57</v>
      </c>
      <c r="T36" s="7" t="s">
        <v>25</v>
      </c>
      <c r="U36" s="7" t="s">
        <v>53</v>
      </c>
      <c r="V36" s="7" t="s">
        <v>27</v>
      </c>
      <c r="W36" s="7" t="s">
        <v>29</v>
      </c>
      <c r="X36" s="7" t="s">
        <v>19</v>
      </c>
      <c r="Y36" s="7" t="s">
        <v>46</v>
      </c>
    </row>
    <row r="37" spans="1:25" x14ac:dyDescent="0.25">
      <c r="A37" s="7"/>
      <c r="B37" s="7"/>
      <c r="C37" s="6" t="s">
        <v>154</v>
      </c>
      <c r="D37" s="7" t="s">
        <v>60</v>
      </c>
      <c r="E37" s="7" t="s">
        <v>91</v>
      </c>
      <c r="F37" s="7" t="s">
        <v>17</v>
      </c>
      <c r="G37" s="7" t="s">
        <v>9</v>
      </c>
      <c r="H37" s="7" t="s">
        <v>89</v>
      </c>
      <c r="I37" s="7" t="s">
        <v>6</v>
      </c>
      <c r="J37" s="7" t="s">
        <v>7</v>
      </c>
      <c r="K37" s="7" t="s">
        <v>112</v>
      </c>
      <c r="L37" s="7" t="s">
        <v>40</v>
      </c>
      <c r="M37" s="7" t="s">
        <v>42</v>
      </c>
      <c r="N37" s="7" t="s">
        <v>39</v>
      </c>
      <c r="O37" s="7" t="s">
        <v>44</v>
      </c>
      <c r="P37" s="7" t="s">
        <v>24</v>
      </c>
      <c r="Q37" s="7" t="s">
        <v>22</v>
      </c>
      <c r="R37" s="7" t="s">
        <v>56</v>
      </c>
      <c r="S37" s="7" t="s">
        <v>58</v>
      </c>
      <c r="T37" s="7" t="s">
        <v>26</v>
      </c>
      <c r="U37" s="7" t="s">
        <v>146</v>
      </c>
      <c r="V37" s="7" t="s">
        <v>28</v>
      </c>
      <c r="W37" s="7" t="s">
        <v>30</v>
      </c>
      <c r="X37" s="7" t="s">
        <v>20</v>
      </c>
      <c r="Y37" s="7" t="s">
        <v>47</v>
      </c>
    </row>
    <row r="38" spans="1:25" x14ac:dyDescent="0.25">
      <c r="A38" s="7" t="s">
        <v>32</v>
      </c>
      <c r="B38" s="7" t="s">
        <v>59</v>
      </c>
      <c r="C38" s="7" t="s">
        <v>60</v>
      </c>
      <c r="D38" s="17">
        <v>215496</v>
      </c>
      <c r="E38" s="17">
        <v>140326</v>
      </c>
      <c r="F38" s="17">
        <v>45463</v>
      </c>
      <c r="G38" s="17">
        <v>199716</v>
      </c>
      <c r="H38" s="17">
        <v>58966</v>
      </c>
      <c r="I38" s="17">
        <v>212563</v>
      </c>
      <c r="J38" s="17">
        <v>178062</v>
      </c>
      <c r="K38" s="17">
        <v>116917</v>
      </c>
      <c r="L38" s="17">
        <v>52800</v>
      </c>
      <c r="M38" s="17">
        <v>30700</v>
      </c>
      <c r="N38" s="17">
        <v>43903</v>
      </c>
      <c r="O38" s="17">
        <v>40580</v>
      </c>
      <c r="P38" s="17">
        <v>117513</v>
      </c>
      <c r="Q38" s="17">
        <v>120774</v>
      </c>
      <c r="R38" s="17">
        <v>123730</v>
      </c>
      <c r="S38" s="17">
        <v>115642</v>
      </c>
      <c r="T38" s="17">
        <v>175430</v>
      </c>
      <c r="U38" s="17">
        <v>123020</v>
      </c>
      <c r="V38" s="17">
        <v>162270</v>
      </c>
      <c r="W38" s="17">
        <v>90310</v>
      </c>
      <c r="X38" s="17">
        <v>43326</v>
      </c>
      <c r="Y38" s="17">
        <v>32261</v>
      </c>
    </row>
    <row r="39" spans="1:25" x14ac:dyDescent="0.25">
      <c r="A39" s="7" t="s">
        <v>32</v>
      </c>
      <c r="B39" s="7" t="s">
        <v>33</v>
      </c>
      <c r="C39" s="7" t="s">
        <v>91</v>
      </c>
      <c r="D39" s="17">
        <v>140326</v>
      </c>
      <c r="E39" s="17">
        <v>664189</v>
      </c>
      <c r="F39" s="17">
        <v>169287</v>
      </c>
      <c r="G39" s="17">
        <v>613122</v>
      </c>
      <c r="H39" s="17">
        <v>177580</v>
      </c>
      <c r="I39" s="17">
        <v>655854</v>
      </c>
      <c r="J39" s="17">
        <v>523303</v>
      </c>
      <c r="K39" s="17">
        <v>365771</v>
      </c>
      <c r="L39" s="17">
        <v>205471</v>
      </c>
      <c r="M39" s="17">
        <v>91552</v>
      </c>
      <c r="N39" s="17">
        <v>163619</v>
      </c>
      <c r="O39" s="17">
        <v>125643</v>
      </c>
      <c r="P39" s="17">
        <v>360193</v>
      </c>
      <c r="Q39" s="17">
        <v>365637</v>
      </c>
      <c r="R39" s="17">
        <v>362838</v>
      </c>
      <c r="S39" s="17">
        <v>367558</v>
      </c>
      <c r="T39" s="17">
        <v>512049</v>
      </c>
      <c r="U39" s="17">
        <v>376082</v>
      </c>
      <c r="V39" s="17">
        <v>438344</v>
      </c>
      <c r="W39" s="17">
        <v>238026</v>
      </c>
      <c r="X39" s="17">
        <v>134697</v>
      </c>
      <c r="Y39" s="17">
        <v>85516</v>
      </c>
    </row>
    <row r="40" spans="1:25" x14ac:dyDescent="0.25">
      <c r="A40" s="7" t="s">
        <v>105</v>
      </c>
      <c r="B40" s="7" t="s">
        <v>16</v>
      </c>
      <c r="C40" s="7" t="s">
        <v>17</v>
      </c>
      <c r="D40" s="17">
        <v>45463</v>
      </c>
      <c r="E40" s="17">
        <v>169287</v>
      </c>
      <c r="F40" s="17">
        <v>282298</v>
      </c>
      <c r="G40" s="17">
        <v>263318</v>
      </c>
      <c r="H40" s="17">
        <v>131989</v>
      </c>
      <c r="I40" s="17">
        <v>279924</v>
      </c>
      <c r="J40" s="17">
        <v>228026</v>
      </c>
      <c r="K40" s="17">
        <v>129470</v>
      </c>
      <c r="L40" s="17">
        <v>142973</v>
      </c>
      <c r="M40" s="17">
        <v>87067</v>
      </c>
      <c r="N40" s="17">
        <v>112935</v>
      </c>
      <c r="O40" s="17">
        <v>79904</v>
      </c>
      <c r="P40" s="17">
        <v>149134</v>
      </c>
      <c r="Q40" s="17">
        <v>143654</v>
      </c>
      <c r="R40" s="17">
        <v>166415</v>
      </c>
      <c r="S40" s="17">
        <v>142134</v>
      </c>
      <c r="T40" s="17">
        <v>215193</v>
      </c>
      <c r="U40" s="17">
        <v>155148</v>
      </c>
      <c r="V40" s="17">
        <v>173556</v>
      </c>
      <c r="W40" s="17">
        <v>86575</v>
      </c>
      <c r="X40" s="17">
        <v>66502</v>
      </c>
      <c r="Y40" s="17">
        <v>47816</v>
      </c>
    </row>
    <row r="41" spans="1:25" x14ac:dyDescent="0.25">
      <c r="A41" s="7" t="s">
        <v>105</v>
      </c>
      <c r="B41" s="7" t="s">
        <v>8</v>
      </c>
      <c r="C41" s="7" t="s">
        <v>9</v>
      </c>
      <c r="D41">
        <v>199716</v>
      </c>
      <c r="E41">
        <v>613122</v>
      </c>
      <c r="F41">
        <v>263318</v>
      </c>
      <c r="G41">
        <v>994260</v>
      </c>
      <c r="H41">
        <v>287485</v>
      </c>
      <c r="I41">
        <v>989251</v>
      </c>
      <c r="J41">
        <v>796006</v>
      </c>
      <c r="K41">
        <v>502710</v>
      </c>
      <c r="L41">
        <v>295590</v>
      </c>
      <c r="M41">
        <v>154034</v>
      </c>
      <c r="N41">
        <v>238677</v>
      </c>
      <c r="O41">
        <v>191269</v>
      </c>
      <c r="P41">
        <v>512522</v>
      </c>
      <c r="Q41">
        <v>516434</v>
      </c>
      <c r="R41">
        <v>554597</v>
      </c>
      <c r="S41">
        <v>526008</v>
      </c>
      <c r="T41">
        <v>750441</v>
      </c>
      <c r="U41">
        <v>529130</v>
      </c>
      <c r="V41">
        <v>650556</v>
      </c>
      <c r="W41">
        <v>341587</v>
      </c>
      <c r="X41">
        <v>206184</v>
      </c>
      <c r="Y41">
        <v>139194</v>
      </c>
    </row>
    <row r="42" spans="1:25" x14ac:dyDescent="0.25">
      <c r="A42" s="7" t="s">
        <v>105</v>
      </c>
      <c r="B42" s="7" t="s">
        <v>110</v>
      </c>
      <c r="C42" s="7" t="s">
        <v>89</v>
      </c>
      <c r="D42">
        <v>58966</v>
      </c>
      <c r="E42">
        <v>177580</v>
      </c>
      <c r="F42">
        <v>131989</v>
      </c>
      <c r="G42">
        <v>287485</v>
      </c>
      <c r="H42">
        <v>308887</v>
      </c>
      <c r="I42">
        <v>306786</v>
      </c>
      <c r="J42">
        <v>256767</v>
      </c>
      <c r="K42">
        <v>95942</v>
      </c>
      <c r="L42">
        <v>119573</v>
      </c>
      <c r="M42">
        <v>104190</v>
      </c>
      <c r="N42">
        <v>100451</v>
      </c>
      <c r="O42">
        <v>86564</v>
      </c>
      <c r="P42">
        <v>155365</v>
      </c>
      <c r="Q42">
        <v>166835</v>
      </c>
      <c r="R42">
        <v>177778</v>
      </c>
      <c r="S42">
        <v>142387</v>
      </c>
      <c r="T42">
        <v>241823</v>
      </c>
      <c r="U42">
        <v>158054</v>
      </c>
      <c r="V42">
        <v>233599</v>
      </c>
      <c r="W42">
        <v>108557</v>
      </c>
      <c r="X42">
        <v>66881</v>
      </c>
      <c r="Y42">
        <v>49240</v>
      </c>
    </row>
    <row r="43" spans="1:25" x14ac:dyDescent="0.25">
      <c r="A43" s="7" t="s">
        <v>105</v>
      </c>
      <c r="B43" s="7" t="s">
        <v>4</v>
      </c>
      <c r="C43" s="7" t="s">
        <v>6</v>
      </c>
      <c r="D43">
        <v>212563</v>
      </c>
      <c r="E43">
        <v>655854</v>
      </c>
      <c r="F43">
        <v>279924</v>
      </c>
      <c r="G43">
        <v>989251</v>
      </c>
      <c r="H43">
        <v>306786</v>
      </c>
      <c r="I43">
        <v>1062433</v>
      </c>
      <c r="J43">
        <v>846654</v>
      </c>
      <c r="K43">
        <v>538003</v>
      </c>
      <c r="L43">
        <v>315735</v>
      </c>
      <c r="M43">
        <v>163392</v>
      </c>
      <c r="N43">
        <v>254980</v>
      </c>
      <c r="O43">
        <v>205198</v>
      </c>
      <c r="P43">
        <v>547716</v>
      </c>
      <c r="Q43">
        <v>552153</v>
      </c>
      <c r="R43">
        <v>568903</v>
      </c>
      <c r="S43">
        <v>563142</v>
      </c>
      <c r="T43">
        <v>801382</v>
      </c>
      <c r="U43">
        <v>567671</v>
      </c>
      <c r="V43">
        <v>694552</v>
      </c>
      <c r="W43">
        <v>364133</v>
      </c>
      <c r="X43">
        <v>217456</v>
      </c>
      <c r="Y43">
        <v>143459</v>
      </c>
    </row>
    <row r="44" spans="1:25" x14ac:dyDescent="0.25">
      <c r="A44" s="7" t="s">
        <v>105</v>
      </c>
      <c r="B44" s="7" t="s">
        <v>4</v>
      </c>
      <c r="C44" s="7" t="s">
        <v>7</v>
      </c>
      <c r="D44">
        <v>178062</v>
      </c>
      <c r="E44">
        <v>523303</v>
      </c>
      <c r="F44">
        <v>228026</v>
      </c>
      <c r="G44">
        <v>796006</v>
      </c>
      <c r="H44">
        <v>256767</v>
      </c>
      <c r="I44">
        <v>846654</v>
      </c>
      <c r="J44">
        <v>851613</v>
      </c>
      <c r="K44">
        <v>416678</v>
      </c>
      <c r="L44">
        <v>247077</v>
      </c>
      <c r="M44">
        <v>136824</v>
      </c>
      <c r="N44">
        <v>179755</v>
      </c>
      <c r="O44">
        <v>175285</v>
      </c>
      <c r="P44">
        <v>427444</v>
      </c>
      <c r="Q44">
        <v>441577</v>
      </c>
      <c r="R44">
        <v>469647</v>
      </c>
      <c r="S44">
        <v>445321</v>
      </c>
      <c r="T44">
        <v>662509</v>
      </c>
      <c r="U44">
        <v>438328</v>
      </c>
      <c r="V44">
        <v>572383</v>
      </c>
      <c r="W44">
        <v>297217</v>
      </c>
      <c r="X44">
        <v>176810</v>
      </c>
      <c r="Y44">
        <v>121664</v>
      </c>
    </row>
    <row r="45" spans="1:25" x14ac:dyDescent="0.25">
      <c r="A45" s="7" t="s">
        <v>105</v>
      </c>
      <c r="B45" s="7" t="s">
        <v>4</v>
      </c>
      <c r="C45" s="7" t="s">
        <v>112</v>
      </c>
      <c r="D45">
        <v>116917</v>
      </c>
      <c r="E45">
        <v>365771</v>
      </c>
      <c r="F45">
        <v>129470</v>
      </c>
      <c r="G45">
        <v>502710</v>
      </c>
      <c r="H45">
        <v>95942</v>
      </c>
      <c r="I45">
        <v>538003</v>
      </c>
      <c r="J45">
        <v>416678</v>
      </c>
      <c r="K45">
        <v>542510</v>
      </c>
      <c r="L45">
        <v>165797</v>
      </c>
      <c r="M45">
        <v>51300</v>
      </c>
      <c r="N45">
        <v>135200</v>
      </c>
      <c r="O45">
        <v>91117</v>
      </c>
      <c r="P45">
        <v>314670</v>
      </c>
      <c r="Q45">
        <v>304738</v>
      </c>
      <c r="R45">
        <v>313956</v>
      </c>
      <c r="S45">
        <v>310850</v>
      </c>
      <c r="T45">
        <v>423845</v>
      </c>
      <c r="U45">
        <v>326808</v>
      </c>
      <c r="V45">
        <v>334415</v>
      </c>
      <c r="W45">
        <v>200442</v>
      </c>
      <c r="X45">
        <v>103769</v>
      </c>
      <c r="Y45">
        <v>79502</v>
      </c>
    </row>
    <row r="46" spans="1:25" x14ac:dyDescent="0.25">
      <c r="A46" s="7" t="s">
        <v>35</v>
      </c>
      <c r="B46" s="7" t="s">
        <v>147</v>
      </c>
      <c r="C46" s="7" t="s">
        <v>40</v>
      </c>
      <c r="D46">
        <v>52800</v>
      </c>
      <c r="E46">
        <v>205471</v>
      </c>
      <c r="F46">
        <v>142973</v>
      </c>
      <c r="G46">
        <v>295590</v>
      </c>
      <c r="H46">
        <v>119573</v>
      </c>
      <c r="I46">
        <v>315735</v>
      </c>
      <c r="J46">
        <v>247077</v>
      </c>
      <c r="K46">
        <v>165797</v>
      </c>
      <c r="L46">
        <v>320180</v>
      </c>
      <c r="M46">
        <v>72536</v>
      </c>
      <c r="N46">
        <v>118453</v>
      </c>
      <c r="O46">
        <v>84527</v>
      </c>
      <c r="P46">
        <v>168259</v>
      </c>
      <c r="Q46">
        <v>167135</v>
      </c>
      <c r="R46">
        <v>184327</v>
      </c>
      <c r="S46">
        <v>174024</v>
      </c>
      <c r="T46">
        <v>241704</v>
      </c>
      <c r="U46">
        <v>176886</v>
      </c>
      <c r="V46">
        <v>188591</v>
      </c>
      <c r="W46">
        <v>99281</v>
      </c>
      <c r="X46">
        <v>76682</v>
      </c>
      <c r="Y46">
        <v>55516</v>
      </c>
    </row>
    <row r="47" spans="1:25" x14ac:dyDescent="0.25">
      <c r="A47" s="7" t="s">
        <v>35</v>
      </c>
      <c r="B47" s="7" t="s">
        <v>41</v>
      </c>
      <c r="C47" s="7" t="s">
        <v>42</v>
      </c>
      <c r="D47">
        <v>30700</v>
      </c>
      <c r="E47">
        <v>91552</v>
      </c>
      <c r="F47">
        <v>87067</v>
      </c>
      <c r="G47">
        <v>154034</v>
      </c>
      <c r="H47">
        <v>104190</v>
      </c>
      <c r="I47">
        <v>163392</v>
      </c>
      <c r="J47">
        <v>136824</v>
      </c>
      <c r="K47">
        <v>51300</v>
      </c>
      <c r="L47">
        <v>72536</v>
      </c>
      <c r="M47">
        <v>165786</v>
      </c>
      <c r="N47">
        <v>59033</v>
      </c>
      <c r="O47">
        <v>54387</v>
      </c>
      <c r="P47">
        <v>82773</v>
      </c>
      <c r="Q47">
        <v>84848</v>
      </c>
      <c r="R47">
        <v>97074</v>
      </c>
      <c r="S47">
        <v>75659</v>
      </c>
      <c r="T47">
        <v>133174</v>
      </c>
      <c r="U47">
        <v>88984</v>
      </c>
      <c r="V47">
        <v>121061</v>
      </c>
      <c r="W47">
        <v>58368</v>
      </c>
      <c r="X47">
        <v>35901</v>
      </c>
      <c r="Y47">
        <v>24376</v>
      </c>
    </row>
    <row r="48" spans="1:25" x14ac:dyDescent="0.25">
      <c r="A48" s="7" t="s">
        <v>35</v>
      </c>
      <c r="B48" s="7" t="s">
        <v>109</v>
      </c>
      <c r="C48" s="7" t="s">
        <v>39</v>
      </c>
      <c r="D48">
        <v>43903</v>
      </c>
      <c r="E48">
        <v>163619</v>
      </c>
      <c r="F48">
        <v>112935</v>
      </c>
      <c r="G48">
        <v>238677</v>
      </c>
      <c r="H48">
        <v>100451</v>
      </c>
      <c r="I48">
        <v>254980</v>
      </c>
      <c r="J48">
        <v>179755</v>
      </c>
      <c r="K48">
        <v>135200</v>
      </c>
      <c r="L48">
        <v>118453</v>
      </c>
      <c r="M48">
        <v>59033</v>
      </c>
      <c r="N48">
        <v>256956</v>
      </c>
      <c r="O48">
        <v>67495</v>
      </c>
      <c r="P48">
        <v>140270</v>
      </c>
      <c r="Q48">
        <v>138751</v>
      </c>
      <c r="R48">
        <v>150652</v>
      </c>
      <c r="S48">
        <v>140249</v>
      </c>
      <c r="T48">
        <v>189213</v>
      </c>
      <c r="U48">
        <v>145947</v>
      </c>
      <c r="V48">
        <v>154834</v>
      </c>
      <c r="W48">
        <v>86721</v>
      </c>
      <c r="X48">
        <v>59389</v>
      </c>
      <c r="Y48">
        <v>40045</v>
      </c>
    </row>
    <row r="49" spans="1:27" x14ac:dyDescent="0.25">
      <c r="A49" s="7" t="s">
        <v>35</v>
      </c>
      <c r="B49" s="7" t="s">
        <v>43</v>
      </c>
      <c r="C49" s="7" t="s">
        <v>44</v>
      </c>
      <c r="D49">
        <v>40580</v>
      </c>
      <c r="E49">
        <v>125643</v>
      </c>
      <c r="F49">
        <v>79904</v>
      </c>
      <c r="G49">
        <v>191269</v>
      </c>
      <c r="H49">
        <v>86564</v>
      </c>
      <c r="I49">
        <v>205198</v>
      </c>
      <c r="J49">
        <v>175285</v>
      </c>
      <c r="K49">
        <v>91117</v>
      </c>
      <c r="L49">
        <v>84527</v>
      </c>
      <c r="M49">
        <v>54387</v>
      </c>
      <c r="N49">
        <v>67495</v>
      </c>
      <c r="O49">
        <v>207707</v>
      </c>
      <c r="P49">
        <v>109235</v>
      </c>
      <c r="Q49">
        <v>106793</v>
      </c>
      <c r="R49">
        <v>128766</v>
      </c>
      <c r="S49">
        <v>101331</v>
      </c>
      <c r="T49">
        <v>163398</v>
      </c>
      <c r="U49">
        <v>105386</v>
      </c>
      <c r="V49">
        <v>150395</v>
      </c>
      <c r="W49">
        <v>72979</v>
      </c>
      <c r="X49">
        <v>41490</v>
      </c>
      <c r="Y49">
        <v>34791</v>
      </c>
    </row>
    <row r="50" spans="1:27" x14ac:dyDescent="0.25">
      <c r="A50" s="7" t="s">
        <v>18</v>
      </c>
      <c r="B50" s="7" t="s">
        <v>23</v>
      </c>
      <c r="C50" s="7" t="s">
        <v>24</v>
      </c>
      <c r="D50">
        <v>117513</v>
      </c>
      <c r="E50">
        <v>360193</v>
      </c>
      <c r="F50">
        <v>149134</v>
      </c>
      <c r="G50">
        <v>512522</v>
      </c>
      <c r="H50">
        <v>155365</v>
      </c>
      <c r="I50">
        <v>547716</v>
      </c>
      <c r="J50">
        <v>427444</v>
      </c>
      <c r="K50">
        <v>314670</v>
      </c>
      <c r="L50">
        <v>168259</v>
      </c>
      <c r="M50">
        <v>82773</v>
      </c>
      <c r="N50">
        <v>140270</v>
      </c>
      <c r="O50">
        <v>109235</v>
      </c>
      <c r="P50">
        <v>555324</v>
      </c>
      <c r="Q50">
        <v>304334</v>
      </c>
      <c r="R50">
        <v>316475</v>
      </c>
      <c r="S50">
        <v>305874</v>
      </c>
      <c r="T50">
        <v>436573</v>
      </c>
      <c r="U50">
        <v>317245</v>
      </c>
      <c r="V50">
        <v>372321</v>
      </c>
      <c r="W50">
        <v>199440</v>
      </c>
      <c r="X50">
        <v>113889</v>
      </c>
      <c r="Y50">
        <v>84215</v>
      </c>
    </row>
    <row r="51" spans="1:27" x14ac:dyDescent="0.25">
      <c r="A51" s="7" t="s">
        <v>18</v>
      </c>
      <c r="B51" s="7" t="s">
        <v>21</v>
      </c>
      <c r="C51" s="7" t="s">
        <v>22</v>
      </c>
      <c r="D51">
        <v>120774</v>
      </c>
      <c r="E51">
        <v>365637</v>
      </c>
      <c r="F51">
        <v>143654</v>
      </c>
      <c r="G51">
        <v>516434</v>
      </c>
      <c r="H51">
        <v>166835</v>
      </c>
      <c r="I51">
        <v>552153</v>
      </c>
      <c r="J51">
        <v>441577</v>
      </c>
      <c r="K51">
        <v>304738</v>
      </c>
      <c r="L51">
        <v>167135</v>
      </c>
      <c r="M51">
        <v>84848</v>
      </c>
      <c r="N51">
        <v>138751</v>
      </c>
      <c r="O51">
        <v>106793</v>
      </c>
      <c r="P51">
        <v>304334</v>
      </c>
      <c r="Q51">
        <v>556308</v>
      </c>
      <c r="R51">
        <v>322530</v>
      </c>
      <c r="S51">
        <v>313479</v>
      </c>
      <c r="T51">
        <v>443965</v>
      </c>
      <c r="U51">
        <v>321997</v>
      </c>
      <c r="V51">
        <v>376353</v>
      </c>
      <c r="W51">
        <v>203285</v>
      </c>
      <c r="X51">
        <v>107650</v>
      </c>
      <c r="Y51">
        <v>78543</v>
      </c>
    </row>
    <row r="52" spans="1:27" x14ac:dyDescent="0.25">
      <c r="A52" s="7" t="s">
        <v>18</v>
      </c>
      <c r="B52" s="7" t="s">
        <v>55</v>
      </c>
      <c r="C52" s="7" t="s">
        <v>56</v>
      </c>
      <c r="D52">
        <v>123730</v>
      </c>
      <c r="E52">
        <v>362838</v>
      </c>
      <c r="F52">
        <v>166415</v>
      </c>
      <c r="G52">
        <v>554597</v>
      </c>
      <c r="H52">
        <v>177778</v>
      </c>
      <c r="I52">
        <v>568903</v>
      </c>
      <c r="J52">
        <v>469647</v>
      </c>
      <c r="K52">
        <v>313956</v>
      </c>
      <c r="L52">
        <v>184327</v>
      </c>
      <c r="M52">
        <v>97074</v>
      </c>
      <c r="N52">
        <v>150652</v>
      </c>
      <c r="O52">
        <v>128766</v>
      </c>
      <c r="P52">
        <v>316475</v>
      </c>
      <c r="Q52">
        <v>322530</v>
      </c>
      <c r="R52">
        <v>574804</v>
      </c>
      <c r="S52">
        <v>313702</v>
      </c>
      <c r="T52">
        <v>463358</v>
      </c>
      <c r="U52">
        <v>324059</v>
      </c>
      <c r="V52">
        <v>396115</v>
      </c>
      <c r="W52">
        <v>212675</v>
      </c>
      <c r="X52">
        <v>115453</v>
      </c>
      <c r="Y52">
        <v>87068</v>
      </c>
    </row>
    <row r="53" spans="1:27" x14ac:dyDescent="0.25">
      <c r="A53" s="7" t="s">
        <v>18</v>
      </c>
      <c r="B53" s="7" t="s">
        <v>57</v>
      </c>
      <c r="C53" s="7" t="s">
        <v>58</v>
      </c>
      <c r="D53">
        <v>115642</v>
      </c>
      <c r="E53">
        <v>367558</v>
      </c>
      <c r="F53">
        <v>142134</v>
      </c>
      <c r="G53">
        <v>526008</v>
      </c>
      <c r="H53">
        <v>142387</v>
      </c>
      <c r="I53">
        <v>563142</v>
      </c>
      <c r="J53">
        <v>445321</v>
      </c>
      <c r="K53">
        <v>310850</v>
      </c>
      <c r="L53">
        <v>174024</v>
      </c>
      <c r="M53">
        <v>75659</v>
      </c>
      <c r="N53">
        <v>140249</v>
      </c>
      <c r="O53">
        <v>101331</v>
      </c>
      <c r="P53">
        <v>305874</v>
      </c>
      <c r="Q53">
        <v>313479</v>
      </c>
      <c r="R53">
        <v>313702</v>
      </c>
      <c r="S53">
        <v>568884</v>
      </c>
      <c r="T53">
        <v>441247</v>
      </c>
      <c r="U53">
        <v>321208</v>
      </c>
      <c r="V53">
        <v>368289</v>
      </c>
      <c r="W53">
        <v>201448</v>
      </c>
      <c r="X53">
        <v>114995</v>
      </c>
      <c r="Y53">
        <v>75932</v>
      </c>
    </row>
    <row r="54" spans="1:27" x14ac:dyDescent="0.25">
      <c r="A54" s="7" t="s">
        <v>18</v>
      </c>
      <c r="B54" s="7" t="s">
        <v>25</v>
      </c>
      <c r="C54" s="7" t="s">
        <v>26</v>
      </c>
      <c r="D54">
        <v>175430</v>
      </c>
      <c r="E54">
        <v>512049</v>
      </c>
      <c r="F54">
        <v>215193</v>
      </c>
      <c r="G54">
        <v>750441</v>
      </c>
      <c r="H54">
        <v>241823</v>
      </c>
      <c r="I54">
        <v>801382</v>
      </c>
      <c r="J54">
        <v>662509</v>
      </c>
      <c r="K54">
        <v>423845</v>
      </c>
      <c r="L54">
        <v>241704</v>
      </c>
      <c r="M54">
        <v>133174</v>
      </c>
      <c r="N54">
        <v>189213</v>
      </c>
      <c r="O54">
        <v>163398</v>
      </c>
      <c r="P54">
        <v>436573</v>
      </c>
      <c r="Q54">
        <v>443965</v>
      </c>
      <c r="R54">
        <v>463358</v>
      </c>
      <c r="S54">
        <v>441247</v>
      </c>
      <c r="T54">
        <v>809481</v>
      </c>
      <c r="U54">
        <v>451938</v>
      </c>
      <c r="V54">
        <v>568129</v>
      </c>
      <c r="W54">
        <v>300220</v>
      </c>
      <c r="X54">
        <v>162833</v>
      </c>
      <c r="Y54">
        <v>114966</v>
      </c>
    </row>
    <row r="55" spans="1:27" x14ac:dyDescent="0.25">
      <c r="A55" s="7" t="s">
        <v>18</v>
      </c>
      <c r="B55" s="7" t="s">
        <v>53</v>
      </c>
      <c r="C55" s="7" t="s">
        <v>146</v>
      </c>
      <c r="D55">
        <v>123020</v>
      </c>
      <c r="E55">
        <v>376082</v>
      </c>
      <c r="F55">
        <v>155148</v>
      </c>
      <c r="G55">
        <v>529130</v>
      </c>
      <c r="H55">
        <v>158054</v>
      </c>
      <c r="I55">
        <v>567671</v>
      </c>
      <c r="J55">
        <v>438328</v>
      </c>
      <c r="K55">
        <v>326808</v>
      </c>
      <c r="L55">
        <v>176886</v>
      </c>
      <c r="M55">
        <v>88984</v>
      </c>
      <c r="N55">
        <v>145947</v>
      </c>
      <c r="O55">
        <v>105386</v>
      </c>
      <c r="P55">
        <v>317245</v>
      </c>
      <c r="Q55">
        <v>321997</v>
      </c>
      <c r="R55">
        <v>324059</v>
      </c>
      <c r="S55">
        <v>321208</v>
      </c>
      <c r="T55">
        <v>451938</v>
      </c>
      <c r="U55">
        <v>574058</v>
      </c>
      <c r="V55">
        <v>389130</v>
      </c>
      <c r="W55">
        <v>211467</v>
      </c>
      <c r="X55">
        <v>117227</v>
      </c>
      <c r="Y55">
        <v>74534</v>
      </c>
    </row>
    <row r="56" spans="1:27" x14ac:dyDescent="0.25">
      <c r="A56" s="7" t="s">
        <v>18</v>
      </c>
      <c r="B56" s="7" t="s">
        <v>27</v>
      </c>
      <c r="C56" s="7" t="s">
        <v>28</v>
      </c>
      <c r="D56">
        <v>162270</v>
      </c>
      <c r="E56">
        <v>438344</v>
      </c>
      <c r="F56">
        <v>173556</v>
      </c>
      <c r="G56">
        <v>650556</v>
      </c>
      <c r="H56">
        <v>233599</v>
      </c>
      <c r="I56">
        <v>694552</v>
      </c>
      <c r="J56">
        <v>572383</v>
      </c>
      <c r="K56">
        <v>334415</v>
      </c>
      <c r="L56">
        <v>188591</v>
      </c>
      <c r="M56">
        <v>121061</v>
      </c>
      <c r="N56">
        <v>154834</v>
      </c>
      <c r="O56">
        <v>150395</v>
      </c>
      <c r="P56">
        <v>372321</v>
      </c>
      <c r="Q56">
        <v>376353</v>
      </c>
      <c r="R56">
        <v>396115</v>
      </c>
      <c r="S56">
        <v>368289</v>
      </c>
      <c r="T56">
        <v>568129</v>
      </c>
      <c r="U56">
        <v>389130</v>
      </c>
      <c r="V56">
        <v>702471</v>
      </c>
      <c r="W56">
        <v>265719</v>
      </c>
      <c r="X56">
        <v>145695</v>
      </c>
      <c r="Y56">
        <v>105486</v>
      </c>
    </row>
    <row r="57" spans="1:27" x14ac:dyDescent="0.25">
      <c r="A57" s="7" t="s">
        <v>18</v>
      </c>
      <c r="B57" s="7" t="s">
        <v>29</v>
      </c>
      <c r="C57" s="7" t="s">
        <v>30</v>
      </c>
      <c r="D57">
        <v>90310</v>
      </c>
      <c r="E57">
        <v>238026</v>
      </c>
      <c r="F57">
        <v>86575</v>
      </c>
      <c r="G57">
        <v>341587</v>
      </c>
      <c r="H57">
        <v>108557</v>
      </c>
      <c r="I57">
        <v>364133</v>
      </c>
      <c r="J57">
        <v>297217</v>
      </c>
      <c r="K57">
        <v>200442</v>
      </c>
      <c r="L57">
        <v>99281</v>
      </c>
      <c r="M57">
        <v>58368</v>
      </c>
      <c r="N57">
        <v>86721</v>
      </c>
      <c r="O57">
        <v>72979</v>
      </c>
      <c r="P57">
        <v>199440</v>
      </c>
      <c r="Q57">
        <v>203285</v>
      </c>
      <c r="R57">
        <v>212675</v>
      </c>
      <c r="S57">
        <v>201448</v>
      </c>
      <c r="T57">
        <v>300220</v>
      </c>
      <c r="U57">
        <v>211467</v>
      </c>
      <c r="V57">
        <v>265719</v>
      </c>
      <c r="W57">
        <v>369257</v>
      </c>
      <c r="X57">
        <v>71556</v>
      </c>
      <c r="Y57">
        <v>50532</v>
      </c>
    </row>
    <row r="58" spans="1:27" x14ac:dyDescent="0.25">
      <c r="A58" s="7" t="s">
        <v>18</v>
      </c>
      <c r="B58" s="7" t="s">
        <v>19</v>
      </c>
      <c r="C58" s="7" t="s">
        <v>20</v>
      </c>
      <c r="D58">
        <v>43326</v>
      </c>
      <c r="E58">
        <v>134697</v>
      </c>
      <c r="F58">
        <v>66502</v>
      </c>
      <c r="G58">
        <v>206184</v>
      </c>
      <c r="H58">
        <v>66881</v>
      </c>
      <c r="I58">
        <v>217456</v>
      </c>
      <c r="J58">
        <v>176810</v>
      </c>
      <c r="K58">
        <v>103769</v>
      </c>
      <c r="L58">
        <v>76682</v>
      </c>
      <c r="M58">
        <v>35901</v>
      </c>
      <c r="N58">
        <v>59389</v>
      </c>
      <c r="O58">
        <v>41490</v>
      </c>
      <c r="P58">
        <v>113889</v>
      </c>
      <c r="Q58">
        <v>107650</v>
      </c>
      <c r="R58">
        <v>115453</v>
      </c>
      <c r="S58">
        <v>114995</v>
      </c>
      <c r="T58">
        <v>162833</v>
      </c>
      <c r="U58">
        <v>117227</v>
      </c>
      <c r="V58">
        <v>145695</v>
      </c>
      <c r="W58">
        <v>71556</v>
      </c>
      <c r="X58">
        <v>220150</v>
      </c>
      <c r="Y58">
        <v>31413</v>
      </c>
    </row>
    <row r="59" spans="1:27" x14ac:dyDescent="0.25">
      <c r="A59" s="7" t="s">
        <v>148</v>
      </c>
      <c r="B59" s="7" t="s">
        <v>46</v>
      </c>
      <c r="C59" s="7" t="s">
        <v>47</v>
      </c>
      <c r="D59">
        <v>32261</v>
      </c>
      <c r="E59">
        <v>85516</v>
      </c>
      <c r="F59">
        <v>47816</v>
      </c>
      <c r="G59">
        <v>139194</v>
      </c>
      <c r="H59">
        <v>49240</v>
      </c>
      <c r="I59">
        <v>143459</v>
      </c>
      <c r="J59">
        <v>121664</v>
      </c>
      <c r="K59">
        <v>79502</v>
      </c>
      <c r="L59">
        <v>55516</v>
      </c>
      <c r="M59">
        <v>24376</v>
      </c>
      <c r="N59">
        <v>40045</v>
      </c>
      <c r="O59">
        <v>34791</v>
      </c>
      <c r="P59">
        <v>84215</v>
      </c>
      <c r="Q59">
        <v>78543</v>
      </c>
      <c r="R59">
        <v>87068</v>
      </c>
      <c r="S59">
        <v>75932</v>
      </c>
      <c r="T59">
        <v>114966</v>
      </c>
      <c r="U59">
        <v>74534</v>
      </c>
      <c r="V59">
        <v>105486</v>
      </c>
      <c r="W59">
        <v>50532</v>
      </c>
      <c r="X59">
        <v>31413</v>
      </c>
      <c r="Y59">
        <v>145111</v>
      </c>
    </row>
    <row r="62" spans="1:27" x14ac:dyDescent="0.25">
      <c r="A62" t="s">
        <v>245</v>
      </c>
    </row>
    <row r="63" spans="1:27" x14ac:dyDescent="0.25">
      <c r="A63" s="25" t="s">
        <v>0</v>
      </c>
      <c r="B63" s="24"/>
      <c r="C63" s="24"/>
      <c r="D63" s="24" t="s">
        <v>32</v>
      </c>
      <c r="E63" s="24" t="s">
        <v>32</v>
      </c>
      <c r="F63" s="24" t="s">
        <v>105</v>
      </c>
      <c r="G63" s="24" t="s">
        <v>105</v>
      </c>
      <c r="H63" s="24" t="s">
        <v>105</v>
      </c>
      <c r="I63" s="24" t="s">
        <v>105</v>
      </c>
      <c r="J63" s="24" t="s">
        <v>105</v>
      </c>
      <c r="K63" s="24" t="s">
        <v>105</v>
      </c>
      <c r="L63" s="24" t="s">
        <v>35</v>
      </c>
      <c r="M63" s="24" t="s">
        <v>35</v>
      </c>
      <c r="N63" s="24" t="s">
        <v>35</v>
      </c>
      <c r="O63" s="24" t="s">
        <v>35</v>
      </c>
      <c r="P63" s="24" t="s">
        <v>18</v>
      </c>
      <c r="Q63" s="24" t="s">
        <v>18</v>
      </c>
      <c r="R63" s="24" t="s">
        <v>18</v>
      </c>
      <c r="S63" s="24" t="s">
        <v>18</v>
      </c>
      <c r="T63" s="24" t="s">
        <v>18</v>
      </c>
      <c r="U63" s="24" t="s">
        <v>18</v>
      </c>
      <c r="V63" s="24" t="s">
        <v>18</v>
      </c>
      <c r="W63" s="24" t="s">
        <v>18</v>
      </c>
      <c r="X63" s="24" t="s">
        <v>18</v>
      </c>
      <c r="Y63" s="24" t="s">
        <v>148</v>
      </c>
      <c r="AA63" t="s">
        <v>246</v>
      </c>
    </row>
    <row r="64" spans="1:27" x14ac:dyDescent="0.25">
      <c r="A64" s="24"/>
      <c r="B64" s="25" t="s">
        <v>1</v>
      </c>
      <c r="C64" s="24"/>
      <c r="D64" s="24" t="s">
        <v>59</v>
      </c>
      <c r="E64" s="24" t="s">
        <v>33</v>
      </c>
      <c r="F64" s="24" t="s">
        <v>16</v>
      </c>
      <c r="G64" s="24" t="s">
        <v>8</v>
      </c>
      <c r="H64" s="24" t="s">
        <v>110</v>
      </c>
      <c r="I64" s="24" t="s">
        <v>4</v>
      </c>
      <c r="J64" s="24" t="s">
        <v>4</v>
      </c>
      <c r="K64" s="24" t="s">
        <v>4</v>
      </c>
      <c r="L64" s="24" t="s">
        <v>147</v>
      </c>
      <c r="M64" s="24" t="s">
        <v>41</v>
      </c>
      <c r="N64" s="24" t="s">
        <v>109</v>
      </c>
      <c r="O64" s="24" t="s">
        <v>43</v>
      </c>
      <c r="P64" s="24" t="s">
        <v>23</v>
      </c>
      <c r="Q64" s="24" t="s">
        <v>21</v>
      </c>
      <c r="R64" s="24" t="s">
        <v>55</v>
      </c>
      <c r="S64" s="24" t="s">
        <v>57</v>
      </c>
      <c r="T64" s="24" t="s">
        <v>25</v>
      </c>
      <c r="U64" s="24" t="s">
        <v>53</v>
      </c>
      <c r="V64" s="24" t="s">
        <v>27</v>
      </c>
      <c r="W64" s="24" t="s">
        <v>29</v>
      </c>
      <c r="X64" s="24" t="s">
        <v>19</v>
      </c>
      <c r="Y64" s="24" t="s">
        <v>46</v>
      </c>
      <c r="AA64" t="s">
        <v>247</v>
      </c>
    </row>
    <row r="65" spans="1:28" x14ac:dyDescent="0.25">
      <c r="A65" s="24"/>
      <c r="B65" s="24"/>
      <c r="C65" s="25" t="s">
        <v>154</v>
      </c>
      <c r="D65" s="24" t="s">
        <v>60</v>
      </c>
      <c r="E65" s="24" t="s">
        <v>91</v>
      </c>
      <c r="F65" s="24" t="s">
        <v>17</v>
      </c>
      <c r="G65" s="24" t="s">
        <v>9</v>
      </c>
      <c r="H65" s="24" t="s">
        <v>89</v>
      </c>
      <c r="I65" s="24" t="s">
        <v>6</v>
      </c>
      <c r="J65" s="24" t="s">
        <v>7</v>
      </c>
      <c r="K65" s="24" t="s">
        <v>112</v>
      </c>
      <c r="L65" s="24" t="s">
        <v>40</v>
      </c>
      <c r="M65" s="24" t="s">
        <v>42</v>
      </c>
      <c r="N65" s="24" t="s">
        <v>39</v>
      </c>
      <c r="O65" s="24" t="s">
        <v>44</v>
      </c>
      <c r="P65" s="24" t="s">
        <v>24</v>
      </c>
      <c r="Q65" s="24" t="s">
        <v>22</v>
      </c>
      <c r="R65" s="24" t="s">
        <v>56</v>
      </c>
      <c r="S65" s="24" t="s">
        <v>58</v>
      </c>
      <c r="T65" s="24" t="s">
        <v>26</v>
      </c>
      <c r="U65" s="24" t="s">
        <v>146</v>
      </c>
      <c r="V65" s="24" t="s">
        <v>28</v>
      </c>
      <c r="W65" s="24" t="s">
        <v>30</v>
      </c>
      <c r="X65" s="24" t="s">
        <v>20</v>
      </c>
      <c r="Y65" s="24" t="s">
        <v>47</v>
      </c>
      <c r="AB65" t="s">
        <v>149</v>
      </c>
    </row>
    <row r="66" spans="1:28" x14ac:dyDescent="0.25">
      <c r="A66" s="24" t="s">
        <v>32</v>
      </c>
      <c r="B66" s="24" t="s">
        <v>59</v>
      </c>
      <c r="C66" s="24" t="s">
        <v>60</v>
      </c>
      <c r="D66" s="26">
        <f>'CA-CommonName'!D38/Domain!D4</f>
        <v>0.93762400362003551</v>
      </c>
      <c r="E66" s="26">
        <f>'CA-CommonName'!E38/Domain!E4</f>
        <v>0.94012581818669061</v>
      </c>
      <c r="F66" s="26">
        <f>'CA-CommonName'!F38/Domain!F4</f>
        <v>0.9371109370490992</v>
      </c>
      <c r="G66" s="26">
        <f>'CA-CommonName'!G38/Domain!G4</f>
        <v>0.93033525720754084</v>
      </c>
      <c r="H66" s="26">
        <f>'CA-CommonName'!H38/Domain!H4</f>
        <v>0.93181207629462237</v>
      </c>
      <c r="I66" s="26">
        <f>'CA-CommonName'!I38/Domain!I4</f>
        <v>0.9337231112536295</v>
      </c>
      <c r="J66" s="26">
        <f>'CA-CommonName'!J38/Domain!J4</f>
        <v>0.93183733063997032</v>
      </c>
      <c r="K66" s="26">
        <f>'CA-CommonName'!K38/Domain!K4</f>
        <v>0.93434186026068267</v>
      </c>
      <c r="L66" s="26">
        <f>'CA-CommonName'!L38/Domain!L4</f>
        <v>0.94132748569289193</v>
      </c>
      <c r="M66" s="26">
        <f>'CA-CommonName'!M38/Domain!M4</f>
        <v>0.93395394116394392</v>
      </c>
      <c r="N66" s="26">
        <f>'CA-CommonName'!N38/Domain!N4</f>
        <v>0.92983310742121317</v>
      </c>
      <c r="O66" s="26">
        <f>'CA-CommonName'!O38/Domain!O4</f>
        <v>0.933517368299977</v>
      </c>
      <c r="P66" s="26">
        <f>'CA-CommonName'!P38/Domain!P4</f>
        <v>0.93656005674527587</v>
      </c>
      <c r="Q66" s="26">
        <f>'CA-CommonName'!Q38/Domain!Q4</f>
        <v>0.93138789706256608</v>
      </c>
      <c r="R66" s="26">
        <f>'CA-CommonName'!R38/Domain!R4</f>
        <v>0.93324081127763403</v>
      </c>
      <c r="S66" s="26">
        <f>'CA-CommonName'!S38/Domain!S4</f>
        <v>0.9329202868736739</v>
      </c>
      <c r="T66" s="26">
        <f>'CA-CommonName'!T38/Domain!T4</f>
        <v>0.93278602230008878</v>
      </c>
      <c r="U66" s="26">
        <f>'CA-CommonName'!U38/Domain!U4</f>
        <v>0.93911264466090572</v>
      </c>
      <c r="V66" s="26">
        <f>'CA-CommonName'!V38/Domain!V4</f>
        <v>0.93699114226651725</v>
      </c>
      <c r="W66" s="26">
        <f>'CA-CommonName'!W38/Domain!W4</f>
        <v>0.93674798771886147</v>
      </c>
      <c r="X66" s="26">
        <f>'CA-CommonName'!X38/Domain!X4</f>
        <v>0.95953757225433522</v>
      </c>
      <c r="Y66" s="26">
        <f>'CA-CommonName'!Y38/Domain!Y4</f>
        <v>0.92653436342226947</v>
      </c>
      <c r="Z66" s="7"/>
      <c r="AB66" t="s">
        <v>150</v>
      </c>
    </row>
    <row r="67" spans="1:28" x14ac:dyDescent="0.25">
      <c r="A67" s="24" t="s">
        <v>32</v>
      </c>
      <c r="B67" s="24" t="s">
        <v>33</v>
      </c>
      <c r="C67" s="24" t="s">
        <v>91</v>
      </c>
      <c r="D67" s="26">
        <f>'CA-CommonName'!D39/Domain!D5</f>
        <v>0.94012581818669061</v>
      </c>
      <c r="E67" s="26">
        <f>'CA-CommonName'!E39/Domain!E5</f>
        <v>0.94459614361739952</v>
      </c>
      <c r="F67" s="26">
        <f>'CA-CommonName'!F39/Domain!F5</f>
        <v>0.94662588351078103</v>
      </c>
      <c r="G67" s="26">
        <f>'CA-CommonName'!G39/Domain!G5</f>
        <v>0.93890951968944047</v>
      </c>
      <c r="H67" s="26">
        <f>'CA-CommonName'!H39/Domain!H5</f>
        <v>0.93943257383787671</v>
      </c>
      <c r="I67" s="26">
        <f>'CA-CommonName'!I39/Domain!I5</f>
        <v>0.93797812136649217</v>
      </c>
      <c r="J67" s="26">
        <f>'CA-CommonName'!J39/Domain!J5</f>
        <v>0.94012043820535574</v>
      </c>
      <c r="K67" s="26">
        <f>'CA-CommonName'!K39/Domain!K5</f>
        <v>0.94323142978712426</v>
      </c>
      <c r="L67" s="26">
        <f>'CA-CommonName'!L39/Domain!L5</f>
        <v>0.94835249537295596</v>
      </c>
      <c r="M67" s="26">
        <f>'CA-CommonName'!M39/Domain!M5</f>
        <v>0.94163143982638564</v>
      </c>
      <c r="N67" s="26">
        <f>'CA-CommonName'!N39/Domain!N5</f>
        <v>0.93851598618775023</v>
      </c>
      <c r="O67" s="26">
        <f>'CA-CommonName'!O39/Domain!O5</f>
        <v>0.94195042958031583</v>
      </c>
      <c r="P67" s="26">
        <f>'CA-CommonName'!P39/Domain!P5</f>
        <v>0.9432123787901403</v>
      </c>
      <c r="Q67" s="26">
        <f>'CA-CommonName'!Q39/Domain!Q5</f>
        <v>0.9393420133179875</v>
      </c>
      <c r="R67" s="26">
        <f>'CA-CommonName'!R39/Domain!R5</f>
        <v>0.94237272288105223</v>
      </c>
      <c r="S67" s="26">
        <f>'CA-CommonName'!S39/Domain!S5</f>
        <v>0.94146907473956798</v>
      </c>
      <c r="T67" s="26">
        <f>'CA-CommonName'!T39/Domain!T5</f>
        <v>0.94061295643835718</v>
      </c>
      <c r="U67" s="26">
        <f>'CA-CommonName'!U39/Domain!U5</f>
        <v>0.9439832931307558</v>
      </c>
      <c r="V67" s="26">
        <f>'CA-CommonName'!V39/Domain!V5</f>
        <v>0.94098756209293444</v>
      </c>
      <c r="W67" s="26">
        <f>'CA-CommonName'!W39/Domain!W5</f>
        <v>0.94093696015685846</v>
      </c>
      <c r="X67" s="26">
        <f>'CA-CommonName'!X39/Domain!X5</f>
        <v>0.96424966533277023</v>
      </c>
      <c r="Y67" s="26">
        <f>'CA-CommonName'!Y39/Domain!Y5</f>
        <v>0.93559292364583224</v>
      </c>
      <c r="Z67" s="7"/>
      <c r="AB67" t="s">
        <v>151</v>
      </c>
    </row>
    <row r="68" spans="1:28" x14ac:dyDescent="0.25">
      <c r="A68" s="24" t="s">
        <v>105</v>
      </c>
      <c r="B68" s="24" t="s">
        <v>16</v>
      </c>
      <c r="C68" s="24" t="s">
        <v>17</v>
      </c>
      <c r="D68" s="26">
        <f>'CA-CommonName'!D40/Domain!D6</f>
        <v>0.9371109370490992</v>
      </c>
      <c r="E68" s="26">
        <f>'CA-CommonName'!E40/Domain!E6</f>
        <v>0.94662588351078103</v>
      </c>
      <c r="F68" s="26">
        <f>'CA-CommonName'!F40/Domain!F6</f>
        <v>0.94750267672241628</v>
      </c>
      <c r="G68" s="26">
        <f>'CA-CommonName'!G40/Domain!G6</f>
        <v>0.94438785757323618</v>
      </c>
      <c r="H68" s="26">
        <f>'CA-CommonName'!H40/Domain!H6</f>
        <v>0.94316257333342857</v>
      </c>
      <c r="I68" s="26">
        <f>'CA-CommonName'!I40/Domain!I6</f>
        <v>0.94431737678372629</v>
      </c>
      <c r="J68" s="26">
        <f>'CA-CommonName'!J40/Domain!J6</f>
        <v>0.942415863844701</v>
      </c>
      <c r="K68" s="26">
        <f>'CA-CommonName'!K40/Domain!K6</f>
        <v>0.94844258211972921</v>
      </c>
      <c r="L68" s="26">
        <f>'CA-CommonName'!L40/Domain!L6</f>
        <v>0.94448921889863646</v>
      </c>
      <c r="M68" s="26">
        <f>'CA-CommonName'!M40/Domain!M6</f>
        <v>0.93882898425706274</v>
      </c>
      <c r="N68" s="26">
        <f>'CA-CommonName'!N40/Domain!N6</f>
        <v>0.94409891157145009</v>
      </c>
      <c r="O68" s="26">
        <f>'CA-CommonName'!O40/Domain!O6</f>
        <v>0.94155354449472095</v>
      </c>
      <c r="P68" s="26">
        <f>'CA-CommonName'!P40/Domain!P6</f>
        <v>0.94204967531647166</v>
      </c>
      <c r="Q68" s="26">
        <f>'CA-CommonName'!Q40/Domain!Q6</f>
        <v>0.94395563236366742</v>
      </c>
      <c r="R68" s="26">
        <f>'CA-CommonName'!R40/Domain!R6</f>
        <v>0.94767743147896111</v>
      </c>
      <c r="S68" s="26">
        <f>'CA-CommonName'!S40/Domain!S6</f>
        <v>0.94729475746790903</v>
      </c>
      <c r="T68" s="26">
        <f>'CA-CommonName'!T40/Domain!T6</f>
        <v>0.94433010501187031</v>
      </c>
      <c r="U68" s="26">
        <f>'CA-CommonName'!U40/Domain!U6</f>
        <v>0.94676910496671163</v>
      </c>
      <c r="V68" s="26">
        <f>'CA-CommonName'!V40/Domain!V6</f>
        <v>0.94179061552069376</v>
      </c>
      <c r="W68" s="26">
        <f>'CA-CommonName'!W40/Domain!W6</f>
        <v>0.93857395301438618</v>
      </c>
      <c r="X68" s="26">
        <f>'CA-CommonName'!X40/Domain!X6</f>
        <v>0.96076165159351612</v>
      </c>
      <c r="Y68" s="26">
        <f>'CA-CommonName'!Y40/Domain!Y6</f>
        <v>0.94202013436040899</v>
      </c>
      <c r="Z68" s="7"/>
      <c r="AB68" t="s">
        <v>152</v>
      </c>
    </row>
    <row r="69" spans="1:28" x14ac:dyDescent="0.25">
      <c r="A69" s="24" t="s">
        <v>105</v>
      </c>
      <c r="B69" s="24" t="s">
        <v>8</v>
      </c>
      <c r="C69" s="24" t="s">
        <v>9</v>
      </c>
      <c r="D69" s="26">
        <f>'CA-CommonName'!D41/Domain!D7</f>
        <v>0.93033525720754084</v>
      </c>
      <c r="E69" s="26">
        <f>'CA-CommonName'!E41/Domain!E7</f>
        <v>0.93890951968944047</v>
      </c>
      <c r="F69" s="26">
        <f>'CA-CommonName'!F41/Domain!F7</f>
        <v>0.94438785757323618</v>
      </c>
      <c r="G69" s="26">
        <f>'CA-CommonName'!G41/Domain!G7</f>
        <v>0.94084182377171344</v>
      </c>
      <c r="H69" s="26">
        <f>'CA-CommonName'!H41/Domain!H7</f>
        <v>0.94104957871513029</v>
      </c>
      <c r="I69" s="26">
        <f>'CA-CommonName'!I41/Domain!I7</f>
        <v>0.94344036614127802</v>
      </c>
      <c r="J69" s="26">
        <f>'CA-CommonName'!J41/Domain!J7</f>
        <v>0.94200221297846787</v>
      </c>
      <c r="K69" s="26">
        <f>'CA-CommonName'!K41/Domain!K7</f>
        <v>0.94080547965714711</v>
      </c>
      <c r="L69" s="26">
        <f>'CA-CommonName'!L41/Domain!L7</f>
        <v>0.94099482690011937</v>
      </c>
      <c r="M69" s="26">
        <f>'CA-CommonName'!M41/Domain!M7</f>
        <v>0.93284400113854515</v>
      </c>
      <c r="N69" s="26">
        <f>'CA-CommonName'!N41/Domain!N7</f>
        <v>0.93998408922635834</v>
      </c>
      <c r="O69" s="26">
        <f>'CA-CommonName'!O41/Domain!O7</f>
        <v>0.93275106188950496</v>
      </c>
      <c r="P69" s="26">
        <f>'CA-CommonName'!P41/Domain!P7</f>
        <v>0.93412385677260845</v>
      </c>
      <c r="Q69" s="26">
        <f>'CA-CommonName'!Q41/Domain!Q7</f>
        <v>0.93830215555458651</v>
      </c>
      <c r="R69" s="26">
        <f>'CA-CommonName'!R41/Domain!R7</f>
        <v>0.93679710277121819</v>
      </c>
      <c r="S69" s="26">
        <f>'CA-CommonName'!S41/Domain!S7</f>
        <v>0.93766745398636298</v>
      </c>
      <c r="T69" s="26">
        <f>'CA-CommonName'!T41/Domain!T7</f>
        <v>0.9361567028725617</v>
      </c>
      <c r="U69" s="26">
        <f>'CA-CommonName'!U41/Domain!U7</f>
        <v>0.93999374675790714</v>
      </c>
      <c r="V69" s="26">
        <f>'CA-CommonName'!V41/Domain!V7</f>
        <v>0.93644658827390537</v>
      </c>
      <c r="W69" s="26">
        <f>'CA-CommonName'!W41/Domain!W7</f>
        <v>0.9321415511905996</v>
      </c>
      <c r="X69" s="26">
        <f>'CA-CommonName'!X41/Domain!X7</f>
        <v>0.95730781552519051</v>
      </c>
      <c r="Y69" s="26">
        <f>'CA-CommonName'!Y41/Domain!Y7</f>
        <v>0.92777444511097784</v>
      </c>
      <c r="Z69" s="7"/>
      <c r="AB69" t="s">
        <v>248</v>
      </c>
    </row>
    <row r="70" spans="1:28" x14ac:dyDescent="0.25">
      <c r="A70" s="24" t="s">
        <v>105</v>
      </c>
      <c r="B70" s="24" t="s">
        <v>110</v>
      </c>
      <c r="C70" s="24" t="s">
        <v>89</v>
      </c>
      <c r="D70" s="26">
        <f>'CA-CommonName'!D42/Domain!D8</f>
        <v>0.93181207629462237</v>
      </c>
      <c r="E70" s="26">
        <f>'CA-CommonName'!E42/Domain!E8</f>
        <v>0.93943257383787671</v>
      </c>
      <c r="F70" s="26">
        <f>'CA-CommonName'!F42/Domain!F8</f>
        <v>0.94316257333342857</v>
      </c>
      <c r="G70" s="26">
        <f>'CA-CommonName'!G42/Domain!G8</f>
        <v>0.94104957871513029</v>
      </c>
      <c r="H70" s="26">
        <f>'CA-CommonName'!H42/Domain!H8</f>
        <v>0.94236360474588066</v>
      </c>
      <c r="I70" s="26">
        <f>'CA-CommonName'!I42/Domain!I8</f>
        <v>0.94130389425496142</v>
      </c>
      <c r="J70" s="26">
        <f>'CA-CommonName'!J42/Domain!J8</f>
        <v>0.9413349757487105</v>
      </c>
      <c r="K70" s="26">
        <f>'CA-CommonName'!K42/Domain!K8</f>
        <v>0.93976942139855624</v>
      </c>
      <c r="L70" s="26">
        <f>'CA-CommonName'!L42/Domain!L8</f>
        <v>0.93942631773292584</v>
      </c>
      <c r="M70" s="26">
        <f>'CA-CommonName'!M42/Domain!M8</f>
        <v>0.93344323099113946</v>
      </c>
      <c r="N70" s="26">
        <f>'CA-CommonName'!N42/Domain!N8</f>
        <v>0.93598643322369346</v>
      </c>
      <c r="O70" s="26">
        <f>'CA-CommonName'!O42/Domain!O8</f>
        <v>0.93636353802719396</v>
      </c>
      <c r="P70" s="26">
        <f>'CA-CommonName'!P42/Domain!P8</f>
        <v>0.93605779079155071</v>
      </c>
      <c r="Q70" s="26">
        <f>'CA-CommonName'!Q42/Domain!Q8</f>
        <v>0.94084839051679414</v>
      </c>
      <c r="R70" s="26">
        <f>'CA-CommonName'!R42/Domain!R8</f>
        <v>0.94182030091121005</v>
      </c>
      <c r="S70" s="26">
        <f>'CA-CommonName'!S42/Domain!S8</f>
        <v>0.93989781638634384</v>
      </c>
      <c r="T70" s="26">
        <f>'CA-CommonName'!T42/Domain!T8</f>
        <v>0.93803287845522465</v>
      </c>
      <c r="U70" s="26">
        <f>'CA-CommonName'!U42/Domain!U8</f>
        <v>0.93969571395447005</v>
      </c>
      <c r="V70" s="26">
        <f>'CA-CommonName'!V42/Domain!V8</f>
        <v>0.93755744370015692</v>
      </c>
      <c r="W70" s="26">
        <f>'CA-CommonName'!W42/Domain!W8</f>
        <v>0.93343823625513767</v>
      </c>
      <c r="X70" s="26">
        <f>'CA-CommonName'!X42/Domain!X8</f>
        <v>0.9573164622189142</v>
      </c>
      <c r="Y70" s="26">
        <f>'CA-CommonName'!Y42/Domain!Y8</f>
        <v>0.93231089652560828</v>
      </c>
      <c r="Z70" s="7"/>
      <c r="AB70" t="s">
        <v>153</v>
      </c>
    </row>
    <row r="71" spans="1:28" x14ac:dyDescent="0.25">
      <c r="A71" s="24" t="s">
        <v>105</v>
      </c>
      <c r="B71" s="24" t="s">
        <v>4</v>
      </c>
      <c r="C71" s="24" t="s">
        <v>6</v>
      </c>
      <c r="D71" s="26">
        <f>'CA-CommonName'!D43/Domain!D9</f>
        <v>0.9337231112536295</v>
      </c>
      <c r="E71" s="26">
        <f>'CA-CommonName'!E43/Domain!E9</f>
        <v>0.93797812136649217</v>
      </c>
      <c r="F71" s="26">
        <f>'CA-CommonName'!F43/Domain!F9</f>
        <v>0.94431737678372629</v>
      </c>
      <c r="G71" s="26">
        <f>'CA-CommonName'!G43/Domain!G9</f>
        <v>0.94344036614127802</v>
      </c>
      <c r="H71" s="26">
        <f>'CA-CommonName'!H43/Domain!H9</f>
        <v>0.94130389425496142</v>
      </c>
      <c r="I71" s="26">
        <f>'CA-CommonName'!I43/Domain!I9</f>
        <v>0.94305957583165345</v>
      </c>
      <c r="J71" s="26">
        <f>'CA-CommonName'!J43/Domain!J9</f>
        <v>0.94412551853338689</v>
      </c>
      <c r="K71" s="26">
        <f>'CA-CommonName'!K43/Domain!K9</f>
        <v>0.94346766273849603</v>
      </c>
      <c r="L71" s="26">
        <f>'CA-CommonName'!L43/Domain!L9</f>
        <v>0.94182623039819591</v>
      </c>
      <c r="M71" s="26">
        <f>'CA-CommonName'!M43/Domain!M9</f>
        <v>0.93419706005111458</v>
      </c>
      <c r="N71" s="26">
        <f>'CA-CommonName'!N43/Domain!N9</f>
        <v>0.9395785199187846</v>
      </c>
      <c r="O71" s="26">
        <f>'CA-CommonName'!O43/Domain!O9</f>
        <v>0.93536270729061255</v>
      </c>
      <c r="P71" s="26">
        <f>'CA-CommonName'!P43/Domain!P9</f>
        <v>0.93664773018766612</v>
      </c>
      <c r="Q71" s="26">
        <f>'CA-CommonName'!Q43/Domain!Q9</f>
        <v>0.94086303671416249</v>
      </c>
      <c r="R71" s="26">
        <f>'CA-CommonName'!R43/Domain!R9</f>
        <v>0.94096388332043213</v>
      </c>
      <c r="S71" s="26">
        <f>'CA-CommonName'!S43/Domain!S9</f>
        <v>0.93941704103199719</v>
      </c>
      <c r="T71" s="26">
        <f>'CA-CommonName'!T43/Domain!T9</f>
        <v>0.93861502567370036</v>
      </c>
      <c r="U71" s="26">
        <f>'CA-CommonName'!U43/Domain!U9</f>
        <v>0.93917625551134531</v>
      </c>
      <c r="V71" s="26">
        <f>'CA-CommonName'!V43/Domain!V9</f>
        <v>0.93583697579536818</v>
      </c>
      <c r="W71" s="26">
        <f>'CA-CommonName'!W43/Domain!W9</f>
        <v>0.93476971733544179</v>
      </c>
      <c r="X71" s="26">
        <f>'CA-CommonName'!X43/Domain!X9</f>
        <v>0.95797704795259808</v>
      </c>
      <c r="Y71" s="26">
        <f>'CA-CommonName'!Y43/Domain!Y9</f>
        <v>0.92886186757831213</v>
      </c>
      <c r="Z71" s="7"/>
    </row>
    <row r="72" spans="1:28" x14ac:dyDescent="0.25">
      <c r="A72" s="24" t="s">
        <v>105</v>
      </c>
      <c r="B72" s="24" t="s">
        <v>4</v>
      </c>
      <c r="C72" s="24" t="s">
        <v>7</v>
      </c>
      <c r="D72" s="26">
        <f>'CA-CommonName'!D44/Domain!D10</f>
        <v>0.93183733063997032</v>
      </c>
      <c r="E72" s="26">
        <f>'CA-CommonName'!E44/Domain!E10</f>
        <v>0.94012043820535574</v>
      </c>
      <c r="F72" s="26">
        <f>'CA-CommonName'!F44/Domain!F10</f>
        <v>0.942415863844701</v>
      </c>
      <c r="G72" s="26">
        <f>'CA-CommonName'!G44/Domain!G10</f>
        <v>0.94200221297846787</v>
      </c>
      <c r="H72" s="26">
        <f>'CA-CommonName'!H44/Domain!H10</f>
        <v>0.9413349757487105</v>
      </c>
      <c r="I72" s="26">
        <f>'CA-CommonName'!I44/Domain!I10</f>
        <v>0.94412551853338689</v>
      </c>
      <c r="J72" s="26">
        <f>'CA-CommonName'!J44/Domain!J10</f>
        <v>0.94183203219609624</v>
      </c>
      <c r="K72" s="26">
        <f>'CA-CommonName'!K44/Domain!K10</f>
        <v>0.93890381079424601</v>
      </c>
      <c r="L72" s="26">
        <f>'CA-CommonName'!L44/Domain!L10</f>
        <v>0.93928841613856084</v>
      </c>
      <c r="M72" s="26">
        <f>'CA-CommonName'!M44/Domain!M10</f>
        <v>0.93300965577437134</v>
      </c>
      <c r="N72" s="26">
        <f>'CA-CommonName'!N44/Domain!N10</f>
        <v>0.93872723094919786</v>
      </c>
      <c r="O72" s="26">
        <f>'CA-CommonName'!O44/Domain!O10</f>
        <v>0.9347735659890356</v>
      </c>
      <c r="P72" s="26">
        <f>'CA-CommonName'!P44/Domain!P10</f>
        <v>0.93506618510829598</v>
      </c>
      <c r="Q72" s="26">
        <f>'CA-CommonName'!Q44/Domain!Q10</f>
        <v>0.93966148293795693</v>
      </c>
      <c r="R72" s="26">
        <f>'CA-CommonName'!R44/Domain!R10</f>
        <v>0.93940109172445663</v>
      </c>
      <c r="S72" s="26">
        <f>'CA-CommonName'!S44/Domain!S10</f>
        <v>0.93847810602005421</v>
      </c>
      <c r="T72" s="26">
        <f>'CA-CommonName'!T44/Domain!T10</f>
        <v>0.93739821408610924</v>
      </c>
      <c r="U72" s="26">
        <f>'CA-CommonName'!U44/Domain!U10</f>
        <v>0.94057160268913764</v>
      </c>
      <c r="V72" s="26">
        <f>'CA-CommonName'!V44/Domain!V10</f>
        <v>0.93809749357947925</v>
      </c>
      <c r="W72" s="26">
        <f>'CA-CommonName'!W44/Domain!W10</f>
        <v>0.93271469726164102</v>
      </c>
      <c r="X72" s="26">
        <f>'CA-CommonName'!X44/Domain!X10</f>
        <v>0.95585889985133121</v>
      </c>
      <c r="Y72" s="26">
        <f>'CA-CommonName'!Y44/Domain!Y10</f>
        <v>0.92606772875008558</v>
      </c>
      <c r="Z72" s="7"/>
    </row>
    <row r="73" spans="1:28" x14ac:dyDescent="0.25">
      <c r="A73" s="24" t="s">
        <v>105</v>
      </c>
      <c r="B73" s="24" t="s">
        <v>4</v>
      </c>
      <c r="C73" s="24" t="s">
        <v>112</v>
      </c>
      <c r="D73" s="26">
        <f>'CA-CommonName'!D45/Domain!D11</f>
        <v>0.93434186026068267</v>
      </c>
      <c r="E73" s="26">
        <f>'CA-CommonName'!E45/Domain!E11</f>
        <v>0.94323142978712426</v>
      </c>
      <c r="F73" s="26">
        <f>'CA-CommonName'!F45/Domain!F11</f>
        <v>0.94844258211972921</v>
      </c>
      <c r="G73" s="26">
        <f>'CA-CommonName'!G45/Domain!G11</f>
        <v>0.94080547965714711</v>
      </c>
      <c r="H73" s="26">
        <f>'CA-CommonName'!H45/Domain!H11</f>
        <v>0.93976942139855624</v>
      </c>
      <c r="I73" s="26">
        <f>'CA-CommonName'!I45/Domain!I11</f>
        <v>0.94346766273849603</v>
      </c>
      <c r="J73" s="26">
        <f>'CA-CommonName'!J45/Domain!J11</f>
        <v>0.93890381079424601</v>
      </c>
      <c r="K73" s="26">
        <f>'CA-CommonName'!K45/Domain!K11</f>
        <v>0.94318071183187524</v>
      </c>
      <c r="L73" s="26">
        <f>'CA-CommonName'!L45/Domain!L11</f>
        <v>0.94267113941323633</v>
      </c>
      <c r="M73" s="26">
        <f>'CA-CommonName'!M45/Domain!M11</f>
        <v>0.93599474529265803</v>
      </c>
      <c r="N73" s="26">
        <f>'CA-CommonName'!N45/Domain!N11</f>
        <v>0.94428574421869438</v>
      </c>
      <c r="O73" s="26">
        <f>'CA-CommonName'!O45/Domain!O11</f>
        <v>0.93759132349612073</v>
      </c>
      <c r="P73" s="26">
        <f>'CA-CommonName'!P45/Domain!P11</f>
        <v>0.93838065445393082</v>
      </c>
      <c r="Q73" s="26">
        <f>'CA-CommonName'!Q45/Domain!Q11</f>
        <v>0.94137744621040109</v>
      </c>
      <c r="R73" s="26">
        <f>'CA-CommonName'!R45/Domain!R11</f>
        <v>0.9439560307399969</v>
      </c>
      <c r="S73" s="26">
        <f>'CA-CommonName'!S45/Domain!S11</f>
        <v>0.94297267699886844</v>
      </c>
      <c r="T73" s="26">
        <f>'CA-CommonName'!T45/Domain!T11</f>
        <v>0.94121056406680592</v>
      </c>
      <c r="U73" s="26">
        <f>'CA-CommonName'!U45/Domain!U11</f>
        <v>0.94461096450280513</v>
      </c>
      <c r="V73" s="26">
        <f>'CA-CommonName'!V45/Domain!V11</f>
        <v>0.94069710855506516</v>
      </c>
      <c r="W73" s="26">
        <f>'CA-CommonName'!W45/Domain!W11</f>
        <v>0.93587516808606008</v>
      </c>
      <c r="X73" s="26">
        <f>'CA-CommonName'!X45/Domain!X11</f>
        <v>0.95610551629458318</v>
      </c>
      <c r="Y73" s="26">
        <f>'CA-CommonName'!Y45/Domain!Y11</f>
        <v>0.9303267178431005</v>
      </c>
      <c r="Z73" s="7"/>
    </row>
    <row r="74" spans="1:28" x14ac:dyDescent="0.25">
      <c r="A74" s="24" t="s">
        <v>35</v>
      </c>
      <c r="B74" s="24" t="s">
        <v>147</v>
      </c>
      <c r="C74" s="24" t="s">
        <v>40</v>
      </c>
      <c r="D74" s="26">
        <f>'CA-CommonName'!D46/Domain!D12</f>
        <v>0.94132748569289193</v>
      </c>
      <c r="E74" s="26">
        <f>'CA-CommonName'!E46/Domain!E12</f>
        <v>0.94835249537295596</v>
      </c>
      <c r="F74" s="26">
        <f>'CA-CommonName'!F46/Domain!F12</f>
        <v>0.94448921889863646</v>
      </c>
      <c r="G74" s="26">
        <f>'CA-CommonName'!G46/Domain!G12</f>
        <v>0.94099482690011937</v>
      </c>
      <c r="H74" s="26">
        <f>'CA-CommonName'!H46/Domain!H12</f>
        <v>0.93942631773292584</v>
      </c>
      <c r="I74" s="26">
        <f>'CA-CommonName'!I46/Domain!I12</f>
        <v>0.94182623039819591</v>
      </c>
      <c r="J74" s="26">
        <f>'CA-CommonName'!J46/Domain!J12</f>
        <v>0.93928841613856084</v>
      </c>
      <c r="K74" s="26">
        <f>'CA-CommonName'!K46/Domain!K12</f>
        <v>0.94267113941323633</v>
      </c>
      <c r="L74" s="26">
        <f>'CA-CommonName'!L46/Domain!L12</f>
        <v>0.94777442625280106</v>
      </c>
      <c r="M74" s="26">
        <f>'CA-CommonName'!M46/Domain!M12</f>
        <v>0.94187918765906609</v>
      </c>
      <c r="N74" s="26">
        <f>'CA-CommonName'!N46/Domain!N12</f>
        <v>0.94215198129265232</v>
      </c>
      <c r="O74" s="26">
        <f>'CA-CommonName'!O46/Domain!O12</f>
        <v>0.94402439160589235</v>
      </c>
      <c r="P74" s="26">
        <f>'CA-CommonName'!P46/Domain!P12</f>
        <v>0.94589702219998539</v>
      </c>
      <c r="Q74" s="26">
        <f>'CA-CommonName'!Q46/Domain!Q12</f>
        <v>0.94056703583648482</v>
      </c>
      <c r="R74" s="26">
        <f>'CA-CommonName'!R46/Domain!R12</f>
        <v>0.94420625041619921</v>
      </c>
      <c r="S74" s="26">
        <f>'CA-CommonName'!S46/Domain!S12</f>
        <v>0.94344450709112204</v>
      </c>
      <c r="T74" s="26">
        <f>'CA-CommonName'!T46/Domain!T12</f>
        <v>0.94190818008581079</v>
      </c>
      <c r="U74" s="26">
        <f>'CA-CommonName'!U46/Domain!U12</f>
        <v>0.94803357237032515</v>
      </c>
      <c r="V74" s="26">
        <f>'CA-CommonName'!V46/Domain!V12</f>
        <v>0.94450398653792222</v>
      </c>
      <c r="W74" s="26">
        <f>'CA-CommonName'!W46/Domain!W12</f>
        <v>0.94171267049873841</v>
      </c>
      <c r="X74" s="26">
        <f>'CA-CommonName'!X46/Domain!X12</f>
        <v>0.96523337193494785</v>
      </c>
      <c r="Y74" s="26">
        <f>'CA-CommonName'!Y46/Domain!Y12</f>
        <v>0.94032758007418826</v>
      </c>
      <c r="Z74" s="7"/>
    </row>
    <row r="75" spans="1:28" x14ac:dyDescent="0.25">
      <c r="A75" s="24" t="s">
        <v>35</v>
      </c>
      <c r="B75" s="24" t="s">
        <v>41</v>
      </c>
      <c r="C75" s="24" t="s">
        <v>42</v>
      </c>
      <c r="D75" s="26">
        <f>'CA-CommonName'!D47/Domain!D13</f>
        <v>0.93395394116394392</v>
      </c>
      <c r="E75" s="26">
        <f>'CA-CommonName'!E47/Domain!E13</f>
        <v>0.94163143982638564</v>
      </c>
      <c r="F75" s="26">
        <f>'CA-CommonName'!F47/Domain!F13</f>
        <v>0.93882898425706274</v>
      </c>
      <c r="G75" s="26">
        <f>'CA-CommonName'!G47/Domain!G13</f>
        <v>0.93284400113854515</v>
      </c>
      <c r="H75" s="26">
        <f>'CA-CommonName'!H47/Domain!H13</f>
        <v>0.93344323099113946</v>
      </c>
      <c r="I75" s="26">
        <f>'CA-CommonName'!I47/Domain!I13</f>
        <v>0.93419706005111458</v>
      </c>
      <c r="J75" s="26">
        <f>'CA-CommonName'!J47/Domain!J13</f>
        <v>0.93300965577437134</v>
      </c>
      <c r="K75" s="26">
        <f>'CA-CommonName'!K47/Domain!K13</f>
        <v>0.93599474529265803</v>
      </c>
      <c r="L75" s="26">
        <f>'CA-CommonName'!L47/Domain!L13</f>
        <v>0.94187918765906609</v>
      </c>
      <c r="M75" s="26">
        <f>'CA-CommonName'!M47/Domain!M13</f>
        <v>0.9396434947714456</v>
      </c>
      <c r="N75" s="26">
        <f>'CA-CommonName'!N47/Domain!N13</f>
        <v>0.93310677309728918</v>
      </c>
      <c r="O75" s="26">
        <f>'CA-CommonName'!O47/Domain!O13</f>
        <v>0.93929397948257398</v>
      </c>
      <c r="P75" s="26">
        <f>'CA-CommonName'!P47/Domain!P13</f>
        <v>0.93802271027401918</v>
      </c>
      <c r="Q75" s="26">
        <f>'CA-CommonName'!Q47/Domain!Q13</f>
        <v>0.93375005502487129</v>
      </c>
      <c r="R75" s="26">
        <f>'CA-CommonName'!R47/Domain!R13</f>
        <v>0.93736964078794904</v>
      </c>
      <c r="S75" s="26">
        <f>'CA-CommonName'!S47/Domain!S13</f>
        <v>0.93437318612376963</v>
      </c>
      <c r="T75" s="26">
        <f>'CA-CommonName'!T47/Domain!T13</f>
        <v>0.93437734604671396</v>
      </c>
      <c r="U75" s="26">
        <f>'CA-CommonName'!U47/Domain!U13</f>
        <v>0.93883795275424398</v>
      </c>
      <c r="V75" s="26">
        <f>'CA-CommonName'!V47/Domain!V13</f>
        <v>0.93769412493706672</v>
      </c>
      <c r="W75" s="26">
        <f>'CA-CommonName'!W47/Domain!W13</f>
        <v>0.93423179730140693</v>
      </c>
      <c r="X75" s="26">
        <f>'CA-CommonName'!X47/Domain!X13</f>
        <v>0.95687518324049148</v>
      </c>
      <c r="Y75" s="26">
        <f>'CA-CommonName'!Y47/Domain!Y13</f>
        <v>0.93624212628668002</v>
      </c>
      <c r="Z75" s="7"/>
    </row>
    <row r="76" spans="1:28" x14ac:dyDescent="0.25">
      <c r="A76" s="24" t="s">
        <v>35</v>
      </c>
      <c r="B76" s="24" t="s">
        <v>109</v>
      </c>
      <c r="C76" s="24" t="s">
        <v>39</v>
      </c>
      <c r="D76" s="26">
        <f>'CA-CommonName'!D48/Domain!D14</f>
        <v>0.92983310742121317</v>
      </c>
      <c r="E76" s="26">
        <f>'CA-CommonName'!E48/Domain!E14</f>
        <v>0.93851598618775023</v>
      </c>
      <c r="F76" s="26">
        <f>'CA-CommonName'!F48/Domain!F14</f>
        <v>0.94409891157145009</v>
      </c>
      <c r="G76" s="26">
        <f>'CA-CommonName'!G48/Domain!G14</f>
        <v>0.93998408922635834</v>
      </c>
      <c r="H76" s="26">
        <f>'CA-CommonName'!H48/Domain!H14</f>
        <v>0.93598643322369346</v>
      </c>
      <c r="I76" s="26">
        <f>'CA-CommonName'!I48/Domain!I14</f>
        <v>0.9395785199187846</v>
      </c>
      <c r="J76" s="26">
        <f>'CA-CommonName'!J48/Domain!J14</f>
        <v>0.93872723094919786</v>
      </c>
      <c r="K76" s="26">
        <f>'CA-CommonName'!K48/Domain!K14</f>
        <v>0.94428574421869438</v>
      </c>
      <c r="L76" s="26">
        <f>'CA-CommonName'!L48/Domain!L14</f>
        <v>0.94215198129265232</v>
      </c>
      <c r="M76" s="26">
        <f>'CA-CommonName'!M48/Domain!M14</f>
        <v>0.93310677309728918</v>
      </c>
      <c r="N76" s="26">
        <f>'CA-CommonName'!N48/Domain!N14</f>
        <v>0.94203477693415993</v>
      </c>
      <c r="O76" s="26">
        <f>'CA-CommonName'!O48/Domain!O14</f>
        <v>0.93504100631718945</v>
      </c>
      <c r="P76" s="26">
        <f>'CA-CommonName'!P48/Domain!P14</f>
        <v>0.93658191335932905</v>
      </c>
      <c r="Q76" s="26">
        <f>'CA-CommonName'!Q48/Domain!Q14</f>
        <v>0.94068474576271188</v>
      </c>
      <c r="R76" s="26">
        <f>'CA-CommonName'!R48/Domain!R14</f>
        <v>0.94041711143154993</v>
      </c>
      <c r="S76" s="26">
        <f>'CA-CommonName'!S48/Domain!S14</f>
        <v>0.93955959295509506</v>
      </c>
      <c r="T76" s="26">
        <f>'CA-CommonName'!T48/Domain!T14</f>
        <v>0.93732444950833482</v>
      </c>
      <c r="U76" s="26">
        <f>'CA-CommonName'!U48/Domain!U14</f>
        <v>0.94011968333515838</v>
      </c>
      <c r="V76" s="26">
        <f>'CA-CommonName'!V48/Domain!V14</f>
        <v>0.93321278968146337</v>
      </c>
      <c r="W76" s="26">
        <f>'CA-CommonName'!W48/Domain!W14</f>
        <v>0.93117221977644393</v>
      </c>
      <c r="X76" s="26">
        <f>'CA-CommonName'!X48/Domain!X14</f>
        <v>0.96126703570619276</v>
      </c>
      <c r="Y76" s="26">
        <f>'CA-CommonName'!Y48/Domain!Y14</f>
        <v>0.93665941571351718</v>
      </c>
      <c r="Z76" s="7"/>
    </row>
    <row r="77" spans="1:28" x14ac:dyDescent="0.25">
      <c r="A77" s="24" t="s">
        <v>35</v>
      </c>
      <c r="B77" s="24" t="s">
        <v>43</v>
      </c>
      <c r="C77" s="24" t="s">
        <v>44</v>
      </c>
      <c r="D77" s="26">
        <f>'CA-CommonName'!D49/Domain!D15</f>
        <v>0.933517368299977</v>
      </c>
      <c r="E77" s="26">
        <f>'CA-CommonName'!E49/Domain!E15</f>
        <v>0.94195042958031583</v>
      </c>
      <c r="F77" s="26">
        <f>'CA-CommonName'!F49/Domain!F15</f>
        <v>0.94155354449472095</v>
      </c>
      <c r="G77" s="26">
        <f>'CA-CommonName'!G49/Domain!G15</f>
        <v>0.93275106188950496</v>
      </c>
      <c r="H77" s="26">
        <f>'CA-CommonName'!H49/Domain!H15</f>
        <v>0.93636353802719396</v>
      </c>
      <c r="I77" s="26">
        <f>'CA-CommonName'!I49/Domain!I15</f>
        <v>0.93536270729061255</v>
      </c>
      <c r="J77" s="26">
        <f>'CA-CommonName'!J49/Domain!J15</f>
        <v>0.9347735659890356</v>
      </c>
      <c r="K77" s="26">
        <f>'CA-CommonName'!K49/Domain!K15</f>
        <v>0.93759132349612073</v>
      </c>
      <c r="L77" s="26">
        <f>'CA-CommonName'!L49/Domain!L15</f>
        <v>0.94402439160589235</v>
      </c>
      <c r="M77" s="26">
        <f>'CA-CommonName'!M49/Domain!M15</f>
        <v>0.93929397948257398</v>
      </c>
      <c r="N77" s="26">
        <f>'CA-CommonName'!N49/Domain!N15</f>
        <v>0.93504100631718945</v>
      </c>
      <c r="O77" s="26">
        <f>'CA-CommonName'!O49/Domain!O15</f>
        <v>0.93931938948558502</v>
      </c>
      <c r="P77" s="26">
        <f>'CA-CommonName'!P49/Domain!P15</f>
        <v>0.9380098579696704</v>
      </c>
      <c r="Q77" s="26">
        <f>'CA-CommonName'!Q49/Domain!Q15</f>
        <v>0.93476358034416962</v>
      </c>
      <c r="R77" s="26">
        <f>'CA-CommonName'!R49/Domain!R15</f>
        <v>0.9373662371696877</v>
      </c>
      <c r="S77" s="26">
        <f>'CA-CommonName'!S49/Domain!S15</f>
        <v>0.93576329568646277</v>
      </c>
      <c r="T77" s="26">
        <f>'CA-CommonName'!T49/Domain!T15</f>
        <v>0.93564364939846656</v>
      </c>
      <c r="U77" s="26">
        <f>'CA-CommonName'!U49/Domain!U15</f>
        <v>0.94103885203011006</v>
      </c>
      <c r="V77" s="26">
        <f>'CA-CommonName'!V49/Domain!V15</f>
        <v>0.93781763080933112</v>
      </c>
      <c r="W77" s="26">
        <f>'CA-CommonName'!W49/Domain!W15</f>
        <v>0.93608424617121166</v>
      </c>
      <c r="X77" s="26">
        <f>'CA-CommonName'!X49/Domain!X15</f>
        <v>0.95764570109636471</v>
      </c>
      <c r="Y77" s="26">
        <f>'CA-CommonName'!Y49/Domain!Y15</f>
        <v>0.93758590023445709</v>
      </c>
      <c r="Z77" s="7"/>
    </row>
    <row r="78" spans="1:28" x14ac:dyDescent="0.25">
      <c r="A78" s="24" t="s">
        <v>18</v>
      </c>
      <c r="B78" s="24" t="s">
        <v>23</v>
      </c>
      <c r="C78" s="24" t="s">
        <v>24</v>
      </c>
      <c r="D78" s="26">
        <f>'CA-CommonName'!D50/Domain!D16</f>
        <v>0.93656005674527587</v>
      </c>
      <c r="E78" s="26">
        <f>'CA-CommonName'!E50/Domain!E16</f>
        <v>0.9432123787901403</v>
      </c>
      <c r="F78" s="26">
        <f>'CA-CommonName'!F50/Domain!F16</f>
        <v>0.94204967531647166</v>
      </c>
      <c r="G78" s="26">
        <f>'CA-CommonName'!G50/Domain!G16</f>
        <v>0.93412385677260845</v>
      </c>
      <c r="H78" s="26">
        <f>'CA-CommonName'!H50/Domain!H16</f>
        <v>0.93605779079155071</v>
      </c>
      <c r="I78" s="26">
        <f>'CA-CommonName'!I50/Domain!I16</f>
        <v>0.93664773018766612</v>
      </c>
      <c r="J78" s="26">
        <f>'CA-CommonName'!J50/Domain!J16</f>
        <v>0.93506618510829598</v>
      </c>
      <c r="K78" s="26">
        <f>'CA-CommonName'!K50/Domain!K16</f>
        <v>0.93838065445393082</v>
      </c>
      <c r="L78" s="26">
        <f>'CA-CommonName'!L50/Domain!L16</f>
        <v>0.94589702219998539</v>
      </c>
      <c r="M78" s="26">
        <f>'CA-CommonName'!M50/Domain!M16</f>
        <v>0.93802271027401918</v>
      </c>
      <c r="N78" s="26">
        <f>'CA-CommonName'!N50/Domain!N16</f>
        <v>0.93658191335932905</v>
      </c>
      <c r="O78" s="26">
        <f>'CA-CommonName'!O50/Domain!O16</f>
        <v>0.9380098579696704</v>
      </c>
      <c r="P78" s="26">
        <f>'CA-CommonName'!P50/Domain!P16</f>
        <v>0.94082527462846377</v>
      </c>
      <c r="Q78" s="26">
        <f>'CA-CommonName'!Q50/Domain!Q16</f>
        <v>0.93491931346557344</v>
      </c>
      <c r="R78" s="26">
        <f>'CA-CommonName'!R50/Domain!R16</f>
        <v>0.93785098104294895</v>
      </c>
      <c r="S78" s="26">
        <f>'CA-CommonName'!S50/Domain!S16</f>
        <v>0.93709674454513703</v>
      </c>
      <c r="T78" s="26">
        <f>'CA-CommonName'!T50/Domain!T16</f>
        <v>0.93646207372896262</v>
      </c>
      <c r="U78" s="26">
        <f>'CA-CommonName'!U50/Domain!U16</f>
        <v>0.9428514536041418</v>
      </c>
      <c r="V78" s="26">
        <f>'CA-CommonName'!V50/Domain!V16</f>
        <v>0.93965641254722621</v>
      </c>
      <c r="W78" s="26">
        <f>'CA-CommonName'!W50/Domain!W16</f>
        <v>0.93715639008711837</v>
      </c>
      <c r="X78" s="26">
        <f>'CA-CommonName'!X50/Domain!X16</f>
        <v>0.96226606396011993</v>
      </c>
      <c r="Y78" s="26">
        <f>'CA-CommonName'!Y50/Domain!Y16</f>
        <v>0.93267548231333197</v>
      </c>
      <c r="Z78" s="7"/>
    </row>
    <row r="79" spans="1:28" x14ac:dyDescent="0.25">
      <c r="A79" s="24" t="s">
        <v>18</v>
      </c>
      <c r="B79" s="24" t="s">
        <v>21</v>
      </c>
      <c r="C79" s="24" t="s">
        <v>22</v>
      </c>
      <c r="D79" s="26">
        <f>'CA-CommonName'!D51/Domain!D17</f>
        <v>0.93138789706256608</v>
      </c>
      <c r="E79" s="26">
        <f>'CA-CommonName'!E51/Domain!E17</f>
        <v>0.9393420133179875</v>
      </c>
      <c r="F79" s="26">
        <f>'CA-CommonName'!F51/Domain!F17</f>
        <v>0.94395563236366742</v>
      </c>
      <c r="G79" s="26">
        <f>'CA-CommonName'!G51/Domain!G17</f>
        <v>0.93830215555458651</v>
      </c>
      <c r="H79" s="26">
        <f>'CA-CommonName'!H51/Domain!H17</f>
        <v>0.94084839051679414</v>
      </c>
      <c r="I79" s="26">
        <f>'CA-CommonName'!I51/Domain!I17</f>
        <v>0.94086303671416249</v>
      </c>
      <c r="J79" s="26">
        <f>'CA-CommonName'!J51/Domain!J17</f>
        <v>0.93966148293795693</v>
      </c>
      <c r="K79" s="26">
        <f>'CA-CommonName'!K51/Domain!K17</f>
        <v>0.94137744621040109</v>
      </c>
      <c r="L79" s="26">
        <f>'CA-CommonName'!L51/Domain!L17</f>
        <v>0.94056703583648482</v>
      </c>
      <c r="M79" s="26">
        <f>'CA-CommonName'!M51/Domain!M17</f>
        <v>0.93375005502487129</v>
      </c>
      <c r="N79" s="26">
        <f>'CA-CommonName'!N51/Domain!N17</f>
        <v>0.94068474576271188</v>
      </c>
      <c r="O79" s="26">
        <f>'CA-CommonName'!O51/Domain!O17</f>
        <v>0.93476358034416962</v>
      </c>
      <c r="P79" s="26">
        <f>'CA-CommonName'!P51/Domain!P17</f>
        <v>0.93491931346557344</v>
      </c>
      <c r="Q79" s="26">
        <f>'CA-CommonName'!Q51/Domain!Q17</f>
        <v>0.93981106065520592</v>
      </c>
      <c r="R79" s="26">
        <f>'CA-CommonName'!R51/Domain!R17</f>
        <v>0.93896016559096585</v>
      </c>
      <c r="S79" s="26">
        <f>'CA-CommonName'!S51/Domain!S17</f>
        <v>0.93864418959786811</v>
      </c>
      <c r="T79" s="26">
        <f>'CA-CommonName'!T51/Domain!T17</f>
        <v>0.93648881820137786</v>
      </c>
      <c r="U79" s="26">
        <f>'CA-CommonName'!U51/Domain!U17</f>
        <v>0.94052716746797216</v>
      </c>
      <c r="V79" s="26">
        <f>'CA-CommonName'!V51/Domain!V17</f>
        <v>0.93694965382805673</v>
      </c>
      <c r="W79" s="26">
        <f>'CA-CommonName'!W51/Domain!W17</f>
        <v>0.93267113231785648</v>
      </c>
      <c r="X79" s="26">
        <f>'CA-CommonName'!X51/Domain!X17</f>
        <v>0.95724626082626407</v>
      </c>
      <c r="Y79" s="26">
        <f>'CA-CommonName'!Y51/Domain!Y17</f>
        <v>0.929712006249926</v>
      </c>
      <c r="Z79" s="7"/>
    </row>
    <row r="80" spans="1:28" x14ac:dyDescent="0.25">
      <c r="A80" s="24" t="s">
        <v>18</v>
      </c>
      <c r="B80" s="24" t="s">
        <v>55</v>
      </c>
      <c r="C80" s="24" t="s">
        <v>56</v>
      </c>
      <c r="D80" s="26">
        <f>'CA-CommonName'!D52/Domain!D18</f>
        <v>0.93324081127763403</v>
      </c>
      <c r="E80" s="26">
        <f>'CA-CommonName'!E52/Domain!E18</f>
        <v>0.94237272288105223</v>
      </c>
      <c r="F80" s="26">
        <f>'CA-CommonName'!F52/Domain!F18</f>
        <v>0.94767743147896111</v>
      </c>
      <c r="G80" s="26">
        <f>'CA-CommonName'!G52/Domain!G18</f>
        <v>0.93679710277121819</v>
      </c>
      <c r="H80" s="26">
        <f>'CA-CommonName'!H52/Domain!H18</f>
        <v>0.94182030091121005</v>
      </c>
      <c r="I80" s="26">
        <f>'CA-CommonName'!I52/Domain!I18</f>
        <v>0.94096388332043213</v>
      </c>
      <c r="J80" s="26">
        <f>'CA-CommonName'!J52/Domain!J18</f>
        <v>0.93940109172445663</v>
      </c>
      <c r="K80" s="26">
        <f>'CA-CommonName'!K52/Domain!K18</f>
        <v>0.9439560307399969</v>
      </c>
      <c r="L80" s="26">
        <f>'CA-CommonName'!L52/Domain!L18</f>
        <v>0.94420625041619921</v>
      </c>
      <c r="M80" s="26">
        <f>'CA-CommonName'!M52/Domain!M18</f>
        <v>0.93736964078794904</v>
      </c>
      <c r="N80" s="26">
        <f>'CA-CommonName'!N52/Domain!N18</f>
        <v>0.94041711143154993</v>
      </c>
      <c r="O80" s="26">
        <f>'CA-CommonName'!O52/Domain!O18</f>
        <v>0.9373662371696877</v>
      </c>
      <c r="P80" s="26">
        <f>'CA-CommonName'!P52/Domain!P18</f>
        <v>0.93785098104294895</v>
      </c>
      <c r="Q80" s="26">
        <f>'CA-CommonName'!Q52/Domain!Q18</f>
        <v>0.93896016559096585</v>
      </c>
      <c r="R80" s="26">
        <f>'CA-CommonName'!R52/Domain!R18</f>
        <v>0.94156073909055171</v>
      </c>
      <c r="S80" s="26">
        <f>'CA-CommonName'!S52/Domain!S18</f>
        <v>0.94203673229150398</v>
      </c>
      <c r="T80" s="26">
        <f>'CA-CommonName'!T52/Domain!T18</f>
        <v>0.94007827256625676</v>
      </c>
      <c r="U80" s="26">
        <f>'CA-CommonName'!U52/Domain!U18</f>
        <v>0.94414257453435146</v>
      </c>
      <c r="V80" s="26">
        <f>'CA-CommonName'!V52/Domain!V18</f>
        <v>0.93977015530175423</v>
      </c>
      <c r="W80" s="26">
        <f>'CA-CommonName'!W52/Domain!W18</f>
        <v>0.93502422467839652</v>
      </c>
      <c r="X80" s="26">
        <f>'CA-CommonName'!X52/Domain!X18</f>
        <v>0.95789360148679148</v>
      </c>
      <c r="Y80" s="26">
        <f>'CA-CommonName'!Y52/Domain!Y18</f>
        <v>0.93039259686691889</v>
      </c>
      <c r="Z80" s="7"/>
    </row>
    <row r="81" spans="1:26" x14ac:dyDescent="0.25">
      <c r="A81" s="24" t="s">
        <v>18</v>
      </c>
      <c r="B81" s="24" t="s">
        <v>57</v>
      </c>
      <c r="C81" s="24" t="s">
        <v>58</v>
      </c>
      <c r="D81" s="26">
        <f>'CA-CommonName'!D53/Domain!D19</f>
        <v>0.9329202868736739</v>
      </c>
      <c r="E81" s="26">
        <f>'CA-CommonName'!E53/Domain!E19</f>
        <v>0.94146907473956798</v>
      </c>
      <c r="F81" s="26">
        <f>'CA-CommonName'!F53/Domain!F19</f>
        <v>0.94729475746790903</v>
      </c>
      <c r="G81" s="26">
        <f>'CA-CommonName'!G53/Domain!G19</f>
        <v>0.93766745398636298</v>
      </c>
      <c r="H81" s="26">
        <f>'CA-CommonName'!H53/Domain!H19</f>
        <v>0.93989781638634384</v>
      </c>
      <c r="I81" s="26">
        <f>'CA-CommonName'!I53/Domain!I19</f>
        <v>0.93941704103199719</v>
      </c>
      <c r="J81" s="26">
        <f>'CA-CommonName'!J53/Domain!J19</f>
        <v>0.93847810602005421</v>
      </c>
      <c r="K81" s="26">
        <f>'CA-CommonName'!K53/Domain!K19</f>
        <v>0.94297267699886844</v>
      </c>
      <c r="L81" s="26">
        <f>'CA-CommonName'!L53/Domain!L19</f>
        <v>0.94344450709112204</v>
      </c>
      <c r="M81" s="26">
        <f>'CA-CommonName'!M53/Domain!M19</f>
        <v>0.93437318612376963</v>
      </c>
      <c r="N81" s="26">
        <f>'CA-CommonName'!N53/Domain!N19</f>
        <v>0.93955959295509506</v>
      </c>
      <c r="O81" s="26">
        <f>'CA-CommonName'!O53/Domain!O19</f>
        <v>0.93576329568646277</v>
      </c>
      <c r="P81" s="26">
        <f>'CA-CommonName'!P53/Domain!P19</f>
        <v>0.93709674454513703</v>
      </c>
      <c r="Q81" s="26">
        <f>'CA-CommonName'!Q53/Domain!Q19</f>
        <v>0.93864418959786811</v>
      </c>
      <c r="R81" s="26">
        <f>'CA-CommonName'!R53/Domain!R19</f>
        <v>0.94203673229150398</v>
      </c>
      <c r="S81" s="26">
        <f>'CA-CommonName'!S53/Domain!S19</f>
        <v>0.94130144500206003</v>
      </c>
      <c r="T81" s="26">
        <f>'CA-CommonName'!T53/Domain!T19</f>
        <v>0.9401776601615518</v>
      </c>
      <c r="U81" s="26">
        <f>'CA-CommonName'!U53/Domain!U19</f>
        <v>0.94273303592392577</v>
      </c>
      <c r="V81" s="26">
        <f>'CA-CommonName'!V53/Domain!V19</f>
        <v>0.93921565627199555</v>
      </c>
      <c r="W81" s="26">
        <f>'CA-CommonName'!W53/Domain!W19</f>
        <v>0.9348368833820595</v>
      </c>
      <c r="X81" s="26">
        <f>'CA-CommonName'!X53/Domain!X19</f>
        <v>0.95970723483805276</v>
      </c>
      <c r="Y81" s="26">
        <f>'CA-CommonName'!Y53/Domain!Y19</f>
        <v>0.93058483258983282</v>
      </c>
      <c r="Z81" s="7"/>
    </row>
    <row r="82" spans="1:26" x14ac:dyDescent="0.25">
      <c r="A82" s="24" t="s">
        <v>18</v>
      </c>
      <c r="B82" s="24" t="s">
        <v>25</v>
      </c>
      <c r="C82" s="24" t="s">
        <v>26</v>
      </c>
      <c r="D82" s="26">
        <f>'CA-CommonName'!D54/Domain!D20</f>
        <v>0.93278602230008878</v>
      </c>
      <c r="E82" s="26">
        <f>'CA-CommonName'!E54/Domain!E20</f>
        <v>0.94061295643835718</v>
      </c>
      <c r="F82" s="26">
        <f>'CA-CommonName'!F54/Domain!F20</f>
        <v>0.94433010501187031</v>
      </c>
      <c r="G82" s="26">
        <f>'CA-CommonName'!G54/Domain!G20</f>
        <v>0.9361567028725617</v>
      </c>
      <c r="H82" s="26">
        <f>'CA-CommonName'!H54/Domain!H20</f>
        <v>0.93803287845522465</v>
      </c>
      <c r="I82" s="26">
        <f>'CA-CommonName'!I54/Domain!I20</f>
        <v>0.93861502567370036</v>
      </c>
      <c r="J82" s="26">
        <f>'CA-CommonName'!J54/Domain!J20</f>
        <v>0.93739821408610924</v>
      </c>
      <c r="K82" s="26">
        <f>'CA-CommonName'!K54/Domain!K20</f>
        <v>0.94121056406680592</v>
      </c>
      <c r="L82" s="26">
        <f>'CA-CommonName'!L54/Domain!L20</f>
        <v>0.94190818008581079</v>
      </c>
      <c r="M82" s="26">
        <f>'CA-CommonName'!M54/Domain!M20</f>
        <v>0.93437734604671396</v>
      </c>
      <c r="N82" s="26">
        <f>'CA-CommonName'!N54/Domain!N20</f>
        <v>0.93732444950833482</v>
      </c>
      <c r="O82" s="26">
        <f>'CA-CommonName'!O54/Domain!O20</f>
        <v>0.93564364939846656</v>
      </c>
      <c r="P82" s="26">
        <f>'CA-CommonName'!P54/Domain!P20</f>
        <v>0.93646207372896262</v>
      </c>
      <c r="Q82" s="26">
        <f>'CA-CommonName'!Q54/Domain!Q20</f>
        <v>0.93648881820137786</v>
      </c>
      <c r="R82" s="26">
        <f>'CA-CommonName'!R54/Domain!R20</f>
        <v>0.94007827256625676</v>
      </c>
      <c r="S82" s="26">
        <f>'CA-CommonName'!S54/Domain!S20</f>
        <v>0.9401776601615518</v>
      </c>
      <c r="T82" s="26">
        <f>'CA-CommonName'!T54/Domain!T20</f>
        <v>0.93965301090696352</v>
      </c>
      <c r="U82" s="26">
        <f>'CA-CommonName'!U54/Domain!U20</f>
        <v>0.94221471682771996</v>
      </c>
      <c r="V82" s="26">
        <f>'CA-CommonName'!V54/Domain!V20</f>
        <v>0.93862179487179487</v>
      </c>
      <c r="W82" s="26">
        <f>'CA-CommonName'!W54/Domain!W20</f>
        <v>0.93444970119521908</v>
      </c>
      <c r="X82" s="26">
        <f>'CA-CommonName'!X54/Domain!X20</f>
        <v>0.95869836559747534</v>
      </c>
      <c r="Y82" s="26">
        <f>'CA-CommonName'!Y54/Domain!Y20</f>
        <v>0.9287705096822666</v>
      </c>
      <c r="Z82" s="7"/>
    </row>
    <row r="83" spans="1:26" x14ac:dyDescent="0.25">
      <c r="A83" s="24" t="s">
        <v>18</v>
      </c>
      <c r="B83" s="24" t="s">
        <v>53</v>
      </c>
      <c r="C83" s="24" t="s">
        <v>146</v>
      </c>
      <c r="D83" s="26">
        <f>'CA-CommonName'!D55/Domain!D21</f>
        <v>0.93911264466090572</v>
      </c>
      <c r="E83" s="26">
        <f>'CA-CommonName'!E55/Domain!E21</f>
        <v>0.9439832931307558</v>
      </c>
      <c r="F83" s="26">
        <f>'CA-CommonName'!F55/Domain!F21</f>
        <v>0.94676910496671163</v>
      </c>
      <c r="G83" s="26">
        <f>'CA-CommonName'!G55/Domain!G21</f>
        <v>0.93999374675790714</v>
      </c>
      <c r="H83" s="26">
        <f>'CA-CommonName'!H55/Domain!H21</f>
        <v>0.93969571395447005</v>
      </c>
      <c r="I83" s="26">
        <f>'CA-CommonName'!I55/Domain!I21</f>
        <v>0.93917625551134531</v>
      </c>
      <c r="J83" s="26">
        <f>'CA-CommonName'!J55/Domain!J21</f>
        <v>0.94057160268913764</v>
      </c>
      <c r="K83" s="26">
        <f>'CA-CommonName'!K55/Domain!K21</f>
        <v>0.94461096450280513</v>
      </c>
      <c r="L83" s="26">
        <f>'CA-CommonName'!L55/Domain!L21</f>
        <v>0.94803357237032515</v>
      </c>
      <c r="M83" s="26">
        <f>'CA-CommonName'!M55/Domain!M21</f>
        <v>0.93883795275424398</v>
      </c>
      <c r="N83" s="26">
        <f>'CA-CommonName'!N55/Domain!N21</f>
        <v>0.94011968333515838</v>
      </c>
      <c r="O83" s="26">
        <f>'CA-CommonName'!O55/Domain!O21</f>
        <v>0.94103885203011006</v>
      </c>
      <c r="P83" s="26">
        <f>'CA-CommonName'!P55/Domain!P21</f>
        <v>0.9428514536041418</v>
      </c>
      <c r="Q83" s="26">
        <f>'CA-CommonName'!Q55/Domain!Q21</f>
        <v>0.94052716746797216</v>
      </c>
      <c r="R83" s="26">
        <f>'CA-CommonName'!R55/Domain!R21</f>
        <v>0.94414257453435146</v>
      </c>
      <c r="S83" s="26">
        <f>'CA-CommonName'!S55/Domain!S21</f>
        <v>0.94273303592392577</v>
      </c>
      <c r="T83" s="26">
        <f>'CA-CommonName'!T55/Domain!T21</f>
        <v>0.94221471682771996</v>
      </c>
      <c r="U83" s="26">
        <f>'CA-CommonName'!U55/Domain!U21</f>
        <v>0.9445316484854468</v>
      </c>
      <c r="V83" s="26">
        <f>'CA-CommonName'!V55/Domain!V21</f>
        <v>0.94168352580173653</v>
      </c>
      <c r="W83" s="26">
        <f>'CA-CommonName'!W55/Domain!W21</f>
        <v>0.94022524465232915</v>
      </c>
      <c r="X83" s="26">
        <f>'CA-CommonName'!X55/Domain!X21</f>
        <v>0.9636732814889104</v>
      </c>
      <c r="Y83" s="26">
        <f>'CA-CommonName'!Y55/Domain!Y21</f>
        <v>0.93295781699837277</v>
      </c>
      <c r="Z83" s="7"/>
    </row>
    <row r="84" spans="1:26" x14ac:dyDescent="0.25">
      <c r="A84" s="24" t="s">
        <v>18</v>
      </c>
      <c r="B84" s="24" t="s">
        <v>27</v>
      </c>
      <c r="C84" s="24" t="s">
        <v>28</v>
      </c>
      <c r="D84" s="26">
        <f>'CA-CommonName'!D56/Domain!D22</f>
        <v>0.93699114226651725</v>
      </c>
      <c r="E84" s="26">
        <f>'CA-CommonName'!E56/Domain!E22</f>
        <v>0.94098756209293444</v>
      </c>
      <c r="F84" s="26">
        <f>'CA-CommonName'!F56/Domain!F22</f>
        <v>0.94179061552069376</v>
      </c>
      <c r="G84" s="26">
        <f>'CA-CommonName'!G56/Domain!G22</f>
        <v>0.93644658827390537</v>
      </c>
      <c r="H84" s="26">
        <f>'CA-CommonName'!H56/Domain!H22</f>
        <v>0.93755744370015692</v>
      </c>
      <c r="I84" s="26">
        <f>'CA-CommonName'!I56/Domain!I22</f>
        <v>0.93583697579536818</v>
      </c>
      <c r="J84" s="26">
        <f>'CA-CommonName'!J56/Domain!J22</f>
        <v>0.93809749357947925</v>
      </c>
      <c r="K84" s="26">
        <f>'CA-CommonName'!K56/Domain!K22</f>
        <v>0.94069710855506516</v>
      </c>
      <c r="L84" s="26">
        <f>'CA-CommonName'!L56/Domain!L22</f>
        <v>0.94450398653792222</v>
      </c>
      <c r="M84" s="26">
        <f>'CA-CommonName'!M56/Domain!M22</f>
        <v>0.93769412493706672</v>
      </c>
      <c r="N84" s="26">
        <f>'CA-CommonName'!N56/Domain!N22</f>
        <v>0.93321278968146337</v>
      </c>
      <c r="O84" s="26">
        <f>'CA-CommonName'!O56/Domain!O22</f>
        <v>0.93781763080933112</v>
      </c>
      <c r="P84" s="26">
        <f>'CA-CommonName'!P56/Domain!P22</f>
        <v>0.93965641254722621</v>
      </c>
      <c r="Q84" s="26">
        <f>'CA-CommonName'!Q56/Domain!Q22</f>
        <v>0.93694965382805673</v>
      </c>
      <c r="R84" s="26">
        <f>'CA-CommonName'!R56/Domain!R22</f>
        <v>0.93977015530175423</v>
      </c>
      <c r="S84" s="26">
        <f>'CA-CommonName'!S56/Domain!S22</f>
        <v>0.93921565627199555</v>
      </c>
      <c r="T84" s="26">
        <f>'CA-CommonName'!T56/Domain!T22</f>
        <v>0.93862179487179487</v>
      </c>
      <c r="U84" s="26">
        <f>'CA-CommonName'!U56/Domain!U22</f>
        <v>0.94168352580173653</v>
      </c>
      <c r="V84" s="26">
        <f>'CA-CommonName'!V56/Domain!V22</f>
        <v>0.94080895499600226</v>
      </c>
      <c r="W84" s="26">
        <f>'CA-CommonName'!W56/Domain!W22</f>
        <v>0.9372771171882992</v>
      </c>
      <c r="X84" s="26">
        <f>'CA-CommonName'!X56/Domain!X22</f>
        <v>0.96156892250425696</v>
      </c>
      <c r="Y84" s="26">
        <f>'CA-CommonName'!Y56/Domain!Y22</f>
        <v>0.92864751608842255</v>
      </c>
      <c r="Z84" s="7"/>
    </row>
    <row r="85" spans="1:26" x14ac:dyDescent="0.25">
      <c r="A85" s="24" t="s">
        <v>18</v>
      </c>
      <c r="B85" s="24" t="s">
        <v>29</v>
      </c>
      <c r="C85" s="24" t="s">
        <v>30</v>
      </c>
      <c r="D85" s="26">
        <f>'CA-CommonName'!D57/Domain!D23</f>
        <v>0.93674798771886147</v>
      </c>
      <c r="E85" s="26">
        <f>'CA-CommonName'!E57/Domain!E23</f>
        <v>0.94093696015685846</v>
      </c>
      <c r="F85" s="26">
        <f>'CA-CommonName'!F57/Domain!F23</f>
        <v>0.93857395301438618</v>
      </c>
      <c r="G85" s="26">
        <f>'CA-CommonName'!G57/Domain!G23</f>
        <v>0.9321415511905996</v>
      </c>
      <c r="H85" s="26">
        <f>'CA-CommonName'!H57/Domain!H23</f>
        <v>0.93343823625513767</v>
      </c>
      <c r="I85" s="26">
        <f>'CA-CommonName'!I57/Domain!I23</f>
        <v>0.93476971733544179</v>
      </c>
      <c r="J85" s="26">
        <f>'CA-CommonName'!J57/Domain!J23</f>
        <v>0.93271469726164102</v>
      </c>
      <c r="K85" s="26">
        <f>'CA-CommonName'!K57/Domain!K23</f>
        <v>0.93587516808606008</v>
      </c>
      <c r="L85" s="26">
        <f>'CA-CommonName'!L57/Domain!L23</f>
        <v>0.94171267049873841</v>
      </c>
      <c r="M85" s="26">
        <f>'CA-CommonName'!M57/Domain!M23</f>
        <v>0.93423179730140693</v>
      </c>
      <c r="N85" s="26">
        <f>'CA-CommonName'!N57/Domain!N23</f>
        <v>0.93117221977644393</v>
      </c>
      <c r="O85" s="26">
        <f>'CA-CommonName'!O57/Domain!O23</f>
        <v>0.93608424617121166</v>
      </c>
      <c r="P85" s="26">
        <f>'CA-CommonName'!P57/Domain!P23</f>
        <v>0.93715639008711837</v>
      </c>
      <c r="Q85" s="26">
        <f>'CA-CommonName'!Q57/Domain!Q23</f>
        <v>0.93267113231785648</v>
      </c>
      <c r="R85" s="26">
        <f>'CA-CommonName'!R57/Domain!R23</f>
        <v>0.93502422467839652</v>
      </c>
      <c r="S85" s="26">
        <f>'CA-CommonName'!S57/Domain!S23</f>
        <v>0.9348368833820595</v>
      </c>
      <c r="T85" s="26">
        <f>'CA-CommonName'!T57/Domain!T23</f>
        <v>0.93444970119521908</v>
      </c>
      <c r="U85" s="26">
        <f>'CA-CommonName'!U57/Domain!U23</f>
        <v>0.94022524465232915</v>
      </c>
      <c r="V85" s="26">
        <f>'CA-CommonName'!V57/Domain!V23</f>
        <v>0.9372771171882992</v>
      </c>
      <c r="W85" s="26">
        <f>'CA-CommonName'!W57/Domain!W23</f>
        <v>0.93891868113985233</v>
      </c>
      <c r="X85" s="26">
        <f>'CA-CommonName'!X57/Domain!X23</f>
        <v>0.96048322147651011</v>
      </c>
      <c r="Y85" s="26">
        <f>'CA-CommonName'!Y57/Domain!Y23</f>
        <v>0.92656361736069093</v>
      </c>
      <c r="Z85" s="7"/>
    </row>
    <row r="86" spans="1:26" x14ac:dyDescent="0.25">
      <c r="A86" s="24" t="s">
        <v>18</v>
      </c>
      <c r="B86" s="24" t="s">
        <v>19</v>
      </c>
      <c r="C86" s="24" t="s">
        <v>20</v>
      </c>
      <c r="D86" s="26">
        <f>'CA-CommonName'!D58/Domain!D24</f>
        <v>0.95953757225433522</v>
      </c>
      <c r="E86" s="26">
        <f>'CA-CommonName'!E58/Domain!E24</f>
        <v>0.96424966533277023</v>
      </c>
      <c r="F86" s="26">
        <f>'CA-CommonName'!F58/Domain!F24</f>
        <v>0.96076165159351612</v>
      </c>
      <c r="G86" s="26">
        <f>'CA-CommonName'!G58/Domain!G24</f>
        <v>0.95730781552519051</v>
      </c>
      <c r="H86" s="26">
        <f>'CA-CommonName'!H58/Domain!H24</f>
        <v>0.9573164622189142</v>
      </c>
      <c r="I86" s="26">
        <f>'CA-CommonName'!I58/Domain!I24</f>
        <v>0.95797704795259808</v>
      </c>
      <c r="J86" s="26">
        <f>'CA-CommonName'!J58/Domain!J24</f>
        <v>0.95585889985133121</v>
      </c>
      <c r="K86" s="26">
        <f>'CA-CommonName'!K58/Domain!K24</f>
        <v>0.95610551629458318</v>
      </c>
      <c r="L86" s="26">
        <f>'CA-CommonName'!L58/Domain!L24</f>
        <v>0.96523337193494785</v>
      </c>
      <c r="M86" s="26">
        <f>'CA-CommonName'!M58/Domain!M24</f>
        <v>0.95687518324049148</v>
      </c>
      <c r="N86" s="26">
        <f>'CA-CommonName'!N58/Domain!N24</f>
        <v>0.96126703570619276</v>
      </c>
      <c r="O86" s="26">
        <f>'CA-CommonName'!O58/Domain!O24</f>
        <v>0.95764570109636471</v>
      </c>
      <c r="P86" s="26">
        <f>'CA-CommonName'!P58/Domain!P24</f>
        <v>0.96226606396011993</v>
      </c>
      <c r="Q86" s="26">
        <f>'CA-CommonName'!Q58/Domain!Q24</f>
        <v>0.95724626082626407</v>
      </c>
      <c r="R86" s="26">
        <f>'CA-CommonName'!R58/Domain!R24</f>
        <v>0.95789360148679148</v>
      </c>
      <c r="S86" s="26">
        <f>'CA-CommonName'!S58/Domain!S24</f>
        <v>0.95970723483805276</v>
      </c>
      <c r="T86" s="26">
        <f>'CA-CommonName'!T58/Domain!T24</f>
        <v>0.95869836559747534</v>
      </c>
      <c r="U86" s="26">
        <f>'CA-CommonName'!U58/Domain!U24</f>
        <v>0.9636732814889104</v>
      </c>
      <c r="V86" s="26">
        <f>'CA-CommonName'!V58/Domain!V24</f>
        <v>0.96156892250425696</v>
      </c>
      <c r="W86" s="26">
        <f>'CA-CommonName'!W58/Domain!W24</f>
        <v>0.96048322147651011</v>
      </c>
      <c r="X86" s="26">
        <f>'CA-CommonName'!X58/Domain!X24</f>
        <v>0.96368929063888464</v>
      </c>
      <c r="Y86" s="26">
        <f>'CA-CommonName'!Y58/Domain!Y24</f>
        <v>0.95182256158531042</v>
      </c>
      <c r="Z86" s="7"/>
    </row>
    <row r="87" spans="1:26" x14ac:dyDescent="0.25">
      <c r="A87" s="24" t="s">
        <v>148</v>
      </c>
      <c r="B87" s="24" t="s">
        <v>46</v>
      </c>
      <c r="C87" s="24" t="s">
        <v>47</v>
      </c>
      <c r="D87" s="26">
        <f>'CA-CommonName'!D59/Domain!D25</f>
        <v>0.92653436342226947</v>
      </c>
      <c r="E87" s="26">
        <f>'CA-CommonName'!E59/Domain!E25</f>
        <v>0.93559292364583224</v>
      </c>
      <c r="F87" s="26">
        <f>'CA-CommonName'!F59/Domain!F25</f>
        <v>0.94202013436040899</v>
      </c>
      <c r="G87" s="26">
        <f>'CA-CommonName'!G59/Domain!G25</f>
        <v>0.92777444511097784</v>
      </c>
      <c r="H87" s="26">
        <f>'CA-CommonName'!H59/Domain!H25</f>
        <v>0.93231089652560828</v>
      </c>
      <c r="I87" s="26">
        <f>'CA-CommonName'!I59/Domain!I25</f>
        <v>0.92886186757831213</v>
      </c>
      <c r="J87" s="26">
        <f>'CA-CommonName'!J59/Domain!J25</f>
        <v>0.92606772875008558</v>
      </c>
      <c r="K87" s="26">
        <f>'CA-CommonName'!K59/Domain!K25</f>
        <v>0.9303267178431005</v>
      </c>
      <c r="L87" s="26">
        <f>'CA-CommonName'!L59/Domain!L25</f>
        <v>0.94032758007418826</v>
      </c>
      <c r="M87" s="26">
        <f>'CA-CommonName'!M59/Domain!M25</f>
        <v>0.93624212628668002</v>
      </c>
      <c r="N87" s="26">
        <f>'CA-CommonName'!N59/Domain!N25</f>
        <v>0.93665941571351718</v>
      </c>
      <c r="O87" s="26">
        <f>'CA-CommonName'!O59/Domain!O25</f>
        <v>0.93758590023445709</v>
      </c>
      <c r="P87" s="26">
        <f>'CA-CommonName'!P59/Domain!P25</f>
        <v>0.93267548231333197</v>
      </c>
      <c r="Q87" s="26">
        <f>'CA-CommonName'!Q59/Domain!Q25</f>
        <v>0.929712006249926</v>
      </c>
      <c r="R87" s="26">
        <f>'CA-CommonName'!R59/Domain!R25</f>
        <v>0.93039259686691889</v>
      </c>
      <c r="S87" s="26">
        <f>'CA-CommonName'!S59/Domain!S25</f>
        <v>0.93058483258983282</v>
      </c>
      <c r="T87" s="26">
        <f>'CA-CommonName'!T59/Domain!T25</f>
        <v>0.9287705096822666</v>
      </c>
      <c r="U87" s="26">
        <f>'CA-CommonName'!U59/Domain!U25</f>
        <v>0.93295781699837277</v>
      </c>
      <c r="V87" s="26">
        <f>'CA-CommonName'!V59/Domain!V25</f>
        <v>0.92864751608842255</v>
      </c>
      <c r="W87" s="26">
        <f>'CA-CommonName'!W59/Domain!W25</f>
        <v>0.92656361736069093</v>
      </c>
      <c r="X87" s="26">
        <f>'CA-CommonName'!X59/Domain!X25</f>
        <v>0.95182256158531042</v>
      </c>
      <c r="Y87" s="26">
        <f>'CA-CommonName'!Y59/Domain!Y25</f>
        <v>0.93192516906320044</v>
      </c>
      <c r="Z87" s="7"/>
    </row>
  </sheetData>
  <sortState xmlns:xlrd2="http://schemas.microsoft.com/office/spreadsheetml/2017/richdata2" ref="A38:Y59">
    <sortCondition ref="A38:A59"/>
    <sortCondition ref="B38:B59"/>
    <sortCondition ref="C38:C59"/>
  </sortState>
  <conditionalFormatting sqref="A59:C59">
    <cfRule type="colorScale" priority="47">
      <colorScale>
        <cfvo type="min"/>
        <cfvo type="max"/>
        <color rgb="FFFCFCFF"/>
        <color rgb="FF63BE7B"/>
      </colorScale>
    </cfRule>
  </conditionalFormatting>
  <conditionalFormatting sqref="D35:D37">
    <cfRule type="colorScale" priority="90">
      <colorScale>
        <cfvo type="min"/>
        <cfvo type="max"/>
        <color rgb="FFFCFCFF"/>
        <color rgb="FF63BE7B"/>
      </colorScale>
    </cfRule>
  </conditionalFormatting>
  <conditionalFormatting sqref="E35:E37">
    <cfRule type="colorScale" priority="89">
      <colorScale>
        <cfvo type="min"/>
        <cfvo type="max"/>
        <color rgb="FFFCFCFF"/>
        <color rgb="FF63BE7B"/>
      </colorScale>
    </cfRule>
  </conditionalFormatting>
  <conditionalFormatting sqref="F35:F37">
    <cfRule type="colorScale" priority="88">
      <colorScale>
        <cfvo type="min"/>
        <cfvo type="max"/>
        <color rgb="FFFCFCFF"/>
        <color rgb="FF63BE7B"/>
      </colorScale>
    </cfRule>
  </conditionalFormatting>
  <conditionalFormatting sqref="G35:G37">
    <cfRule type="colorScale" priority="87">
      <colorScale>
        <cfvo type="min"/>
        <cfvo type="max"/>
        <color rgb="FFFCFCFF"/>
        <color rgb="FF63BE7B"/>
      </colorScale>
    </cfRule>
  </conditionalFormatting>
  <conditionalFormatting sqref="H35:H37">
    <cfRule type="colorScale" priority="86">
      <colorScale>
        <cfvo type="min"/>
        <cfvo type="max"/>
        <color rgb="FFFCFCFF"/>
        <color rgb="FF63BE7B"/>
      </colorScale>
    </cfRule>
  </conditionalFormatting>
  <conditionalFormatting sqref="I35:I37">
    <cfRule type="colorScale" priority="85">
      <colorScale>
        <cfvo type="min"/>
        <cfvo type="max"/>
        <color rgb="FFFCFCFF"/>
        <color rgb="FF63BE7B"/>
      </colorScale>
    </cfRule>
  </conditionalFormatting>
  <conditionalFormatting sqref="J35:J37">
    <cfRule type="colorScale" priority="84">
      <colorScale>
        <cfvo type="min"/>
        <cfvo type="max"/>
        <color rgb="FFFCFCFF"/>
        <color rgb="FF63BE7B"/>
      </colorScale>
    </cfRule>
  </conditionalFormatting>
  <conditionalFormatting sqref="K35:K37">
    <cfRule type="colorScale" priority="83">
      <colorScale>
        <cfvo type="min"/>
        <cfvo type="max"/>
        <color rgb="FFFCFCFF"/>
        <color rgb="FF63BE7B"/>
      </colorScale>
    </cfRule>
  </conditionalFormatting>
  <conditionalFormatting sqref="L35:L37">
    <cfRule type="colorScale" priority="82">
      <colorScale>
        <cfvo type="min"/>
        <cfvo type="max"/>
        <color rgb="FFFCFCFF"/>
        <color rgb="FF63BE7B"/>
      </colorScale>
    </cfRule>
  </conditionalFormatting>
  <conditionalFormatting sqref="M35:M37">
    <cfRule type="colorScale" priority="81">
      <colorScale>
        <cfvo type="min"/>
        <cfvo type="max"/>
        <color rgb="FFFCFCFF"/>
        <color rgb="FF63BE7B"/>
      </colorScale>
    </cfRule>
  </conditionalFormatting>
  <conditionalFormatting sqref="N35:N37">
    <cfRule type="colorScale" priority="80">
      <colorScale>
        <cfvo type="min"/>
        <cfvo type="max"/>
        <color rgb="FFFCFCFF"/>
        <color rgb="FF63BE7B"/>
      </colorScale>
    </cfRule>
  </conditionalFormatting>
  <conditionalFormatting sqref="O35:O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P35:P37">
    <cfRule type="colorScale" priority="78">
      <colorScale>
        <cfvo type="min"/>
        <cfvo type="max"/>
        <color rgb="FFFCFCFF"/>
        <color rgb="FF63BE7B"/>
      </colorScale>
    </cfRule>
  </conditionalFormatting>
  <conditionalFormatting sqref="Q35:Q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R35:R37">
    <cfRule type="colorScale" priority="76">
      <colorScale>
        <cfvo type="min"/>
        <cfvo type="max"/>
        <color rgb="FFFCFCFF"/>
        <color rgb="FF63BE7B"/>
      </colorScale>
    </cfRule>
  </conditionalFormatting>
  <conditionalFormatting sqref="S35:S37">
    <cfRule type="colorScale" priority="75">
      <colorScale>
        <cfvo type="min"/>
        <cfvo type="max"/>
        <color rgb="FFFCFCFF"/>
        <color rgb="FF63BE7B"/>
      </colorScale>
    </cfRule>
  </conditionalFormatting>
  <conditionalFormatting sqref="T35:T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U35:U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V35:V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W35:W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X35:X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Y35:Y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A38:C3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39:C39">
    <cfRule type="colorScale" priority="67">
      <colorScale>
        <cfvo type="min"/>
        <cfvo type="max"/>
        <color rgb="FFFCFCFF"/>
        <color rgb="FF63BE7B"/>
      </colorScale>
    </cfRule>
  </conditionalFormatting>
  <conditionalFormatting sqref="A40:C40">
    <cfRule type="colorScale" priority="66">
      <colorScale>
        <cfvo type="min"/>
        <cfvo type="max"/>
        <color rgb="FFFCFCFF"/>
        <color rgb="FF63BE7B"/>
      </colorScale>
    </cfRule>
  </conditionalFormatting>
  <conditionalFormatting sqref="A41:C41">
    <cfRule type="colorScale" priority="65">
      <colorScale>
        <cfvo type="min"/>
        <cfvo type="max"/>
        <color rgb="FFFCFCFF"/>
        <color rgb="FF63BE7B"/>
      </colorScale>
    </cfRule>
  </conditionalFormatting>
  <conditionalFormatting sqref="A42:C42">
    <cfRule type="colorScale" priority="64">
      <colorScale>
        <cfvo type="min"/>
        <cfvo type="max"/>
        <color rgb="FFFCFCFF"/>
        <color rgb="FF63BE7B"/>
      </colorScale>
    </cfRule>
  </conditionalFormatting>
  <conditionalFormatting sqref="A43:C43">
    <cfRule type="colorScale" priority="63">
      <colorScale>
        <cfvo type="min"/>
        <cfvo type="max"/>
        <color rgb="FFFCFCFF"/>
        <color rgb="FF63BE7B"/>
      </colorScale>
    </cfRule>
  </conditionalFormatting>
  <conditionalFormatting sqref="A44:C44">
    <cfRule type="colorScale" priority="62">
      <colorScale>
        <cfvo type="min"/>
        <cfvo type="max"/>
        <color rgb="FFFCFCFF"/>
        <color rgb="FF63BE7B"/>
      </colorScale>
    </cfRule>
  </conditionalFormatting>
  <conditionalFormatting sqref="A45:C45">
    <cfRule type="colorScale" priority="61">
      <colorScale>
        <cfvo type="min"/>
        <cfvo type="max"/>
        <color rgb="FFFCFCFF"/>
        <color rgb="FF63BE7B"/>
      </colorScale>
    </cfRule>
  </conditionalFormatting>
  <conditionalFormatting sqref="A46:C46">
    <cfRule type="colorScale" priority="60">
      <colorScale>
        <cfvo type="min"/>
        <cfvo type="max"/>
        <color rgb="FFFCFCFF"/>
        <color rgb="FF63BE7B"/>
      </colorScale>
    </cfRule>
  </conditionalFormatting>
  <conditionalFormatting sqref="A47:C47">
    <cfRule type="colorScale" priority="59">
      <colorScale>
        <cfvo type="min"/>
        <cfvo type="max"/>
        <color rgb="FFFCFCFF"/>
        <color rgb="FF63BE7B"/>
      </colorScale>
    </cfRule>
  </conditionalFormatting>
  <conditionalFormatting sqref="A48:C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A49:C49">
    <cfRule type="colorScale" priority="57">
      <colorScale>
        <cfvo type="min"/>
        <cfvo type="max"/>
        <color rgb="FFFCFCFF"/>
        <color rgb="FF63BE7B"/>
      </colorScale>
    </cfRule>
  </conditionalFormatting>
  <conditionalFormatting sqref="A50:C50">
    <cfRule type="colorScale" priority="56">
      <colorScale>
        <cfvo type="min"/>
        <cfvo type="max"/>
        <color rgb="FFFCFCFF"/>
        <color rgb="FF63BE7B"/>
      </colorScale>
    </cfRule>
  </conditionalFormatting>
  <conditionalFormatting sqref="A51:C51">
    <cfRule type="colorScale" priority="55">
      <colorScale>
        <cfvo type="min"/>
        <cfvo type="max"/>
        <color rgb="FFFCFCFF"/>
        <color rgb="FF63BE7B"/>
      </colorScale>
    </cfRule>
  </conditionalFormatting>
  <conditionalFormatting sqref="A52:C52">
    <cfRule type="colorScale" priority="54">
      <colorScale>
        <cfvo type="min"/>
        <cfvo type="max"/>
        <color rgb="FFFCFCFF"/>
        <color rgb="FF63BE7B"/>
      </colorScale>
    </cfRule>
  </conditionalFormatting>
  <conditionalFormatting sqref="A53:C53">
    <cfRule type="colorScale" priority="53">
      <colorScale>
        <cfvo type="min"/>
        <cfvo type="max"/>
        <color rgb="FFFCFCFF"/>
        <color rgb="FF63BE7B"/>
      </colorScale>
    </cfRule>
  </conditionalFormatting>
  <conditionalFormatting sqref="A54:C54">
    <cfRule type="colorScale" priority="52">
      <colorScale>
        <cfvo type="min"/>
        <cfvo type="max"/>
        <color rgb="FFFCFCFF"/>
        <color rgb="FF63BE7B"/>
      </colorScale>
    </cfRule>
  </conditionalFormatting>
  <conditionalFormatting sqref="A55:C55">
    <cfRule type="colorScale" priority="51">
      <colorScale>
        <cfvo type="min"/>
        <cfvo type="max"/>
        <color rgb="FFFCFCFF"/>
        <color rgb="FF63BE7B"/>
      </colorScale>
    </cfRule>
  </conditionalFormatting>
  <conditionalFormatting sqref="A56:C56">
    <cfRule type="colorScale" priority="50">
      <colorScale>
        <cfvo type="min"/>
        <cfvo type="max"/>
        <color rgb="FFFCFCFF"/>
        <color rgb="FF63BE7B"/>
      </colorScale>
    </cfRule>
  </conditionalFormatting>
  <conditionalFormatting sqref="A57:C5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58:C58">
    <cfRule type="colorScale" priority="48">
      <colorScale>
        <cfvo type="min"/>
        <cfvo type="max"/>
        <color rgb="FFFCFCFF"/>
        <color rgb="FF63BE7B"/>
      </colorScale>
    </cfRule>
  </conditionalFormatting>
  <conditionalFormatting sqref="A87:C87">
    <cfRule type="colorScale" priority="3">
      <colorScale>
        <cfvo type="min"/>
        <cfvo type="max"/>
        <color rgb="FFFCFCFF"/>
        <color rgb="FF63BE7B"/>
      </colorScale>
    </cfRule>
  </conditionalFormatting>
  <conditionalFormatting sqref="D63:D65">
    <cfRule type="colorScale" priority="46">
      <colorScale>
        <cfvo type="min"/>
        <cfvo type="max"/>
        <color rgb="FFFCFCFF"/>
        <color rgb="FF63BE7B"/>
      </colorScale>
    </cfRule>
  </conditionalFormatting>
  <conditionalFormatting sqref="E63:E65">
    <cfRule type="colorScale" priority="45">
      <colorScale>
        <cfvo type="min"/>
        <cfvo type="max"/>
        <color rgb="FFFCFCFF"/>
        <color rgb="FF63BE7B"/>
      </colorScale>
    </cfRule>
  </conditionalFormatting>
  <conditionalFormatting sqref="F63:F65">
    <cfRule type="colorScale" priority="44">
      <colorScale>
        <cfvo type="min"/>
        <cfvo type="max"/>
        <color rgb="FFFCFCFF"/>
        <color rgb="FF63BE7B"/>
      </colorScale>
    </cfRule>
  </conditionalFormatting>
  <conditionalFormatting sqref="G63:G65">
    <cfRule type="colorScale" priority="43">
      <colorScale>
        <cfvo type="min"/>
        <cfvo type="max"/>
        <color rgb="FFFCFCFF"/>
        <color rgb="FF63BE7B"/>
      </colorScale>
    </cfRule>
  </conditionalFormatting>
  <conditionalFormatting sqref="H63:H65">
    <cfRule type="colorScale" priority="42">
      <colorScale>
        <cfvo type="min"/>
        <cfvo type="max"/>
        <color rgb="FFFCFCFF"/>
        <color rgb="FF63BE7B"/>
      </colorScale>
    </cfRule>
  </conditionalFormatting>
  <conditionalFormatting sqref="I63:I65">
    <cfRule type="colorScale" priority="41">
      <colorScale>
        <cfvo type="min"/>
        <cfvo type="max"/>
        <color rgb="FFFCFCFF"/>
        <color rgb="FF63BE7B"/>
      </colorScale>
    </cfRule>
  </conditionalFormatting>
  <conditionalFormatting sqref="J63:J65">
    <cfRule type="colorScale" priority="40">
      <colorScale>
        <cfvo type="min"/>
        <cfvo type="max"/>
        <color rgb="FFFCFCFF"/>
        <color rgb="FF63BE7B"/>
      </colorScale>
    </cfRule>
  </conditionalFormatting>
  <conditionalFormatting sqref="K63:K65">
    <cfRule type="colorScale" priority="39">
      <colorScale>
        <cfvo type="min"/>
        <cfvo type="max"/>
        <color rgb="FFFCFCFF"/>
        <color rgb="FF63BE7B"/>
      </colorScale>
    </cfRule>
  </conditionalFormatting>
  <conditionalFormatting sqref="L63:L65">
    <cfRule type="colorScale" priority="38">
      <colorScale>
        <cfvo type="min"/>
        <cfvo type="max"/>
        <color rgb="FFFCFCFF"/>
        <color rgb="FF63BE7B"/>
      </colorScale>
    </cfRule>
  </conditionalFormatting>
  <conditionalFormatting sqref="M63:M65">
    <cfRule type="colorScale" priority="37">
      <colorScale>
        <cfvo type="min"/>
        <cfvo type="max"/>
        <color rgb="FFFCFCFF"/>
        <color rgb="FF63BE7B"/>
      </colorScale>
    </cfRule>
  </conditionalFormatting>
  <conditionalFormatting sqref="N63:N65">
    <cfRule type="colorScale" priority="36">
      <colorScale>
        <cfvo type="min"/>
        <cfvo type="max"/>
        <color rgb="FFFCFCFF"/>
        <color rgb="FF63BE7B"/>
      </colorScale>
    </cfRule>
  </conditionalFormatting>
  <conditionalFormatting sqref="O63:O65">
    <cfRule type="colorScale" priority="35">
      <colorScale>
        <cfvo type="min"/>
        <cfvo type="max"/>
        <color rgb="FFFCFCFF"/>
        <color rgb="FF63BE7B"/>
      </colorScale>
    </cfRule>
  </conditionalFormatting>
  <conditionalFormatting sqref="P63:P65">
    <cfRule type="colorScale" priority="34">
      <colorScale>
        <cfvo type="min"/>
        <cfvo type="max"/>
        <color rgb="FFFCFCFF"/>
        <color rgb="FF63BE7B"/>
      </colorScale>
    </cfRule>
  </conditionalFormatting>
  <conditionalFormatting sqref="Q63:Q65">
    <cfRule type="colorScale" priority="33">
      <colorScale>
        <cfvo type="min"/>
        <cfvo type="max"/>
        <color rgb="FFFCFCFF"/>
        <color rgb="FF63BE7B"/>
      </colorScale>
    </cfRule>
  </conditionalFormatting>
  <conditionalFormatting sqref="R63:R65">
    <cfRule type="colorScale" priority="32">
      <colorScale>
        <cfvo type="min"/>
        <cfvo type="max"/>
        <color rgb="FFFCFCFF"/>
        <color rgb="FF63BE7B"/>
      </colorScale>
    </cfRule>
  </conditionalFormatting>
  <conditionalFormatting sqref="S63:S65">
    <cfRule type="colorScale" priority="31">
      <colorScale>
        <cfvo type="min"/>
        <cfvo type="max"/>
        <color rgb="FFFCFCFF"/>
        <color rgb="FF63BE7B"/>
      </colorScale>
    </cfRule>
  </conditionalFormatting>
  <conditionalFormatting sqref="T63:T65">
    <cfRule type="colorScale" priority="30">
      <colorScale>
        <cfvo type="min"/>
        <cfvo type="max"/>
        <color rgb="FFFCFCFF"/>
        <color rgb="FF63BE7B"/>
      </colorScale>
    </cfRule>
  </conditionalFormatting>
  <conditionalFormatting sqref="U63:U65">
    <cfRule type="colorScale" priority="29">
      <colorScale>
        <cfvo type="min"/>
        <cfvo type="max"/>
        <color rgb="FFFCFCFF"/>
        <color rgb="FF63BE7B"/>
      </colorScale>
    </cfRule>
  </conditionalFormatting>
  <conditionalFormatting sqref="V63:V65">
    <cfRule type="colorScale" priority="28">
      <colorScale>
        <cfvo type="min"/>
        <cfvo type="max"/>
        <color rgb="FFFCFCFF"/>
        <color rgb="FF63BE7B"/>
      </colorScale>
    </cfRule>
  </conditionalFormatting>
  <conditionalFormatting sqref="W63:W65">
    <cfRule type="colorScale" priority="27">
      <colorScale>
        <cfvo type="min"/>
        <cfvo type="max"/>
        <color rgb="FFFCFCFF"/>
        <color rgb="FF63BE7B"/>
      </colorScale>
    </cfRule>
  </conditionalFormatting>
  <conditionalFormatting sqref="X63:X65">
    <cfRule type="colorScale" priority="26">
      <colorScale>
        <cfvo type="min"/>
        <cfvo type="max"/>
        <color rgb="FFFCFCFF"/>
        <color rgb="FF63BE7B"/>
      </colorScale>
    </cfRule>
  </conditionalFormatting>
  <conditionalFormatting sqref="Y63:Y65">
    <cfRule type="colorScale" priority="25">
      <colorScale>
        <cfvo type="min"/>
        <cfvo type="max"/>
        <color rgb="FFFCFCFF"/>
        <color rgb="FF63BE7B"/>
      </colorScale>
    </cfRule>
  </conditionalFormatting>
  <conditionalFormatting sqref="A66:C66">
    <cfRule type="colorScale" priority="24">
      <colorScale>
        <cfvo type="min"/>
        <cfvo type="max"/>
        <color rgb="FFFCFCFF"/>
        <color rgb="FF63BE7B"/>
      </colorScale>
    </cfRule>
  </conditionalFormatting>
  <conditionalFormatting sqref="A67:C67">
    <cfRule type="colorScale" priority="23">
      <colorScale>
        <cfvo type="min"/>
        <cfvo type="max"/>
        <color rgb="FFFCFCFF"/>
        <color rgb="FF63BE7B"/>
      </colorScale>
    </cfRule>
  </conditionalFormatting>
  <conditionalFormatting sqref="A68:C68">
    <cfRule type="colorScale" priority="22">
      <colorScale>
        <cfvo type="min"/>
        <cfvo type="max"/>
        <color rgb="FFFCFCFF"/>
        <color rgb="FF63BE7B"/>
      </colorScale>
    </cfRule>
  </conditionalFormatting>
  <conditionalFormatting sqref="A69:C69">
    <cfRule type="colorScale" priority="21">
      <colorScale>
        <cfvo type="min"/>
        <cfvo type="max"/>
        <color rgb="FFFCFCFF"/>
        <color rgb="FF63BE7B"/>
      </colorScale>
    </cfRule>
  </conditionalFormatting>
  <conditionalFormatting sqref="A70:C70">
    <cfRule type="colorScale" priority="20">
      <colorScale>
        <cfvo type="min"/>
        <cfvo type="max"/>
        <color rgb="FFFCFCFF"/>
        <color rgb="FF63BE7B"/>
      </colorScale>
    </cfRule>
  </conditionalFormatting>
  <conditionalFormatting sqref="A71:C71">
    <cfRule type="colorScale" priority="19">
      <colorScale>
        <cfvo type="min"/>
        <cfvo type="max"/>
        <color rgb="FFFCFCFF"/>
        <color rgb="FF63BE7B"/>
      </colorScale>
    </cfRule>
  </conditionalFormatting>
  <conditionalFormatting sqref="A72:C72">
    <cfRule type="colorScale" priority="18">
      <colorScale>
        <cfvo type="min"/>
        <cfvo type="max"/>
        <color rgb="FFFCFCFF"/>
        <color rgb="FF63BE7B"/>
      </colorScale>
    </cfRule>
  </conditionalFormatting>
  <conditionalFormatting sqref="A73:C7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74:C7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75:C75">
    <cfRule type="colorScale" priority="15">
      <colorScale>
        <cfvo type="min"/>
        <cfvo type="max"/>
        <color rgb="FFFCFCFF"/>
        <color rgb="FF63BE7B"/>
      </colorScale>
    </cfRule>
  </conditionalFormatting>
  <conditionalFormatting sqref="A76:C76">
    <cfRule type="colorScale" priority="14">
      <colorScale>
        <cfvo type="min"/>
        <cfvo type="max"/>
        <color rgb="FFFCFCFF"/>
        <color rgb="FF63BE7B"/>
      </colorScale>
    </cfRule>
  </conditionalFormatting>
  <conditionalFormatting sqref="A77:C7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78:C78">
    <cfRule type="colorScale" priority="12">
      <colorScale>
        <cfvo type="min"/>
        <cfvo type="max"/>
        <color rgb="FFFCFCFF"/>
        <color rgb="FF63BE7B"/>
      </colorScale>
    </cfRule>
  </conditionalFormatting>
  <conditionalFormatting sqref="A79:C79">
    <cfRule type="colorScale" priority="11">
      <colorScale>
        <cfvo type="min"/>
        <cfvo type="max"/>
        <color rgb="FFFCFCFF"/>
        <color rgb="FF63BE7B"/>
      </colorScale>
    </cfRule>
  </conditionalFormatting>
  <conditionalFormatting sqref="A80:C80">
    <cfRule type="colorScale" priority="10">
      <colorScale>
        <cfvo type="min"/>
        <cfvo type="max"/>
        <color rgb="FFFCFCFF"/>
        <color rgb="FF63BE7B"/>
      </colorScale>
    </cfRule>
  </conditionalFormatting>
  <conditionalFormatting sqref="A81:C81">
    <cfRule type="colorScale" priority="9">
      <colorScale>
        <cfvo type="min"/>
        <cfvo type="max"/>
        <color rgb="FFFCFCFF"/>
        <color rgb="FF63BE7B"/>
      </colorScale>
    </cfRule>
  </conditionalFormatting>
  <conditionalFormatting sqref="A82:C82">
    <cfRule type="colorScale" priority="8">
      <colorScale>
        <cfvo type="min"/>
        <cfvo type="max"/>
        <color rgb="FFFCFCFF"/>
        <color rgb="FF63BE7B"/>
      </colorScale>
    </cfRule>
  </conditionalFormatting>
  <conditionalFormatting sqref="A83:C83">
    <cfRule type="colorScale" priority="7">
      <colorScale>
        <cfvo type="min"/>
        <cfvo type="max"/>
        <color rgb="FFFCFCFF"/>
        <color rgb="FF63BE7B"/>
      </colorScale>
    </cfRule>
  </conditionalFormatting>
  <conditionalFormatting sqref="A84:C84">
    <cfRule type="colorScale" priority="6">
      <colorScale>
        <cfvo type="min"/>
        <cfvo type="max"/>
        <color rgb="FFFCFCFF"/>
        <color rgb="FF63BE7B"/>
      </colorScale>
    </cfRule>
  </conditionalFormatting>
  <conditionalFormatting sqref="A85:C85">
    <cfRule type="colorScale" priority="5">
      <colorScale>
        <cfvo type="min"/>
        <cfvo type="max"/>
        <color rgb="FFFCFCFF"/>
        <color rgb="FF63BE7B"/>
      </colorScale>
    </cfRule>
  </conditionalFormatting>
  <conditionalFormatting sqref="A86:C86">
    <cfRule type="colorScale" priority="4">
      <colorScale>
        <cfvo type="min"/>
        <cfvo type="max"/>
        <color rgb="FFFCFCFF"/>
        <color rgb="FF63BE7B"/>
      </colorScale>
    </cfRule>
  </conditionalFormatting>
  <conditionalFormatting sqref="D66:Y87">
    <cfRule type="colorScale" priority="2">
      <colorScale>
        <cfvo type="min"/>
        <cfvo type="max"/>
        <color rgb="FFFCFCFF"/>
        <color rgb="FF63BE7B"/>
      </colorScale>
    </cfRule>
  </conditionalFormatting>
  <conditionalFormatting sqref="Z66:Z87">
    <cfRule type="expression" dxfId="38" priority="1">
      <formula>$D$34:$Y$55&gt;=$D$66:$Y$87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Server-Standorte</vt:lpstr>
      <vt:lpstr>Verbindungsarten</vt:lpstr>
      <vt:lpstr>Status</vt:lpstr>
      <vt:lpstr>Domain</vt:lpstr>
      <vt:lpstr>Domain-Zertifikat</vt:lpstr>
      <vt:lpstr>Backup</vt:lpstr>
      <vt:lpstr>CA-Zertifikat</vt:lpstr>
      <vt:lpstr>Zw.-CA-Zertifikat</vt:lpstr>
      <vt:lpstr>CA-CommonName</vt:lpstr>
      <vt:lpstr>CA_Herkunft</vt:lpstr>
      <vt:lpstr>CA_Herkunft_Vergleich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Weiden</dc:creator>
  <cp:lastModifiedBy>Tobias Weiden</cp:lastModifiedBy>
  <dcterms:created xsi:type="dcterms:W3CDTF">2020-05-13T13:25:17Z</dcterms:created>
  <dcterms:modified xsi:type="dcterms:W3CDTF">2020-05-28T00:53:25Z</dcterms:modified>
</cp:coreProperties>
</file>