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ZXXXZ/ZXXXZ-App/"/>
    </mc:Choice>
  </mc:AlternateContent>
  <xr:revisionPtr revIDLastSave="0" documentId="13_ncr:1_{E3E13305-61BB-284C-8846-6615E356DE86}" xr6:coauthVersionLast="45" xr6:coauthVersionMax="45" xr10:uidLastSave="{00000000-0000-0000-0000-000000000000}"/>
  <bookViews>
    <workbookView xWindow="380" yWindow="460" windowWidth="28040" windowHeight="16900" xr2:uid="{1629E102-6FD4-7549-856A-0AFBA6F0D9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  <c r="E67" i="1" s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37" i="1"/>
  <c r="D37" i="1" s="1"/>
</calcChain>
</file>

<file path=xl/sharedStrings.xml><?xml version="1.0" encoding="utf-8"?>
<sst xmlns="http://schemas.openxmlformats.org/spreadsheetml/2006/main" count="42" uniqueCount="41">
  <si>
    <t>项目名称</t>
  </si>
  <si>
    <t>资金募集额度</t>
  </si>
  <si>
    <t>小格</t>
  </si>
  <si>
    <t>中格</t>
  </si>
  <si>
    <t>大格</t>
  </si>
  <si>
    <t>柜子价格</t>
  </si>
  <si>
    <t>标价</t>
  </si>
  <si>
    <t>折扣价</t>
  </si>
  <si>
    <t>盈利收入（每年）</t>
  </si>
  <si>
    <t>Revenue(EBIT)/y</t>
  </si>
  <si>
    <t>a</t>
  </si>
  <si>
    <t>Net Income/y</t>
  </si>
  <si>
    <t>b</t>
  </si>
  <si>
    <t>Investment</t>
  </si>
  <si>
    <t>c</t>
  </si>
  <si>
    <t>b/a</t>
  </si>
  <si>
    <t>Profit Margin</t>
  </si>
  <si>
    <t>d</t>
  </si>
  <si>
    <t>a/c</t>
  </si>
  <si>
    <t>Investment/Asset Turnover</t>
  </si>
  <si>
    <t>e</t>
  </si>
  <si>
    <t>d*e</t>
  </si>
  <si>
    <t>Return on Investment/Asset</t>
  </si>
  <si>
    <t>数量</t>
  </si>
  <si>
    <t>货柜单价（CAD）</t>
  </si>
  <si>
    <t>货柜数量（个）</t>
  </si>
  <si>
    <t>维护费（包括电，网络，保险等杂费）（每年）</t>
  </si>
  <si>
    <t>开发人员和其它人员工资（每年）</t>
  </si>
  <si>
    <t>预计单个货柜售价</t>
  </si>
  <si>
    <t>使用率（天/柜子）</t>
  </si>
  <si>
    <t>快递柜数量（个）</t>
  </si>
  <si>
    <t>广告（/组柜子*天）</t>
  </si>
  <si>
    <t>现金流（CAD）</t>
  </si>
  <si>
    <t>货柜折旧（每年）</t>
  </si>
  <si>
    <t>折旧时间（年）</t>
  </si>
  <si>
    <t>总计</t>
  </si>
  <si>
    <t>年</t>
  </si>
  <si>
    <t>折现价值</t>
  </si>
  <si>
    <t>30-year NPV</t>
  </si>
  <si>
    <t>Notional Inflation - discount factor(bank of canada)折现率</t>
  </si>
  <si>
    <t>折旧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</si>
</sst>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" fontId="1" fillId="0" borderId="0" xfId="0" applyNumberFormat="1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68A1-6A94-E746-A254-7C059449F5DD}">
  <dimension ref="A1:Z994"/>
  <sheetViews>
    <sheetView tabSelected="1" topLeftCell="A25" workbookViewId="0">
      <selection activeCell="D37" sqref="D37"/>
    </sheetView>
  </sheetViews>
  <sheetFormatPr baseColWidth="10" defaultRowHeight="16" x14ac:dyDescent="0.2"/>
  <cols>
    <col min="1" max="1" width="40.5" bestFit="1" customWidth="1"/>
    <col min="2" max="2" width="45.83203125" bestFit="1" customWidth="1"/>
    <col min="3" max="3" width="9.1640625" bestFit="1" customWidth="1"/>
    <col min="4" max="4" width="10.1640625" bestFit="1" customWidth="1"/>
    <col min="5" max="5" width="11.6640625" bestFit="1" customWidth="1"/>
    <col min="6" max="7" width="3.1640625" bestFit="1" customWidth="1"/>
  </cols>
  <sheetData>
    <row r="1" spans="1:26" x14ac:dyDescent="0.2">
      <c r="A1" s="1" t="s">
        <v>0</v>
      </c>
      <c r="B1" s="2" t="s">
        <v>23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 t="s">
        <v>1</v>
      </c>
      <c r="B2" s="4">
        <v>2000000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 t="s">
        <v>24</v>
      </c>
      <c r="B3" s="4">
        <v>5000</v>
      </c>
      <c r="C3" s="1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 t="s">
        <v>25</v>
      </c>
      <c r="B4" s="1">
        <v>40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 t="s">
        <v>26</v>
      </c>
      <c r="B5" s="4">
        <v>1000</v>
      </c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 t="s">
        <v>27</v>
      </c>
      <c r="B6" s="4">
        <v>700000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 t="s">
        <v>28</v>
      </c>
      <c r="B9" s="2">
        <v>0.5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 t="s">
        <v>29</v>
      </c>
      <c r="B10" s="2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 t="s">
        <v>30</v>
      </c>
      <c r="B11" s="2">
        <v>40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 t="s">
        <v>31</v>
      </c>
      <c r="B12" s="2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 t="s">
        <v>32</v>
      </c>
      <c r="B15" s="3">
        <v>7300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 t="s">
        <v>8</v>
      </c>
      <c r="B16" s="3">
        <v>6300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 t="s">
        <v>33</v>
      </c>
      <c r="B17" s="4">
        <v>1000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 t="s">
        <v>34</v>
      </c>
      <c r="B18" s="2">
        <v>30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 t="s">
        <v>5</v>
      </c>
      <c r="B21" s="1" t="s">
        <v>2</v>
      </c>
      <c r="C21" s="1" t="s">
        <v>3</v>
      </c>
      <c r="D21" s="1" t="s">
        <v>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 t="s">
        <v>6</v>
      </c>
      <c r="B22" s="1">
        <v>0.99</v>
      </c>
      <c r="C22" s="1">
        <v>1.49</v>
      </c>
      <c r="D22" s="1">
        <v>1.99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 t="s">
        <v>7</v>
      </c>
      <c r="B23" s="1">
        <v>0.49</v>
      </c>
      <c r="C23" s="1">
        <v>0.69</v>
      </c>
      <c r="D23" s="1">
        <v>0.99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 t="s">
        <v>9</v>
      </c>
      <c r="B27" s="2" t="s">
        <v>10</v>
      </c>
      <c r="C27" s="1"/>
      <c r="D27" s="3">
        <v>6300</v>
      </c>
      <c r="E27" s="3">
        <v>252000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 t="s">
        <v>11</v>
      </c>
      <c r="B28" s="2" t="s">
        <v>12</v>
      </c>
      <c r="C28" s="1"/>
      <c r="D28" s="3">
        <v>5481</v>
      </c>
      <c r="E28" s="3">
        <v>219240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 t="s">
        <v>13</v>
      </c>
      <c r="B29" s="2" t="s">
        <v>14</v>
      </c>
      <c r="C29" s="1"/>
      <c r="D29" s="1"/>
      <c r="E29" s="4">
        <v>200000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 t="s">
        <v>15</v>
      </c>
      <c r="B31" s="2" t="s">
        <v>16</v>
      </c>
      <c r="C31" s="2" t="s">
        <v>17</v>
      </c>
      <c r="D31" s="1"/>
      <c r="E31" s="1">
        <v>0.87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 t="s">
        <v>18</v>
      </c>
      <c r="B32" s="2" t="s">
        <v>19</v>
      </c>
      <c r="C32" s="2" t="s">
        <v>20</v>
      </c>
      <c r="D32" s="1"/>
      <c r="E32" s="1">
        <v>1.26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 t="s">
        <v>21</v>
      </c>
      <c r="B33" s="2" t="s">
        <v>22</v>
      </c>
      <c r="C33" s="1"/>
      <c r="D33" s="1"/>
      <c r="E33" s="1">
        <v>1.1000000000000001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 t="s">
        <v>38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 t="s">
        <v>11</v>
      </c>
      <c r="B36" s="1" t="s">
        <v>39</v>
      </c>
      <c r="C36" s="1" t="s">
        <v>40</v>
      </c>
      <c r="D36" s="1"/>
      <c r="E36" s="1" t="s">
        <v>37</v>
      </c>
      <c r="F36" s="1" t="s">
        <v>36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3">
        <v>219240</v>
      </c>
      <c r="B37" s="2">
        <v>1.9</v>
      </c>
      <c r="C37" s="4">
        <f>$B$3/30*$B$4</f>
        <v>6666.6666666666661</v>
      </c>
      <c r="D37" s="3">
        <f>A37-C37</f>
        <v>212573.33333333334</v>
      </c>
      <c r="E37" s="3">
        <f>$D$37/$B$38^F37</f>
        <v>208405.22875816995</v>
      </c>
      <c r="F37" s="2"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3">
        <v>219240</v>
      </c>
      <c r="B38" s="1">
        <v>1.02</v>
      </c>
      <c r="C38" s="4">
        <f t="shared" ref="C38:C66" si="0">$B$3/30*$B$4</f>
        <v>6666.6666666666661</v>
      </c>
      <c r="D38" s="3">
        <f t="shared" ref="D38:D66" si="1">A38-C38</f>
        <v>212573.33333333334</v>
      </c>
      <c r="E38" s="3">
        <f t="shared" ref="E38:E66" si="2">$D$37/$B$38^F38</f>
        <v>204318.85172369602</v>
      </c>
      <c r="F38" s="2"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3">
        <v>219240</v>
      </c>
      <c r="B39" s="1"/>
      <c r="C39" s="4">
        <f t="shared" si="0"/>
        <v>6666.6666666666661</v>
      </c>
      <c r="D39" s="3">
        <f t="shared" si="1"/>
        <v>212573.33333333334</v>
      </c>
      <c r="E39" s="3">
        <f t="shared" si="2"/>
        <v>200312.59972911378</v>
      </c>
      <c r="F39" s="2">
        <v>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3">
        <v>219240</v>
      </c>
      <c r="B40" s="1"/>
      <c r="C40" s="4">
        <f t="shared" si="0"/>
        <v>6666.6666666666661</v>
      </c>
      <c r="D40" s="3">
        <f t="shared" si="1"/>
        <v>212573.33333333334</v>
      </c>
      <c r="E40" s="3">
        <f t="shared" si="2"/>
        <v>196384.90169520956</v>
      </c>
      <c r="F40" s="1">
        <v>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3">
        <v>219240</v>
      </c>
      <c r="B41" s="1"/>
      <c r="C41" s="4">
        <f t="shared" si="0"/>
        <v>6666.6666666666661</v>
      </c>
      <c r="D41" s="3">
        <f t="shared" si="1"/>
        <v>212573.33333333334</v>
      </c>
      <c r="E41" s="3">
        <f t="shared" si="2"/>
        <v>192534.21734824465</v>
      </c>
      <c r="F41" s="1">
        <v>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3">
        <v>219240</v>
      </c>
      <c r="B42" s="1"/>
      <c r="C42" s="4">
        <f t="shared" si="0"/>
        <v>6666.6666666666661</v>
      </c>
      <c r="D42" s="3">
        <f t="shared" si="1"/>
        <v>212573.33333333334</v>
      </c>
      <c r="E42" s="3">
        <f t="shared" si="2"/>
        <v>188759.03661592613</v>
      </c>
      <c r="F42" s="2">
        <v>6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3">
        <v>219240</v>
      </c>
      <c r="B43" s="1"/>
      <c r="C43" s="4">
        <f t="shared" si="0"/>
        <v>6666.6666666666661</v>
      </c>
      <c r="D43" s="3">
        <f t="shared" si="1"/>
        <v>212573.33333333334</v>
      </c>
      <c r="E43" s="3">
        <f t="shared" si="2"/>
        <v>185057.87903522173</v>
      </c>
      <c r="F43" s="2">
        <v>7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3">
        <v>219240</v>
      </c>
      <c r="B44" s="1"/>
      <c r="C44" s="4">
        <f t="shared" si="0"/>
        <v>6666.6666666666661</v>
      </c>
      <c r="D44" s="3">
        <f t="shared" si="1"/>
        <v>212573.33333333334</v>
      </c>
      <c r="E44" s="3">
        <f t="shared" si="2"/>
        <v>181429.293171786</v>
      </c>
      <c r="F44" s="2">
        <v>8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3">
        <v>219240</v>
      </c>
      <c r="B45" s="1"/>
      <c r="C45" s="4">
        <f t="shared" si="0"/>
        <v>6666.6666666666661</v>
      </c>
      <c r="D45" s="3">
        <f t="shared" si="1"/>
        <v>212573.33333333334</v>
      </c>
      <c r="E45" s="3">
        <f t="shared" si="2"/>
        <v>177871.85605077058</v>
      </c>
      <c r="F45" s="1">
        <v>9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3">
        <v>219240</v>
      </c>
      <c r="B46" s="1"/>
      <c r="C46" s="4">
        <f t="shared" si="0"/>
        <v>6666.6666666666661</v>
      </c>
      <c r="D46" s="3">
        <f t="shared" si="1"/>
        <v>212573.33333333334</v>
      </c>
      <c r="E46" s="3">
        <f t="shared" si="2"/>
        <v>174384.17259879468</v>
      </c>
      <c r="F46" s="1">
        <v>10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3">
        <v>219240</v>
      </c>
      <c r="B47" s="1"/>
      <c r="C47" s="4">
        <f t="shared" si="0"/>
        <v>6666.6666666666661</v>
      </c>
      <c r="D47" s="3">
        <f t="shared" si="1"/>
        <v>212573.33333333334</v>
      </c>
      <c r="E47" s="3">
        <f t="shared" si="2"/>
        <v>170964.87509685758</v>
      </c>
      <c r="F47" s="2">
        <v>11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3">
        <v>219240</v>
      </c>
      <c r="B48" s="1"/>
      <c r="C48" s="4">
        <f t="shared" si="0"/>
        <v>6666.6666666666661</v>
      </c>
      <c r="D48" s="3">
        <f t="shared" si="1"/>
        <v>212573.33333333334</v>
      </c>
      <c r="E48" s="3">
        <f t="shared" si="2"/>
        <v>167612.62264397799</v>
      </c>
      <c r="F48" s="2">
        <v>12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3">
        <v>219240</v>
      </c>
      <c r="B49" s="1"/>
      <c r="C49" s="4">
        <f t="shared" si="0"/>
        <v>6666.6666666666661</v>
      </c>
      <c r="D49" s="3">
        <f t="shared" si="1"/>
        <v>212573.33333333334</v>
      </c>
      <c r="E49" s="3">
        <f t="shared" si="2"/>
        <v>164326.10063135097</v>
      </c>
      <c r="F49" s="2">
        <v>13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3">
        <v>219240</v>
      </c>
      <c r="B50" s="1"/>
      <c r="C50" s="4">
        <f t="shared" si="0"/>
        <v>6666.6666666666661</v>
      </c>
      <c r="D50" s="3">
        <f t="shared" si="1"/>
        <v>212573.33333333334</v>
      </c>
      <c r="E50" s="3">
        <f t="shared" si="2"/>
        <v>161104.02022681467</v>
      </c>
      <c r="F50" s="1">
        <v>14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3">
        <v>219240</v>
      </c>
      <c r="B51" s="1"/>
      <c r="C51" s="4">
        <f t="shared" si="0"/>
        <v>6666.6666666666661</v>
      </c>
      <c r="D51" s="3">
        <f t="shared" si="1"/>
        <v>212573.33333333334</v>
      </c>
      <c r="E51" s="3">
        <f t="shared" si="2"/>
        <v>157945.11786942618</v>
      </c>
      <c r="F51" s="1">
        <v>15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3">
        <v>219240</v>
      </c>
      <c r="B52" s="1"/>
      <c r="C52" s="4">
        <f t="shared" si="0"/>
        <v>6666.6666666666661</v>
      </c>
      <c r="D52" s="3">
        <f t="shared" si="1"/>
        <v>212573.33333333334</v>
      </c>
      <c r="E52" s="3">
        <f t="shared" si="2"/>
        <v>154848.1547739472</v>
      </c>
      <c r="F52" s="2">
        <v>16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3">
        <v>219240</v>
      </c>
      <c r="B53" s="1"/>
      <c r="C53" s="4">
        <f t="shared" si="0"/>
        <v>6666.6666666666661</v>
      </c>
      <c r="D53" s="3">
        <f t="shared" si="1"/>
        <v>212573.33333333334</v>
      </c>
      <c r="E53" s="3">
        <f t="shared" si="2"/>
        <v>151811.91644504628</v>
      </c>
      <c r="F53" s="2">
        <v>17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3">
        <v>219240</v>
      </c>
      <c r="B54" s="1"/>
      <c r="C54" s="4">
        <f t="shared" si="0"/>
        <v>6666.6666666666661</v>
      </c>
      <c r="D54" s="3">
        <f t="shared" si="1"/>
        <v>212573.33333333334</v>
      </c>
      <c r="E54" s="3">
        <f t="shared" si="2"/>
        <v>148835.21220102577</v>
      </c>
      <c r="F54" s="2">
        <v>18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3">
        <v>219240</v>
      </c>
      <c r="B55" s="1"/>
      <c r="C55" s="4">
        <f t="shared" si="0"/>
        <v>6666.6666666666661</v>
      </c>
      <c r="D55" s="3">
        <f t="shared" si="1"/>
        <v>212573.33333333334</v>
      </c>
      <c r="E55" s="3">
        <f t="shared" si="2"/>
        <v>145916.87470688802</v>
      </c>
      <c r="F55" s="1">
        <v>19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3">
        <v>219240</v>
      </c>
      <c r="B56" s="1"/>
      <c r="C56" s="4">
        <f t="shared" si="0"/>
        <v>6666.6666666666661</v>
      </c>
      <c r="D56" s="3">
        <f t="shared" si="1"/>
        <v>212573.33333333334</v>
      </c>
      <c r="E56" s="3">
        <f t="shared" si="2"/>
        <v>143055.75951655686</v>
      </c>
      <c r="F56" s="1">
        <v>20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3">
        <v>209240</v>
      </c>
      <c r="B57" s="1"/>
      <c r="C57" s="4">
        <f t="shared" si="0"/>
        <v>6666.6666666666661</v>
      </c>
      <c r="D57" s="3">
        <f t="shared" si="1"/>
        <v>202573.33333333334</v>
      </c>
      <c r="E57" s="3">
        <f t="shared" si="2"/>
        <v>140250.74462407536</v>
      </c>
      <c r="F57" s="2">
        <v>21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3">
        <v>209240</v>
      </c>
      <c r="B58" s="1"/>
      <c r="C58" s="4">
        <f t="shared" si="0"/>
        <v>6666.6666666666661</v>
      </c>
      <c r="D58" s="3">
        <f t="shared" si="1"/>
        <v>202573.33333333334</v>
      </c>
      <c r="E58" s="3">
        <f t="shared" si="2"/>
        <v>137500.7300236033</v>
      </c>
      <c r="F58" s="2">
        <v>22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3">
        <v>209240</v>
      </c>
      <c r="B59" s="1"/>
      <c r="C59" s="4">
        <f t="shared" si="0"/>
        <v>6666.6666666666661</v>
      </c>
      <c r="D59" s="3">
        <f t="shared" si="1"/>
        <v>202573.33333333334</v>
      </c>
      <c r="E59" s="3">
        <f t="shared" si="2"/>
        <v>134804.63727804247</v>
      </c>
      <c r="F59" s="2">
        <v>23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3">
        <v>209240</v>
      </c>
      <c r="B60" s="1"/>
      <c r="C60" s="4">
        <f t="shared" si="0"/>
        <v>6666.6666666666661</v>
      </c>
      <c r="D60" s="3">
        <f t="shared" si="1"/>
        <v>202573.33333333334</v>
      </c>
      <c r="E60" s="3">
        <f t="shared" si="2"/>
        <v>132161.40909612007</v>
      </c>
      <c r="F60" s="1">
        <v>24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3">
        <v>209240</v>
      </c>
      <c r="B61" s="1"/>
      <c r="C61" s="4">
        <f t="shared" si="0"/>
        <v>6666.6666666666661</v>
      </c>
      <c r="D61" s="3">
        <f t="shared" si="1"/>
        <v>202573.33333333334</v>
      </c>
      <c r="E61" s="3">
        <f t="shared" si="2"/>
        <v>129570.00891776478</v>
      </c>
      <c r="F61" s="1">
        <v>25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3">
        <v>209240</v>
      </c>
      <c r="B62" s="1"/>
      <c r="C62" s="4">
        <f t="shared" si="0"/>
        <v>6666.6666666666661</v>
      </c>
      <c r="D62" s="3">
        <f t="shared" si="1"/>
        <v>202573.33333333334</v>
      </c>
      <c r="E62" s="3">
        <f t="shared" si="2"/>
        <v>127029.42050761251</v>
      </c>
      <c r="F62" s="2">
        <v>26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3">
        <v>209240</v>
      </c>
      <c r="B63" s="1"/>
      <c r="C63" s="4">
        <f t="shared" si="0"/>
        <v>6666.6666666666661</v>
      </c>
      <c r="D63" s="3">
        <f t="shared" si="1"/>
        <v>202573.33333333334</v>
      </c>
      <c r="E63" s="3">
        <f t="shared" si="2"/>
        <v>124538.64755648287</v>
      </c>
      <c r="F63" s="2">
        <v>27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3">
        <v>209240</v>
      </c>
      <c r="B64" s="1"/>
      <c r="C64" s="4">
        <f t="shared" si="0"/>
        <v>6666.6666666666661</v>
      </c>
      <c r="D64" s="3">
        <f t="shared" si="1"/>
        <v>202573.33333333334</v>
      </c>
      <c r="E64" s="3">
        <f t="shared" si="2"/>
        <v>122096.71329066946</v>
      </c>
      <c r="F64" s="2">
        <v>28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3">
        <v>209240</v>
      </c>
      <c r="B65" s="1"/>
      <c r="C65" s="4">
        <f t="shared" si="0"/>
        <v>6666.6666666666661</v>
      </c>
      <c r="D65" s="3">
        <f t="shared" si="1"/>
        <v>202573.33333333334</v>
      </c>
      <c r="E65" s="3">
        <f t="shared" si="2"/>
        <v>119702.66008889164</v>
      </c>
      <c r="F65" s="1">
        <v>29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3">
        <v>209240</v>
      </c>
      <c r="B66" s="1"/>
      <c r="C66" s="4">
        <f t="shared" si="0"/>
        <v>6666.6666666666661</v>
      </c>
      <c r="D66" s="3">
        <f t="shared" si="1"/>
        <v>202573.33333333334</v>
      </c>
      <c r="E66" s="3">
        <f t="shared" si="2"/>
        <v>117355.5491067565</v>
      </c>
      <c r="F66" s="1">
        <v>30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 t="s">
        <v>35</v>
      </c>
      <c r="B67" s="1"/>
      <c r="C67" s="1"/>
      <c r="D67" s="1"/>
      <c r="E67" s="3">
        <f>SUM(E37:E66)</f>
        <v>4760889.2113288427</v>
      </c>
      <c r="F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2019-10-26T04:44:43Z</dcterms:created>
  <dcterms:modified xsi:type="dcterms:W3CDTF">2019-10-26T22:33:01Z</dcterms:modified>
</cp:coreProperties>
</file>