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/Users/lidandan08/Desktop/"/>
    </mc:Choice>
  </mc:AlternateContent>
  <xr:revisionPtr revIDLastSave="0" documentId="8_{1BCD7264-02CF-164A-B4D9-78F8E5879429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功能测试报告" sheetId="1" r:id="rId1"/>
    <sheet name="case执行结果统计" sheetId="2" r:id="rId2"/>
  </sheets>
  <definedNames>
    <definedName name="_xlnm._FilterDatabase" localSheetId="1" hidden="1">case执行结果统计!$A$1:$I$31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1" i="1" l="1"/>
  <c r="I31" i="2"/>
  <c r="I30" i="2"/>
  <c r="I29" i="2"/>
  <c r="I28" i="2"/>
  <c r="I27" i="2"/>
  <c r="I26" i="2"/>
  <c r="I25" i="2"/>
  <c r="I24" i="2"/>
  <c r="I23" i="2"/>
  <c r="I22" i="2"/>
  <c r="H21" i="2"/>
  <c r="F21" i="2"/>
  <c r="E21" i="2"/>
  <c r="D21" i="2"/>
  <c r="I21" i="2" s="1"/>
  <c r="H20" i="2"/>
  <c r="I20" i="2" s="1"/>
  <c r="H19" i="2"/>
  <c r="I19" i="2" s="1"/>
  <c r="I18" i="2"/>
  <c r="H18" i="2"/>
  <c r="H17" i="2"/>
  <c r="I17" i="2" s="1"/>
  <c r="H16" i="2"/>
  <c r="I16" i="2" s="1"/>
  <c r="H15" i="2"/>
  <c r="I15" i="2" s="1"/>
  <c r="I14" i="2"/>
  <c r="H14" i="2"/>
  <c r="H13" i="2"/>
  <c r="I13" i="2" s="1"/>
  <c r="I12" i="2"/>
  <c r="I11" i="2"/>
  <c r="I10" i="2"/>
  <c r="I9" i="2"/>
  <c r="I8" i="2"/>
  <c r="I7" i="2"/>
  <c r="I6" i="2"/>
  <c r="I5" i="2"/>
  <c r="I4" i="2"/>
  <c r="I3" i="2"/>
  <c r="I2" i="2"/>
  <c r="D93" i="1"/>
  <c r="D92" i="1"/>
  <c r="D91" i="1"/>
  <c r="D90" i="1"/>
  <c r="D89" i="1"/>
  <c r="D88" i="1"/>
  <c r="D87" i="1"/>
  <c r="D86" i="1"/>
  <c r="D85" i="1"/>
  <c r="D84" i="1"/>
  <c r="D83" i="1"/>
  <c r="D82" i="1"/>
  <c r="B81" i="1"/>
</calcChain>
</file>

<file path=xl/sharedStrings.xml><?xml version="1.0" encoding="utf-8"?>
<sst xmlns="http://schemas.openxmlformats.org/spreadsheetml/2006/main" count="301" uniqueCount="167">
  <si>
    <t>【福特Phase5 CDX707 R05版本交付测试报告】</t>
  </si>
  <si>
    <t>一、测试报告总论</t>
  </si>
  <si>
    <r>
      <rPr>
        <sz val="10"/>
        <color theme="1"/>
        <rFont val="微软雅黑"/>
        <family val="2"/>
        <charset val="134"/>
      </rPr>
      <t>CDX707 R05版本于7月8日提测，7月11日-19日基于提测内容完成地图、小程序广场、语音、随心听、随心看、个人中心、消息中心、天气、输入法、安全等模块问题验证及各模块回归测试；
7月20日 提测R05 bugfix版本，7月21-7月28日基于提测内容完成图像、地图、输入法、消息中心、个人中心、语音、随心听、随心看、安全等模块问题验证及各模块封版验证；
8月1日更新R05 封版版本合入部分问题，8月2日-8月5日QA基于合入内容进行bug及改动内容影响范围回归测试；
版本质量要求：</t>
    </r>
    <r>
      <rPr>
        <sz val="10"/>
        <color rgb="FF00B050"/>
        <rFont val="微软雅黑"/>
        <family val="2"/>
        <charset val="134"/>
      </rPr>
      <t>CDX707 R05版本按计划交付需求卡片401个，且无P0问题， bug修复率达标</t>
    </r>
    <r>
      <rPr>
        <sz val="10"/>
        <color theme="1"/>
        <rFont val="微软雅黑"/>
        <family val="2"/>
        <charset val="134"/>
      </rPr>
      <t xml:space="preserve">；
当前R05 版本目前未解决bug715个，其中P0 3个（依赖外部），P1 86个，P2P3 603个；
</t>
    </r>
    <r>
      <rPr>
        <b/>
        <sz val="10"/>
        <color theme="5"/>
        <rFont val="微软雅黑"/>
        <family val="2"/>
        <charset val="134"/>
      </rPr>
      <t>Pass on Condition</t>
    </r>
  </si>
  <si>
    <t xml:space="preserve">1.质量标准基础指标达成情况： </t>
  </si>
  <si>
    <t>基础质量</t>
  </si>
  <si>
    <t>指标项</t>
  </si>
  <si>
    <t>通过标准</t>
  </si>
  <si>
    <t>实测结果</t>
  </si>
  <si>
    <t>测试结论</t>
  </si>
  <si>
    <t>Bug修复率</t>
  </si>
  <si>
    <t>P0 Bug修复率（客户标准）</t>
  </si>
  <si>
    <t>100%</t>
  </si>
  <si>
    <t>98.33%</t>
  </si>
  <si>
    <t>Pass on Condition</t>
  </si>
  <si>
    <t>P1 Bug修复率（客户标准）</t>
  </si>
  <si>
    <t>85%</t>
  </si>
  <si>
    <t>89.81%</t>
  </si>
  <si>
    <t>PASS</t>
  </si>
  <si>
    <t>P2 Bug修复率（客户标准）</t>
  </si>
  <si>
    <t>69.14%</t>
  </si>
  <si>
    <t>2. 性能测试</t>
  </si>
  <si>
    <t>版本稳定性及性能</t>
  </si>
  <si>
    <t>实际测试结果</t>
  </si>
  <si>
    <t>版本稳定性</t>
  </si>
  <si>
    <t>monkey</t>
  </si>
  <si>
    <t>7*24h无crash、无anr</t>
  </si>
  <si>
    <t>7*24h 出现4例anr</t>
  </si>
  <si>
    <t>FAIL</t>
  </si>
  <si>
    <t>版本性能</t>
  </si>
  <si>
    <t>流畅度</t>
  </si>
  <si>
    <t>NA</t>
  </si>
  <si>
    <t>CPU</t>
  </si>
  <si>
    <t>无持续高占用 CPU 情况， app 处于后台时， CPU 自动回落</t>
  </si>
  <si>
    <t>内存</t>
  </si>
  <si>
    <t>内存消耗趋于平稳，不会持续增长，无内存泄漏导致 OOM</t>
  </si>
  <si>
    <t>3. 安全性测试质量情况</t>
  </si>
  <si>
    <t>扫描类型</t>
  </si>
  <si>
    <t>应用</t>
  </si>
  <si>
    <t xml:space="preserve">遗留漏洞数量（高、中、低）
</t>
  </si>
  <si>
    <t>客户端（android-lint静态代码扫描）</t>
  </si>
  <si>
    <t>地图</t>
  </si>
  <si>
    <t xml:space="preserve">高危: 0 中危: 39 低危: 4116 </t>
  </si>
  <si>
    <t>无扫描失败
无高危漏洞</t>
  </si>
  <si>
    <t>语音</t>
  </si>
  <si>
    <t>高危：0 中危：3082 低危：0</t>
  </si>
  <si>
    <t>随心听</t>
  </si>
  <si>
    <t>高危：0中危：64低危：0</t>
  </si>
  <si>
    <t>随心看</t>
  </si>
  <si>
    <t>高危：0中危：47低危：0</t>
  </si>
  <si>
    <t>宿主</t>
  </si>
  <si>
    <t>高危：0中危：0 低危：0</t>
  </si>
  <si>
    <t>消息中心</t>
  </si>
  <si>
    <t xml:space="preserve">高危: 0 中危: 50 低危: 0 </t>
  </si>
  <si>
    <t>账号</t>
  </si>
  <si>
    <t>高危: 0 中危: 0 低危: 15</t>
  </si>
  <si>
    <t>图像</t>
  </si>
  <si>
    <t>高危: 0 中危: 3 低危: 24</t>
  </si>
  <si>
    <t>输入法</t>
  </si>
  <si>
    <t>高危: 0 中危: 34 低危: 2292</t>
  </si>
  <si>
    <t>天气</t>
  </si>
  <si>
    <t>高危: 0 中危: 137 低危: 0</t>
  </si>
  <si>
    <t>场景引擎</t>
  </si>
  <si>
    <t>智能安全管家</t>
  </si>
  <si>
    <t>高危: 1 中危: 5535 低危: 0 </t>
  </si>
  <si>
    <t>4、流程质量符合情况：</t>
  </si>
  <si>
    <t>流程环节</t>
  </si>
  <si>
    <t>通过情况</t>
  </si>
  <si>
    <t>功能清单</t>
  </si>
  <si>
    <t>评审通过</t>
  </si>
  <si>
    <t>产品指标</t>
  </si>
  <si>
    <t>部分缺失</t>
  </si>
  <si>
    <t>MRD</t>
  </si>
  <si>
    <t>技术文档</t>
  </si>
  <si>
    <t>单元测试报告</t>
  </si>
  <si>
    <t>缺失</t>
  </si>
  <si>
    <t>Codereview结论</t>
  </si>
  <si>
    <t>二、bug解决情况</t>
  </si>
  <si>
    <r>
      <rPr>
        <sz val="10"/>
        <color rgb="FF000000"/>
        <rFont val="微软雅黑"/>
        <family val="2"/>
        <charset val="134"/>
      </rPr>
      <t>共提交Bug2978个，已解决 2286个，未解决692个，Bug解决率：</t>
    </r>
    <r>
      <rPr>
        <sz val="10"/>
        <color rgb="FFFF0000"/>
        <rFont val="微软雅黑"/>
        <family val="2"/>
        <charset val="134"/>
      </rPr>
      <t>76.76%</t>
    </r>
    <r>
      <rPr>
        <sz val="10"/>
        <color rgb="FF000000"/>
        <rFont val="微软雅黑"/>
        <family val="2"/>
        <charset val="134"/>
      </rPr>
      <t>，其中：
P0提交 180个，已解决177个，未解决3个（依赖延峰）,P0解决率：</t>
    </r>
    <r>
      <rPr>
        <sz val="10"/>
        <color rgb="FFFF0000"/>
        <rFont val="微软雅黑"/>
        <family val="2"/>
        <charset val="134"/>
      </rPr>
      <t>98.33%</t>
    </r>
    <r>
      <rPr>
        <sz val="10"/>
        <color rgb="FF000000"/>
        <rFont val="微软雅黑"/>
        <family val="2"/>
        <charset val="134"/>
      </rPr>
      <t>；
P1提交844个，已解决758个，未解决86个，P1Bug解决率：</t>
    </r>
    <r>
      <rPr>
        <sz val="10"/>
        <color theme="9"/>
        <rFont val="微软雅黑"/>
        <family val="2"/>
        <charset val="134"/>
      </rPr>
      <t>89.81%</t>
    </r>
    <r>
      <rPr>
        <sz val="10"/>
        <color rgb="FF000000"/>
        <rFont val="微软雅黑"/>
        <family val="2"/>
        <charset val="134"/>
      </rPr>
      <t>；
P2、P3提交1954个，已解决1351个，未解决603个，P2、P3Bug解决率：</t>
    </r>
    <r>
      <rPr>
        <sz val="10"/>
        <color theme="9"/>
        <rFont val="微软雅黑"/>
        <family val="2"/>
        <charset val="134"/>
      </rPr>
      <t>69.14%</t>
    </r>
    <r>
      <rPr>
        <sz val="10"/>
        <color rgb="FF000000"/>
        <rFont val="微软雅黑"/>
        <family val="2"/>
        <charset val="134"/>
      </rPr>
      <t>；</t>
    </r>
  </si>
  <si>
    <t>三、版本已知风险/遗留问题</t>
  </si>
  <si>
    <t>项目风险</t>
  </si>
  <si>
    <t>【支付】支付模块余额不足等场景无法实现</t>
  </si>
  <si>
    <t>【消息中心】消息中心现没有接入应用，该版本仅使用demo进行模拟测试</t>
  </si>
  <si>
    <t>【图像】1、人脸识别切换账号失败；2、隐私条款更新：依赖服务端下发，当前环境无法模拟；3、注册失败，人脸超过上限（当前环境无法实现）4、摄像头异常，DSMC断连（依赖延锋提供接口后开发）5、解绑失败（因识别成功后到解绑完成时间过于短暂，解绑过程中DSMC异常无法模拟）</t>
  </si>
  <si>
    <t>【地图】AR导航有点卡顿；在线情况，表现为无网络；</t>
  </si>
  <si>
    <t>【安全】无ccs环境，ccs相关case用模拟环境测试，影响未知</t>
  </si>
  <si>
    <t>【语音】20220731_LA_R05_PRO ROM版本使用的是RD本地打包上传的包（构建号990），流水线取出的安装包版本号与ROM自带的安装包版本号无法对齐，由RD保证与ROM合入版本一致</t>
  </si>
  <si>
    <t>【语音】智能家居仅有一个体脂秤设备绑定，无其他设备如空调等资源，导致大部分用例阻塞</t>
  </si>
  <si>
    <t>严重问题</t>
  </si>
  <si>
    <t>【图像】经过多次性能场景测试后RD协助确定图像性能测试中因对手件DSMC版本问题有两个问题： （1）dsmc存在激活不了的情况； （2)  dsmc的checksum有问题导致开机后会发起数据清除操作；</t>
  </si>
  <si>
    <t>【语音】【语音】 【基础功能】 【CDX707】 语音内容所搜均所搜不到内容</t>
  </si>
  <si>
    <t>【语音】【CDX707]  语音识别增加不了途径点</t>
  </si>
  <si>
    <t>【语音】【语音】【蓝牙电话】【CDX707】语音拨打联系人电话，实际没有执行拨打电话这个操作</t>
  </si>
  <si>
    <t>【地图】遗留闪退问题较多（8个）</t>
  </si>
  <si>
    <t>四、质量达标情况</t>
  </si>
  <si>
    <t>模块</t>
  </si>
  <si>
    <t>发布标准</t>
  </si>
  <si>
    <t>实际遗留</t>
  </si>
  <si>
    <t>是否达标</t>
  </si>
  <si>
    <t>专业地图</t>
  </si>
  <si>
    <t>无P0P1问题</t>
  </si>
  <si>
    <t>P1: 26个</t>
  </si>
  <si>
    <t>AR导航</t>
  </si>
  <si>
    <t>P1:7个</t>
  </si>
  <si>
    <t>pano交互</t>
  </si>
  <si>
    <t>pass</t>
  </si>
  <si>
    <t>QQ音乐</t>
  </si>
  <si>
    <t>P0:1个;P1:4个</t>
  </si>
  <si>
    <t>喜马拉雅</t>
  </si>
  <si>
    <t>新闻</t>
  </si>
  <si>
    <t>在线电台</t>
  </si>
  <si>
    <t>爱奇艺&amp;小视频</t>
  </si>
  <si>
    <t>P1：3个</t>
  </si>
  <si>
    <t>小程序</t>
  </si>
  <si>
    <t>P1:8个</t>
  </si>
  <si>
    <t>小程序广场</t>
  </si>
  <si>
    <t>语音语义</t>
  </si>
  <si>
    <t>P0：2个，P1：20个</t>
  </si>
  <si>
    <t>语音设置</t>
  </si>
  <si>
    <t>P1：1个</t>
  </si>
  <si>
    <t>用户反馈</t>
  </si>
  <si>
    <t>智能家居</t>
  </si>
  <si>
    <t>VPA</t>
  </si>
  <si>
    <t>中台</t>
  </si>
  <si>
    <t xml:space="preserve"> P1：2个</t>
  </si>
  <si>
    <t>支付</t>
  </si>
  <si>
    <t xml:space="preserve">   P1：3个</t>
  </si>
  <si>
    <t xml:space="preserve">   P1：2个</t>
  </si>
  <si>
    <t>安全</t>
  </si>
  <si>
    <t xml:space="preserve">   P1：1个</t>
  </si>
  <si>
    <t>P1：2个</t>
  </si>
  <si>
    <t>五、测试用例执行情况</t>
  </si>
  <si>
    <t>模块名称</t>
  </si>
  <si>
    <t>用例总数</t>
  </si>
  <si>
    <t>测试执行数</t>
  </si>
  <si>
    <t>测试执行率</t>
  </si>
  <si>
    <t>未测/漏测原因和分析</t>
  </si>
  <si>
    <t>1：智能家居仅有一个体脂秤设备绑定，无其他设备资源，导致大部分用例阻塞
2：emanual-内容搜索，无对应搜索结果，大部分用例阻塞
3：存在部分需求未提测功能与需实车动态测试用例</t>
  </si>
  <si>
    <t>1.部分case依赖惯导，实车路测
2.部分场景难以实现，如：组队150人</t>
  </si>
  <si>
    <t>宿主&amp;广场</t>
  </si>
  <si>
    <t>小程序垂类</t>
  </si>
  <si>
    <t>停车小程序依赖实车部分未提测，依赖有真实车牌实车资源1人天</t>
  </si>
  <si>
    <t>1、账号部分case依赖实车
2、账号部分case场景无法实现，如：连续3个月未使用车机</t>
  </si>
  <si>
    <t>1、部分case依赖实车</t>
  </si>
  <si>
    <t>爱车搜索及停车推荐未提测</t>
  </si>
  <si>
    <t>六、测试环境及版本说明</t>
  </si>
  <si>
    <t>ROM版本</t>
  </si>
  <si>
    <t>20220731_LA_R05_PRO</t>
  </si>
  <si>
    <t>MCU版本</t>
  </si>
  <si>
    <t>屏幕尺寸</t>
  </si>
  <si>
    <t>11.1inch</t>
  </si>
  <si>
    <t>产品线</t>
  </si>
  <si>
    <t>成功</t>
  </si>
  <si>
    <t>失败</t>
  </si>
  <si>
    <t>阻塞</t>
  </si>
  <si>
    <t>未执行</t>
  </si>
  <si>
    <t>总数</t>
  </si>
  <si>
    <t>测试用例通过率</t>
  </si>
  <si>
    <t>CDX707</t>
  </si>
  <si>
    <t>搜索</t>
  </si>
  <si>
    <t>播放器</t>
  </si>
  <si>
    <t>随心听语音</t>
  </si>
  <si>
    <t>宝宝巴士</t>
  </si>
  <si>
    <t>口袋故事</t>
  </si>
  <si>
    <t>芒果tv</t>
  </si>
  <si>
    <t>电影</t>
  </si>
  <si>
    <t>加油</t>
  </si>
  <si>
    <t>停车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</si>
</sst>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等线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0.5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5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b/>
      <sz val="10"/>
      <color theme="5"/>
      <name val="微软雅黑"/>
      <family val="2"/>
      <charset val="134"/>
    </font>
    <font>
      <sz val="10"/>
      <color theme="9"/>
      <name val="微软雅黑"/>
      <family val="2"/>
      <charset val="134"/>
    </font>
    <font>
      <sz val="9"/>
      <name val="等线"/>
      <family val="4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8EA9DB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</borders>
  <cellStyleXfs count="3">
    <xf numFmtId="0" fontId="0" fillId="0" borderId="0">
      <alignment vertical="center"/>
    </xf>
    <xf numFmtId="0" fontId="16" fillId="0" borderId="0">
      <alignment vertical="center"/>
    </xf>
    <xf numFmtId="0" fontId="15" fillId="0" borderId="0"/>
  </cellStyleXfs>
  <cellXfs count="126">
    <xf numFmtId="0" fontId="0" fillId="0" borderId="0" xfId="0">
      <alignment vertical="center"/>
    </xf>
    <xf numFmtId="0" fontId="1" fillId="2" borderId="0" xfId="1" applyFont="1" applyFill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1" fillId="3" borderId="4" xfId="1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center"/>
    </xf>
    <xf numFmtId="0" fontId="1" fillId="3" borderId="1" xfId="2" applyFont="1" applyFill="1" applyBorder="1" applyAlignment="1">
      <alignment horizontal="center" vertical="center"/>
    </xf>
    <xf numFmtId="0" fontId="1" fillId="0" borderId="2" xfId="2" applyFont="1" applyBorder="1" applyAlignment="1">
      <alignment horizontal="center" vertical="center"/>
    </xf>
    <xf numFmtId="0" fontId="1" fillId="3" borderId="2" xfId="2" applyFont="1" applyFill="1" applyBorder="1" applyAlignment="1">
      <alignment horizontal="center" vertical="center"/>
    </xf>
    <xf numFmtId="0" fontId="1" fillId="3" borderId="7" xfId="1" applyFont="1" applyFill="1" applyBorder="1" applyAlignment="1">
      <alignment horizontal="center" vertical="center"/>
    </xf>
    <xf numFmtId="0" fontId="1" fillId="3" borderId="6" xfId="1" applyFont="1" applyFill="1" applyBorder="1" applyAlignment="1">
      <alignment horizontal="center" vertical="center"/>
    </xf>
    <xf numFmtId="0" fontId="1" fillId="3" borderId="8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9" fontId="3" fillId="3" borderId="7" xfId="1" applyNumberFormat="1" applyFont="1" applyFill="1" applyBorder="1" applyAlignment="1">
      <alignment horizontal="center" vertical="center"/>
    </xf>
    <xf numFmtId="9" fontId="4" fillId="3" borderId="7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top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top"/>
    </xf>
    <xf numFmtId="0" fontId="7" fillId="6" borderId="2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49" fontId="7" fillId="0" borderId="2" xfId="0" applyNumberFormat="1" applyFont="1" applyBorder="1" applyAlignment="1">
      <alignment horizontal="left" vertical="center" wrapText="1"/>
    </xf>
    <xf numFmtId="49" fontId="7" fillId="3" borderId="2" xfId="0" applyNumberFormat="1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9" fontId="8" fillId="0" borderId="2" xfId="0" applyNumberFormat="1" applyFont="1" applyBorder="1" applyAlignment="1">
      <alignment horizontal="left" vertical="center" wrapText="1"/>
    </xf>
    <xf numFmtId="0" fontId="9" fillId="7" borderId="11" xfId="0" applyFont="1" applyFill="1" applyBorder="1" applyAlignment="1">
      <alignment horizontal="left" vertical="center" wrapText="1"/>
    </xf>
    <xf numFmtId="0" fontId="9" fillId="7" borderId="12" xfId="0" applyFont="1" applyFill="1" applyBorder="1" applyAlignment="1">
      <alignment horizontal="left" vertical="center"/>
    </xf>
    <xf numFmtId="0" fontId="9" fillId="7" borderId="12" xfId="0" applyFont="1" applyFill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11" fillId="9" borderId="2" xfId="0" applyFont="1" applyFill="1" applyBorder="1" applyAlignment="1">
      <alignment horizontal="left" vertical="center" wrapText="1"/>
    </xf>
    <xf numFmtId="0" fontId="11" fillId="9" borderId="2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 wrapText="1"/>
    </xf>
    <xf numFmtId="0" fontId="13" fillId="3" borderId="2" xfId="0" applyFont="1" applyFill="1" applyBorder="1" applyAlignment="1">
      <alignment horizontal="left" vertical="center" wrapText="1"/>
    </xf>
    <xf numFmtId="0" fontId="14" fillId="3" borderId="2" xfId="0" applyFont="1" applyFill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/>
    </xf>
    <xf numFmtId="0" fontId="13" fillId="3" borderId="2" xfId="0" applyFont="1" applyFill="1" applyBorder="1">
      <alignment vertical="center"/>
    </xf>
    <xf numFmtId="0" fontId="9" fillId="3" borderId="16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left" vertical="center"/>
    </xf>
    <xf numFmtId="0" fontId="5" fillId="9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/>
    </xf>
    <xf numFmtId="10" fontId="5" fillId="3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7" fillId="6" borderId="2" xfId="0" applyFont="1" applyFill="1" applyBorder="1" applyAlignment="1">
      <alignment horizontal="left" vertical="center" wrapText="1"/>
    </xf>
    <xf numFmtId="0" fontId="7" fillId="6" borderId="9" xfId="0" applyFont="1" applyFill="1" applyBorder="1" applyAlignment="1">
      <alignment horizontal="left" vertical="center"/>
    </xf>
    <xf numFmtId="0" fontId="7" fillId="6" borderId="10" xfId="0" applyFont="1" applyFill="1" applyBorder="1" applyAlignment="1">
      <alignment horizontal="left" vertical="center"/>
    </xf>
    <xf numFmtId="0" fontId="7" fillId="6" borderId="7" xfId="0" applyFont="1" applyFill="1" applyBorder="1" applyAlignment="1">
      <alignment horizontal="left" vertical="center"/>
    </xf>
    <xf numFmtId="0" fontId="9" fillId="6" borderId="6" xfId="0" applyFont="1" applyFill="1" applyBorder="1" applyAlignment="1">
      <alignment horizontal="left" vertical="center"/>
    </xf>
    <xf numFmtId="0" fontId="9" fillId="6" borderId="15" xfId="0" applyFont="1" applyFill="1" applyBorder="1" applyAlignment="1">
      <alignment horizontal="left" vertical="center"/>
    </xf>
    <xf numFmtId="0" fontId="9" fillId="6" borderId="8" xfId="0" applyFont="1" applyFill="1" applyBorder="1" applyAlignment="1">
      <alignment horizontal="left" vertical="center"/>
    </xf>
    <xf numFmtId="0" fontId="9" fillId="6" borderId="9" xfId="0" applyFont="1" applyFill="1" applyBorder="1" applyAlignment="1">
      <alignment horizontal="left" vertical="center"/>
    </xf>
    <xf numFmtId="0" fontId="9" fillId="6" borderId="10" xfId="0" applyFont="1" applyFill="1" applyBorder="1" applyAlignment="1">
      <alignment horizontal="left" vertical="center"/>
    </xf>
    <xf numFmtId="0" fontId="9" fillId="6" borderId="7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7" fillId="8" borderId="9" xfId="0" applyFont="1" applyFill="1" applyBorder="1" applyAlignment="1">
      <alignment horizontal="left" vertical="center" wrapText="1"/>
    </xf>
    <xf numFmtId="0" fontId="7" fillId="8" borderId="10" xfId="0" applyFont="1" applyFill="1" applyBorder="1" applyAlignment="1">
      <alignment horizontal="left" vertical="center" wrapText="1"/>
    </xf>
    <xf numFmtId="0" fontId="7" fillId="8" borderId="7" xfId="0" applyFont="1" applyFill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left" vertical="center"/>
    </xf>
    <xf numFmtId="0" fontId="8" fillId="3" borderId="9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 wrapText="1"/>
    </xf>
    <xf numFmtId="0" fontId="8" fillId="3" borderId="7" xfId="0" applyFont="1" applyFill="1" applyBorder="1" applyAlignment="1">
      <alignment horizontal="left" vertical="center" wrapText="1"/>
    </xf>
    <xf numFmtId="0" fontId="10" fillId="3" borderId="2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 wrapText="1"/>
    </xf>
    <xf numFmtId="0" fontId="5" fillId="9" borderId="9" xfId="0" applyFont="1" applyFill="1" applyBorder="1" applyAlignment="1">
      <alignment vertical="center" wrapText="1"/>
    </xf>
    <xf numFmtId="0" fontId="5" fillId="9" borderId="10" xfId="0" applyFont="1" applyFill="1" applyBorder="1" applyAlignment="1">
      <alignment vertical="center" wrapText="1"/>
    </xf>
    <xf numFmtId="0" fontId="5" fillId="9" borderId="7" xfId="0" applyFont="1" applyFill="1" applyBorder="1" applyAlignment="1">
      <alignment vertical="center" wrapText="1"/>
    </xf>
    <xf numFmtId="0" fontId="5" fillId="5" borderId="9" xfId="0" applyFont="1" applyFill="1" applyBorder="1" applyAlignment="1">
      <alignment horizontal="left" vertical="center" wrapText="1"/>
    </xf>
    <xf numFmtId="0" fontId="5" fillId="5" borderId="10" xfId="0" applyFont="1" applyFill="1" applyBorder="1" applyAlignment="1">
      <alignment horizontal="left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5" fillId="0" borderId="9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/>
    </xf>
    <xf numFmtId="0" fontId="9" fillId="3" borderId="2" xfId="0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1" fillId="3" borderId="4" xfId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2" borderId="3" xfId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1" fillId="2" borderId="5" xfId="1" applyFont="1" applyFill="1" applyBorder="1" applyAlignment="1">
      <alignment horizontal="center" vertical="center"/>
    </xf>
    <xf numFmtId="0" fontId="1" fillId="2" borderId="6" xfId="1" applyFont="1" applyFill="1" applyBorder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常规 3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7"/>
  <sheetViews>
    <sheetView tabSelected="1" topLeftCell="A38" zoomScale="110" zoomScaleNormal="60" workbookViewId="0">
      <selection activeCell="A90" sqref="A90"/>
    </sheetView>
  </sheetViews>
  <sheetFormatPr baseColWidth="10" defaultColWidth="11" defaultRowHeight="17"/>
  <cols>
    <col min="1" max="1" width="28.6640625" style="22" customWidth="1"/>
    <col min="2" max="2" width="30.5" style="23" customWidth="1"/>
    <col min="3" max="3" width="24" style="24" customWidth="1"/>
    <col min="4" max="4" width="33" style="22" customWidth="1"/>
    <col min="5" max="5" width="70.6640625" style="25" customWidth="1"/>
    <col min="6" max="6" width="9.6640625" style="24" customWidth="1"/>
    <col min="7" max="16384" width="11" style="24"/>
  </cols>
  <sheetData>
    <row r="1" spans="1:5" ht="26.25" customHeight="1">
      <c r="A1" s="65" t="s">
        <v>0</v>
      </c>
      <c r="B1" s="65"/>
      <c r="C1" s="65"/>
      <c r="D1" s="65"/>
      <c r="E1" s="65"/>
    </row>
    <row r="2" spans="1:5" ht="17" customHeight="1">
      <c r="A2" s="66" t="s">
        <v>1</v>
      </c>
      <c r="B2" s="66"/>
      <c r="C2" s="66"/>
      <c r="D2" s="66"/>
      <c r="E2" s="66"/>
    </row>
    <row r="3" spans="1:5" ht="95" customHeight="1">
      <c r="A3" s="67" t="s">
        <v>2</v>
      </c>
      <c r="B3" s="67"/>
      <c r="C3" s="67"/>
      <c r="D3" s="67"/>
      <c r="E3" s="67"/>
    </row>
    <row r="4" spans="1:5" ht="22.5" customHeight="1">
      <c r="A4" s="68" t="s">
        <v>3</v>
      </c>
      <c r="B4" s="68"/>
      <c r="C4" s="68"/>
      <c r="D4" s="68"/>
      <c r="E4" s="68"/>
    </row>
    <row r="5" spans="1:5" ht="17" customHeight="1">
      <c r="A5" s="26" t="s">
        <v>4</v>
      </c>
      <c r="B5" s="26" t="s">
        <v>5</v>
      </c>
      <c r="C5" s="26" t="s">
        <v>6</v>
      </c>
      <c r="D5" s="26" t="s">
        <v>7</v>
      </c>
      <c r="E5" s="26" t="s">
        <v>8</v>
      </c>
    </row>
    <row r="6" spans="1:5" ht="27" customHeight="1">
      <c r="A6" s="110" t="s">
        <v>9</v>
      </c>
      <c r="B6" s="27" t="s">
        <v>10</v>
      </c>
      <c r="C6" s="28" t="s">
        <v>11</v>
      </c>
      <c r="D6" s="29" t="s">
        <v>12</v>
      </c>
      <c r="E6" s="45" t="s">
        <v>13</v>
      </c>
    </row>
    <row r="7" spans="1:5" ht="27" customHeight="1">
      <c r="A7" s="110"/>
      <c r="B7" s="27" t="s">
        <v>14</v>
      </c>
      <c r="C7" s="28" t="s">
        <v>15</v>
      </c>
      <c r="D7" s="29" t="s">
        <v>16</v>
      </c>
      <c r="E7" s="46" t="s">
        <v>17</v>
      </c>
    </row>
    <row r="8" spans="1:5" ht="19.5" customHeight="1">
      <c r="A8" s="110"/>
      <c r="B8" s="30" t="s">
        <v>18</v>
      </c>
      <c r="C8" s="31">
        <v>0.6</v>
      </c>
      <c r="D8" s="29" t="s">
        <v>19</v>
      </c>
      <c r="E8" s="46" t="s">
        <v>17</v>
      </c>
    </row>
    <row r="9" spans="1:5" ht="19.5" customHeight="1">
      <c r="A9" s="69" t="s">
        <v>20</v>
      </c>
      <c r="B9" s="70"/>
      <c r="C9" s="70"/>
      <c r="D9" s="70"/>
      <c r="E9" s="71"/>
    </row>
    <row r="10" spans="1:5" customFormat="1" ht="19.5" customHeight="1">
      <c r="A10" s="32" t="s">
        <v>21</v>
      </c>
      <c r="B10" s="33" t="s">
        <v>5</v>
      </c>
      <c r="C10" s="34" t="s">
        <v>6</v>
      </c>
      <c r="D10" s="34" t="s">
        <v>22</v>
      </c>
      <c r="E10" s="33" t="s">
        <v>8</v>
      </c>
    </row>
    <row r="11" spans="1:5" customFormat="1" ht="19.5" customHeight="1">
      <c r="A11" s="35" t="s">
        <v>23</v>
      </c>
      <c r="B11" s="36" t="s">
        <v>24</v>
      </c>
      <c r="C11" s="37" t="s">
        <v>25</v>
      </c>
      <c r="D11" s="37" t="s">
        <v>26</v>
      </c>
      <c r="E11" s="47" t="s">
        <v>27</v>
      </c>
    </row>
    <row r="12" spans="1:5" customFormat="1" ht="39" customHeight="1">
      <c r="A12" s="111" t="s">
        <v>28</v>
      </c>
      <c r="B12" s="36" t="s">
        <v>29</v>
      </c>
      <c r="C12" s="37" t="s">
        <v>30</v>
      </c>
      <c r="D12" s="37" t="s">
        <v>30</v>
      </c>
      <c r="E12" s="48" t="s">
        <v>30</v>
      </c>
    </row>
    <row r="13" spans="1:5" customFormat="1" ht="50" customHeight="1">
      <c r="A13" s="111"/>
      <c r="B13" s="36" t="s">
        <v>31</v>
      </c>
      <c r="C13" s="37" t="s">
        <v>32</v>
      </c>
      <c r="D13" s="37" t="s">
        <v>32</v>
      </c>
      <c r="E13" s="49" t="s">
        <v>17</v>
      </c>
    </row>
    <row r="14" spans="1:5" ht="48" customHeight="1">
      <c r="A14" s="111"/>
      <c r="B14" s="36" t="s">
        <v>33</v>
      </c>
      <c r="C14" s="37" t="s">
        <v>34</v>
      </c>
      <c r="D14" s="37" t="s">
        <v>34</v>
      </c>
      <c r="E14" s="49" t="s">
        <v>17</v>
      </c>
    </row>
    <row r="15" spans="1:5" ht="19.5" customHeight="1">
      <c r="A15" s="69" t="s">
        <v>35</v>
      </c>
      <c r="B15" s="70"/>
      <c r="C15" s="70"/>
      <c r="D15" s="70"/>
      <c r="E15" s="71"/>
    </row>
    <row r="16" spans="1:5" ht="28" customHeight="1">
      <c r="A16" s="38" t="s">
        <v>36</v>
      </c>
      <c r="B16" s="39" t="s">
        <v>37</v>
      </c>
      <c r="C16" s="39" t="s">
        <v>38</v>
      </c>
      <c r="D16" s="39" t="s">
        <v>6</v>
      </c>
      <c r="E16" s="50" t="s">
        <v>8</v>
      </c>
    </row>
    <row r="17" spans="1:6" ht="34" customHeight="1">
      <c r="A17" s="112" t="s">
        <v>39</v>
      </c>
      <c r="B17" s="39" t="s">
        <v>40</v>
      </c>
      <c r="C17" s="39" t="s">
        <v>41</v>
      </c>
      <c r="D17" s="39" t="s">
        <v>42</v>
      </c>
      <c r="E17" s="49" t="s">
        <v>17</v>
      </c>
    </row>
    <row r="18" spans="1:6" ht="19.5" customHeight="1">
      <c r="A18" s="112"/>
      <c r="B18" s="39" t="s">
        <v>43</v>
      </c>
      <c r="C18" s="39" t="s">
        <v>44</v>
      </c>
      <c r="D18" s="39" t="s">
        <v>42</v>
      </c>
      <c r="E18" s="49" t="s">
        <v>17</v>
      </c>
    </row>
    <row r="19" spans="1:6" ht="19.5" customHeight="1">
      <c r="A19" s="112"/>
      <c r="B19" s="39" t="s">
        <v>45</v>
      </c>
      <c r="C19" s="39" t="s">
        <v>46</v>
      </c>
      <c r="D19" s="39" t="s">
        <v>42</v>
      </c>
      <c r="E19" s="49" t="s">
        <v>17</v>
      </c>
    </row>
    <row r="20" spans="1:6" ht="19.5" customHeight="1">
      <c r="A20" s="112"/>
      <c r="B20" s="39" t="s">
        <v>47</v>
      </c>
      <c r="C20" s="39" t="s">
        <v>48</v>
      </c>
      <c r="D20" s="39" t="s">
        <v>42</v>
      </c>
      <c r="E20" s="49" t="s">
        <v>17</v>
      </c>
    </row>
    <row r="21" spans="1:6" ht="19.5" customHeight="1">
      <c r="A21" s="112"/>
      <c r="B21" s="39" t="s">
        <v>49</v>
      </c>
      <c r="C21" s="39" t="s">
        <v>50</v>
      </c>
      <c r="D21" s="39" t="s">
        <v>42</v>
      </c>
      <c r="E21" s="49" t="s">
        <v>17</v>
      </c>
    </row>
    <row r="22" spans="1:6" ht="19.5" customHeight="1">
      <c r="A22" s="112"/>
      <c r="B22" s="39" t="s">
        <v>51</v>
      </c>
      <c r="C22" s="39" t="s">
        <v>52</v>
      </c>
      <c r="D22" s="39" t="s">
        <v>42</v>
      </c>
      <c r="E22" s="49" t="s">
        <v>17</v>
      </c>
    </row>
    <row r="23" spans="1:6" ht="19.5" customHeight="1">
      <c r="A23" s="112"/>
      <c r="B23" s="39" t="s">
        <v>53</v>
      </c>
      <c r="C23" s="39" t="s">
        <v>54</v>
      </c>
      <c r="D23" s="39" t="s">
        <v>42</v>
      </c>
      <c r="E23" s="49" t="s">
        <v>17</v>
      </c>
    </row>
    <row r="24" spans="1:6" ht="19.5" customHeight="1">
      <c r="A24" s="112"/>
      <c r="B24" s="39" t="s">
        <v>55</v>
      </c>
      <c r="C24" s="39" t="s">
        <v>56</v>
      </c>
      <c r="D24" s="39" t="s">
        <v>42</v>
      </c>
      <c r="E24" s="49" t="s">
        <v>17</v>
      </c>
    </row>
    <row r="25" spans="1:6" ht="19.5" customHeight="1">
      <c r="A25" s="112"/>
      <c r="B25" s="39" t="s">
        <v>57</v>
      </c>
      <c r="C25" s="39" t="s">
        <v>58</v>
      </c>
      <c r="D25" s="39" t="s">
        <v>42</v>
      </c>
      <c r="E25" s="49" t="s">
        <v>17</v>
      </c>
    </row>
    <row r="26" spans="1:6" ht="19.5" customHeight="1">
      <c r="A26" s="112"/>
      <c r="B26" s="39" t="s">
        <v>59</v>
      </c>
      <c r="C26" s="39" t="s">
        <v>60</v>
      </c>
      <c r="D26" s="39" t="s">
        <v>42</v>
      </c>
      <c r="E26" s="49" t="s">
        <v>17</v>
      </c>
    </row>
    <row r="27" spans="1:6" ht="19.5" customHeight="1">
      <c r="A27" s="112"/>
      <c r="B27" s="39" t="s">
        <v>61</v>
      </c>
      <c r="C27" s="39" t="s">
        <v>50</v>
      </c>
      <c r="D27" s="39" t="s">
        <v>42</v>
      </c>
      <c r="E27" s="49" t="s">
        <v>17</v>
      </c>
    </row>
    <row r="28" spans="1:6" ht="30" customHeight="1">
      <c r="A28" s="112"/>
      <c r="B28" s="39" t="s">
        <v>62</v>
      </c>
      <c r="C28" s="39" t="s">
        <v>63</v>
      </c>
      <c r="D28" s="39" t="s">
        <v>42</v>
      </c>
      <c r="E28" s="47" t="s">
        <v>27</v>
      </c>
    </row>
    <row r="29" spans="1:6" s="21" customFormat="1">
      <c r="A29" s="72" t="s">
        <v>64</v>
      </c>
      <c r="B29" s="73"/>
      <c r="C29" s="73"/>
      <c r="D29" s="73"/>
      <c r="E29" s="74"/>
    </row>
    <row r="30" spans="1:6" s="21" customFormat="1">
      <c r="A30" s="40" t="s">
        <v>65</v>
      </c>
      <c r="B30" s="75" t="s">
        <v>66</v>
      </c>
      <c r="C30" s="76"/>
      <c r="D30" s="76"/>
      <c r="E30" s="77"/>
    </row>
    <row r="31" spans="1:6" s="21" customFormat="1">
      <c r="A31" s="39" t="s">
        <v>67</v>
      </c>
      <c r="B31" s="78" t="s">
        <v>68</v>
      </c>
      <c r="C31" s="79"/>
      <c r="D31" s="79"/>
      <c r="E31" s="80"/>
    </row>
    <row r="32" spans="1:6" s="21" customFormat="1">
      <c r="A32" s="39" t="s">
        <v>69</v>
      </c>
      <c r="B32" s="78" t="s">
        <v>70</v>
      </c>
      <c r="C32" s="79"/>
      <c r="D32" s="79"/>
      <c r="E32" s="80"/>
      <c r="F32" s="24"/>
    </row>
    <row r="33" spans="1:6" s="21" customFormat="1">
      <c r="A33" s="39" t="s">
        <v>71</v>
      </c>
      <c r="B33" s="78" t="s">
        <v>68</v>
      </c>
      <c r="C33" s="79"/>
      <c r="D33" s="79"/>
      <c r="E33" s="80"/>
      <c r="F33" s="24"/>
    </row>
    <row r="34" spans="1:6" s="21" customFormat="1">
      <c r="A34" s="39" t="s">
        <v>72</v>
      </c>
      <c r="B34" s="78" t="s">
        <v>70</v>
      </c>
      <c r="C34" s="79"/>
      <c r="D34" s="79"/>
      <c r="E34" s="80"/>
      <c r="F34" s="24"/>
    </row>
    <row r="35" spans="1:6" s="21" customFormat="1">
      <c r="A35" s="39" t="s">
        <v>73</v>
      </c>
      <c r="B35" s="78" t="s">
        <v>74</v>
      </c>
      <c r="C35" s="79"/>
      <c r="D35" s="79"/>
      <c r="E35" s="80"/>
    </row>
    <row r="36" spans="1:6" s="21" customFormat="1">
      <c r="A36" s="39" t="s">
        <v>75</v>
      </c>
      <c r="B36" s="78" t="s">
        <v>74</v>
      </c>
      <c r="C36" s="79"/>
      <c r="D36" s="79"/>
      <c r="E36" s="80"/>
    </row>
    <row r="37" spans="1:6" s="21" customFormat="1">
      <c r="A37" s="81" t="s">
        <v>76</v>
      </c>
      <c r="B37" s="82"/>
      <c r="C37" s="82"/>
      <c r="D37" s="82"/>
      <c r="E37" s="83"/>
    </row>
    <row r="38" spans="1:6" s="21" customFormat="1" ht="86" customHeight="1">
      <c r="A38" s="84" t="s">
        <v>77</v>
      </c>
      <c r="B38" s="79"/>
      <c r="C38" s="79"/>
      <c r="D38" s="79"/>
      <c r="E38" s="80"/>
    </row>
    <row r="39" spans="1:6" s="21" customFormat="1">
      <c r="A39" s="81" t="s">
        <v>78</v>
      </c>
      <c r="B39" s="82"/>
      <c r="C39" s="82"/>
      <c r="D39" s="82"/>
      <c r="E39" s="83"/>
    </row>
    <row r="40" spans="1:6" s="21" customFormat="1">
      <c r="A40" s="85" t="s">
        <v>79</v>
      </c>
      <c r="B40" s="86"/>
      <c r="C40" s="86"/>
      <c r="D40" s="86"/>
      <c r="E40" s="86"/>
    </row>
    <row r="41" spans="1:6" s="21" customFormat="1">
      <c r="A41" s="87" t="s">
        <v>80</v>
      </c>
      <c r="B41" s="88"/>
      <c r="C41" s="88"/>
      <c r="D41" s="88"/>
      <c r="E41" s="89"/>
    </row>
    <row r="42" spans="1:6" s="21" customFormat="1">
      <c r="A42" s="87" t="s">
        <v>81</v>
      </c>
      <c r="B42" s="88"/>
      <c r="C42" s="88"/>
      <c r="D42" s="88"/>
      <c r="E42" s="89"/>
    </row>
    <row r="43" spans="1:6" s="21" customFormat="1">
      <c r="A43" s="90" t="s">
        <v>82</v>
      </c>
      <c r="B43" s="91"/>
      <c r="C43" s="91"/>
      <c r="D43" s="91"/>
      <c r="E43" s="92"/>
    </row>
    <row r="44" spans="1:6" s="21" customFormat="1">
      <c r="A44" s="90" t="s">
        <v>83</v>
      </c>
      <c r="B44" s="93"/>
      <c r="C44" s="93"/>
      <c r="D44" s="93"/>
      <c r="E44" s="94"/>
    </row>
    <row r="45" spans="1:6" s="21" customFormat="1">
      <c r="A45" s="90" t="s">
        <v>84</v>
      </c>
      <c r="B45" s="93"/>
      <c r="C45" s="93"/>
      <c r="D45" s="93"/>
      <c r="E45" s="94"/>
    </row>
    <row r="46" spans="1:6" s="21" customFormat="1">
      <c r="A46" s="90" t="s">
        <v>85</v>
      </c>
      <c r="B46" s="93"/>
      <c r="C46" s="93"/>
      <c r="D46" s="93"/>
      <c r="E46" s="94"/>
    </row>
    <row r="47" spans="1:6" s="21" customFormat="1">
      <c r="A47" s="90" t="s">
        <v>86</v>
      </c>
      <c r="B47" s="93"/>
      <c r="C47" s="93"/>
      <c r="D47" s="93"/>
      <c r="E47" s="94"/>
    </row>
    <row r="48" spans="1:6" s="21" customFormat="1">
      <c r="A48" s="95" t="s">
        <v>87</v>
      </c>
      <c r="B48" s="96"/>
      <c r="C48" s="96"/>
      <c r="D48" s="96"/>
      <c r="E48" s="96"/>
    </row>
    <row r="49" spans="1:5" s="21" customFormat="1">
      <c r="A49" s="97" t="s">
        <v>88</v>
      </c>
      <c r="B49" s="98"/>
      <c r="C49" s="98"/>
      <c r="D49" s="98"/>
      <c r="E49" s="99"/>
    </row>
    <row r="50" spans="1:5" s="21" customFormat="1">
      <c r="A50" s="97" t="s">
        <v>89</v>
      </c>
      <c r="B50" s="98"/>
      <c r="C50" s="98"/>
      <c r="D50" s="98"/>
      <c r="E50" s="99"/>
    </row>
    <row r="51" spans="1:5" s="21" customFormat="1">
      <c r="A51" s="97" t="s">
        <v>90</v>
      </c>
      <c r="B51" s="98"/>
      <c r="C51" s="98"/>
      <c r="D51" s="98"/>
      <c r="E51" s="99"/>
    </row>
    <row r="52" spans="1:5" s="21" customFormat="1">
      <c r="A52" s="97" t="s">
        <v>91</v>
      </c>
      <c r="B52" s="98"/>
      <c r="C52" s="98"/>
      <c r="D52" s="98"/>
      <c r="E52" s="99"/>
    </row>
    <row r="53" spans="1:5" s="21" customFormat="1">
      <c r="A53" s="87" t="s">
        <v>92</v>
      </c>
      <c r="B53" s="88"/>
      <c r="C53" s="88"/>
      <c r="D53" s="88"/>
      <c r="E53" s="89"/>
    </row>
    <row r="54" spans="1:5" s="21" customFormat="1" ht="17.25" customHeight="1">
      <c r="A54" s="100" t="s">
        <v>93</v>
      </c>
      <c r="B54" s="100"/>
      <c r="C54" s="100"/>
      <c r="D54" s="100"/>
      <c r="E54" s="100"/>
    </row>
    <row r="55" spans="1:5" s="21" customFormat="1" ht="17.25" customHeight="1">
      <c r="A55" s="42"/>
      <c r="B55" s="43" t="s">
        <v>94</v>
      </c>
      <c r="C55" s="42" t="s">
        <v>95</v>
      </c>
      <c r="D55" s="42" t="s">
        <v>96</v>
      </c>
      <c r="E55" s="43" t="s">
        <v>97</v>
      </c>
    </row>
    <row r="56" spans="1:5" s="21" customFormat="1" ht="17.25" customHeight="1">
      <c r="A56" s="113" t="s">
        <v>40</v>
      </c>
      <c r="B56" s="6" t="s">
        <v>98</v>
      </c>
      <c r="C56" s="116" t="s">
        <v>99</v>
      </c>
      <c r="D56" s="44" t="s">
        <v>100</v>
      </c>
      <c r="E56" s="51" t="s">
        <v>13</v>
      </c>
    </row>
    <row r="57" spans="1:5" s="21" customFormat="1" ht="17.25" customHeight="1">
      <c r="A57" s="113"/>
      <c r="B57" s="6" t="s">
        <v>101</v>
      </c>
      <c r="C57" s="116"/>
      <c r="D57" s="44" t="s">
        <v>102</v>
      </c>
      <c r="E57" s="51" t="s">
        <v>13</v>
      </c>
    </row>
    <row r="58" spans="1:5" s="21" customFormat="1" ht="17.25" customHeight="1">
      <c r="A58" s="113"/>
      <c r="B58" s="6" t="s">
        <v>103</v>
      </c>
      <c r="C58" s="116"/>
      <c r="D58" s="41" t="s">
        <v>99</v>
      </c>
      <c r="E58" s="52" t="s">
        <v>104</v>
      </c>
    </row>
    <row r="59" spans="1:5" s="21" customFormat="1" ht="17.25" customHeight="1">
      <c r="A59" s="113" t="s">
        <v>45</v>
      </c>
      <c r="B59" s="6" t="s">
        <v>105</v>
      </c>
      <c r="C59" s="117"/>
      <c r="D59" s="41" t="s">
        <v>106</v>
      </c>
      <c r="E59" s="51" t="s">
        <v>13</v>
      </c>
    </row>
    <row r="60" spans="1:5" s="21" customFormat="1" ht="17.25" customHeight="1">
      <c r="A60" s="113"/>
      <c r="B60" s="6" t="s">
        <v>107</v>
      </c>
      <c r="C60" s="117"/>
      <c r="D60" s="41" t="s">
        <v>99</v>
      </c>
      <c r="E60" s="52" t="s">
        <v>104</v>
      </c>
    </row>
    <row r="61" spans="1:5" s="21" customFormat="1" ht="17.25" customHeight="1">
      <c r="A61" s="113"/>
      <c r="B61" s="6" t="s">
        <v>108</v>
      </c>
      <c r="C61" s="117"/>
      <c r="D61" s="41" t="s">
        <v>99</v>
      </c>
      <c r="E61" s="52" t="s">
        <v>104</v>
      </c>
    </row>
    <row r="62" spans="1:5" s="21" customFormat="1" ht="17.25" customHeight="1">
      <c r="A62" s="113"/>
      <c r="B62" s="6" t="s">
        <v>109</v>
      </c>
      <c r="C62" s="117"/>
      <c r="D62" s="41" t="s">
        <v>99</v>
      </c>
      <c r="E62" s="52" t="s">
        <v>104</v>
      </c>
    </row>
    <row r="63" spans="1:5" s="21" customFormat="1" ht="17.25" customHeight="1">
      <c r="A63" s="9" t="s">
        <v>47</v>
      </c>
      <c r="B63" s="17" t="s">
        <v>110</v>
      </c>
      <c r="C63" s="116"/>
      <c r="D63" s="41" t="s">
        <v>111</v>
      </c>
      <c r="E63" s="52" t="s">
        <v>104</v>
      </c>
    </row>
    <row r="64" spans="1:5" s="21" customFormat="1" ht="17.25" customHeight="1">
      <c r="A64" s="114" t="s">
        <v>112</v>
      </c>
      <c r="B64" s="17" t="s">
        <v>49</v>
      </c>
      <c r="C64" s="116"/>
      <c r="D64" s="41" t="s">
        <v>113</v>
      </c>
      <c r="E64" s="51" t="s">
        <v>13</v>
      </c>
    </row>
    <row r="65" spans="1:5" s="21" customFormat="1" ht="17.25" customHeight="1">
      <c r="A65" s="115"/>
      <c r="B65" s="17" t="s">
        <v>114</v>
      </c>
      <c r="C65" s="116"/>
      <c r="D65" s="41" t="s">
        <v>99</v>
      </c>
      <c r="E65" s="52" t="s">
        <v>104</v>
      </c>
    </row>
    <row r="66" spans="1:5" s="21" customFormat="1" ht="17.25" customHeight="1">
      <c r="A66" s="113" t="s">
        <v>43</v>
      </c>
      <c r="B66" s="15" t="s">
        <v>115</v>
      </c>
      <c r="C66" s="116"/>
      <c r="D66" s="41" t="s">
        <v>116</v>
      </c>
      <c r="E66" s="51" t="s">
        <v>13</v>
      </c>
    </row>
    <row r="67" spans="1:5" s="21" customFormat="1" ht="17.25" customHeight="1">
      <c r="A67" s="113"/>
      <c r="B67" s="15" t="s">
        <v>117</v>
      </c>
      <c r="C67" s="116"/>
      <c r="D67" s="41" t="s">
        <v>118</v>
      </c>
      <c r="E67" s="52" t="s">
        <v>104</v>
      </c>
    </row>
    <row r="68" spans="1:5" s="21" customFormat="1" ht="17.25" customHeight="1">
      <c r="A68" s="113"/>
      <c r="B68" s="15" t="s">
        <v>119</v>
      </c>
      <c r="C68" s="116"/>
      <c r="D68" s="41" t="s">
        <v>99</v>
      </c>
      <c r="E68" s="52" t="s">
        <v>104</v>
      </c>
    </row>
    <row r="69" spans="1:5" s="21" customFormat="1" ht="17.25" customHeight="1">
      <c r="A69" s="113"/>
      <c r="B69" s="15" t="s">
        <v>120</v>
      </c>
      <c r="C69" s="116"/>
      <c r="D69" s="41" t="s">
        <v>99</v>
      </c>
      <c r="E69" s="52" t="s">
        <v>104</v>
      </c>
    </row>
    <row r="70" spans="1:5" s="21" customFormat="1" ht="17.25" customHeight="1">
      <c r="A70" s="113"/>
      <c r="B70" s="15" t="s">
        <v>121</v>
      </c>
      <c r="C70" s="116"/>
      <c r="D70" s="41" t="s">
        <v>99</v>
      </c>
      <c r="E70" s="52" t="s">
        <v>104</v>
      </c>
    </row>
    <row r="71" spans="1:5" s="21" customFormat="1" ht="17.25" customHeight="1">
      <c r="A71" s="115" t="s">
        <v>122</v>
      </c>
      <c r="B71" s="53" t="s">
        <v>53</v>
      </c>
      <c r="C71" s="116"/>
      <c r="D71" s="41" t="s">
        <v>123</v>
      </c>
      <c r="E71" s="52" t="s">
        <v>104</v>
      </c>
    </row>
    <row r="72" spans="1:5" s="21" customFormat="1" ht="17.25" customHeight="1">
      <c r="A72" s="113"/>
      <c r="B72" s="53" t="s">
        <v>124</v>
      </c>
      <c r="C72" s="116"/>
      <c r="D72" s="41" t="s">
        <v>99</v>
      </c>
      <c r="E72" s="52" t="s">
        <v>104</v>
      </c>
    </row>
    <row r="73" spans="1:5" s="21" customFormat="1" ht="17.25" customHeight="1">
      <c r="A73" s="113"/>
      <c r="B73" s="53" t="s">
        <v>51</v>
      </c>
      <c r="C73" s="116"/>
      <c r="D73" s="41" t="s">
        <v>125</v>
      </c>
      <c r="E73" s="52" t="s">
        <v>104</v>
      </c>
    </row>
    <row r="74" spans="1:5" s="21" customFormat="1" ht="17.25" customHeight="1">
      <c r="A74" s="9" t="s">
        <v>59</v>
      </c>
      <c r="B74" s="53" t="s">
        <v>59</v>
      </c>
      <c r="C74" s="116"/>
      <c r="D74" s="41" t="s">
        <v>126</v>
      </c>
      <c r="E74" s="52" t="s">
        <v>104</v>
      </c>
    </row>
    <row r="75" spans="1:5" s="21" customFormat="1" ht="17.25" customHeight="1">
      <c r="A75" s="9" t="s">
        <v>55</v>
      </c>
      <c r="B75" s="53" t="s">
        <v>55</v>
      </c>
      <c r="C75" s="116"/>
      <c r="D75" s="41" t="s">
        <v>99</v>
      </c>
      <c r="E75" s="52" t="s">
        <v>104</v>
      </c>
    </row>
    <row r="76" spans="1:5" s="21" customFormat="1" ht="17.25" customHeight="1">
      <c r="A76" s="54" t="s">
        <v>127</v>
      </c>
      <c r="B76" s="55" t="s">
        <v>62</v>
      </c>
      <c r="C76" s="116"/>
      <c r="D76" s="41" t="s">
        <v>128</v>
      </c>
      <c r="E76" s="52" t="s">
        <v>104</v>
      </c>
    </row>
    <row r="77" spans="1:5" s="21" customFormat="1" ht="17.25" customHeight="1">
      <c r="A77" s="54" t="s">
        <v>61</v>
      </c>
      <c r="B77" s="54" t="s">
        <v>61</v>
      </c>
      <c r="C77" s="116"/>
      <c r="D77" s="41" t="s">
        <v>129</v>
      </c>
      <c r="E77" s="51" t="s">
        <v>13</v>
      </c>
    </row>
    <row r="78" spans="1:5" s="21" customFormat="1" ht="17" customHeight="1">
      <c r="A78" s="9" t="s">
        <v>57</v>
      </c>
      <c r="B78" s="9" t="s">
        <v>57</v>
      </c>
      <c r="C78" s="116"/>
      <c r="D78" s="41" t="s">
        <v>99</v>
      </c>
      <c r="E78" s="52" t="s">
        <v>104</v>
      </c>
    </row>
    <row r="79" spans="1:5">
      <c r="A79" s="101" t="s">
        <v>130</v>
      </c>
      <c r="B79" s="102"/>
      <c r="C79" s="102"/>
      <c r="D79" s="102"/>
      <c r="E79" s="103"/>
    </row>
    <row r="80" spans="1:5">
      <c r="A80" s="56" t="s">
        <v>131</v>
      </c>
      <c r="B80" s="57" t="s">
        <v>132</v>
      </c>
      <c r="C80" s="57" t="s">
        <v>133</v>
      </c>
      <c r="D80" s="57" t="s">
        <v>134</v>
      </c>
      <c r="E80" s="57" t="s">
        <v>135</v>
      </c>
    </row>
    <row r="81" spans="1:5" ht="54">
      <c r="A81" s="58" t="s">
        <v>43</v>
      </c>
      <c r="B81" s="59">
        <f>937+1417</f>
        <v>2354</v>
      </c>
      <c r="C81" s="59">
        <v>1978</v>
      </c>
      <c r="D81" s="60">
        <f>C81/B81</f>
        <v>0.84027187765505518</v>
      </c>
      <c r="E81" s="61" t="s">
        <v>136</v>
      </c>
    </row>
    <row r="82" spans="1:5" ht="36">
      <c r="A82" s="58" t="s">
        <v>40</v>
      </c>
      <c r="B82" s="59">
        <v>4903</v>
      </c>
      <c r="C82" s="59">
        <v>4475</v>
      </c>
      <c r="D82" s="60">
        <f t="shared" ref="D82:D93" si="0">C82/B82</f>
        <v>0.91270650622068117</v>
      </c>
      <c r="E82" s="61" t="s">
        <v>137</v>
      </c>
    </row>
    <row r="83" spans="1:5">
      <c r="A83" s="58" t="s">
        <v>45</v>
      </c>
      <c r="B83" s="59">
        <v>3082</v>
      </c>
      <c r="C83" s="59">
        <v>3082</v>
      </c>
      <c r="D83" s="60">
        <f>C83/B83</f>
        <v>1</v>
      </c>
      <c r="E83" s="62"/>
    </row>
    <row r="84" spans="1:5">
      <c r="A84" s="58" t="s">
        <v>47</v>
      </c>
      <c r="B84" s="59">
        <v>249</v>
      </c>
      <c r="C84" s="59">
        <v>249</v>
      </c>
      <c r="D84" s="60">
        <f>C84/B84</f>
        <v>1</v>
      </c>
      <c r="E84" s="61"/>
    </row>
    <row r="85" spans="1:5">
      <c r="A85" s="58" t="s">
        <v>138</v>
      </c>
      <c r="B85" s="59">
        <v>158</v>
      </c>
      <c r="C85" s="59">
        <v>158</v>
      </c>
      <c r="D85" s="60">
        <f>C85/B85</f>
        <v>1</v>
      </c>
      <c r="E85" s="61"/>
    </row>
    <row r="86" spans="1:5" ht="18">
      <c r="A86" s="58" t="s">
        <v>139</v>
      </c>
      <c r="B86" s="59">
        <v>547</v>
      </c>
      <c r="C86" s="59">
        <v>492</v>
      </c>
      <c r="D86" s="60">
        <f t="shared" si="0"/>
        <v>0.89945155393053011</v>
      </c>
      <c r="E86" s="61" t="s">
        <v>140</v>
      </c>
    </row>
    <row r="87" spans="1:5" ht="36">
      <c r="A87" s="58" t="s">
        <v>122</v>
      </c>
      <c r="B87" s="59">
        <v>506</v>
      </c>
      <c r="C87" s="59">
        <v>491</v>
      </c>
      <c r="D87" s="60">
        <f t="shared" si="0"/>
        <v>0.97035573122529639</v>
      </c>
      <c r="E87" s="63" t="s">
        <v>141</v>
      </c>
    </row>
    <row r="88" spans="1:5">
      <c r="A88" s="58" t="s">
        <v>127</v>
      </c>
      <c r="B88" s="59">
        <v>602</v>
      </c>
      <c r="C88" s="59">
        <v>577</v>
      </c>
      <c r="D88" s="60">
        <f t="shared" si="0"/>
        <v>0.9584717607973422</v>
      </c>
      <c r="E88" s="61"/>
    </row>
    <row r="89" spans="1:5" ht="30" customHeight="1">
      <c r="A89" s="58" t="s">
        <v>51</v>
      </c>
      <c r="B89" s="59">
        <v>171</v>
      </c>
      <c r="C89" s="59">
        <v>167</v>
      </c>
      <c r="D89" s="60">
        <f t="shared" si="0"/>
        <v>0.97660818713450293</v>
      </c>
      <c r="E89" s="61" t="s">
        <v>142</v>
      </c>
    </row>
    <row r="90" spans="1:5" ht="25.5" customHeight="1">
      <c r="A90" s="58" t="s">
        <v>59</v>
      </c>
      <c r="B90" s="59">
        <v>118</v>
      </c>
      <c r="C90" s="59">
        <v>118</v>
      </c>
      <c r="D90" s="60">
        <f t="shared" si="0"/>
        <v>1</v>
      </c>
      <c r="E90" s="61"/>
    </row>
    <row r="91" spans="1:5" ht="27" customHeight="1">
      <c r="A91" s="58" t="s">
        <v>61</v>
      </c>
      <c r="B91" s="59">
        <v>96</v>
      </c>
      <c r="C91" s="59">
        <v>79</v>
      </c>
      <c r="D91" s="60">
        <f t="shared" si="0"/>
        <v>0.82291666666666663</v>
      </c>
      <c r="E91" s="61" t="s">
        <v>143</v>
      </c>
    </row>
    <row r="92" spans="1:5" ht="68.25" customHeight="1">
      <c r="A92" s="58" t="s">
        <v>55</v>
      </c>
      <c r="B92" s="59">
        <v>428</v>
      </c>
      <c r="C92" s="59">
        <v>416</v>
      </c>
      <c r="D92" s="60">
        <f t="shared" si="0"/>
        <v>0.9719626168224299</v>
      </c>
      <c r="E92" s="61" t="s">
        <v>82</v>
      </c>
    </row>
    <row r="93" spans="1:5">
      <c r="A93" s="58" t="s">
        <v>57</v>
      </c>
      <c r="B93" s="59">
        <v>132</v>
      </c>
      <c r="C93" s="59">
        <v>132</v>
      </c>
      <c r="D93" s="60">
        <f t="shared" si="0"/>
        <v>1</v>
      </c>
      <c r="E93" s="64"/>
    </row>
    <row r="94" spans="1:5">
      <c r="A94" s="104" t="s">
        <v>144</v>
      </c>
      <c r="B94" s="105"/>
      <c r="C94" s="105"/>
      <c r="D94" s="105"/>
      <c r="E94" s="106"/>
    </row>
    <row r="95" spans="1:5" ht="24" customHeight="1">
      <c r="A95" s="58" t="s">
        <v>145</v>
      </c>
      <c r="B95" s="107" t="s">
        <v>146</v>
      </c>
      <c r="C95" s="108"/>
      <c r="D95" s="108"/>
      <c r="E95" s="109"/>
    </row>
    <row r="96" spans="1:5" ht="23" customHeight="1">
      <c r="A96" s="58" t="s">
        <v>147</v>
      </c>
      <c r="B96" s="107" t="s">
        <v>146</v>
      </c>
      <c r="C96" s="108"/>
      <c r="D96" s="108"/>
      <c r="E96" s="109"/>
    </row>
    <row r="97" spans="1:5" ht="21" customHeight="1">
      <c r="A97" s="58" t="s">
        <v>148</v>
      </c>
      <c r="B97" s="107" t="s">
        <v>149</v>
      </c>
      <c r="C97" s="108"/>
      <c r="D97" s="108"/>
      <c r="E97" s="109"/>
    </row>
  </sheetData>
  <sheetProtection formatCells="0" insertHyperlinks="0" autoFilter="0"/>
  <mergeCells count="46">
    <mergeCell ref="B96:E96"/>
    <mergeCell ref="B97:E97"/>
    <mergeCell ref="A6:A8"/>
    <mergeCell ref="A12:A14"/>
    <mergeCell ref="A17:A28"/>
    <mergeCell ref="A56:A58"/>
    <mergeCell ref="A59:A62"/>
    <mergeCell ref="A64:A65"/>
    <mergeCell ref="A66:A70"/>
    <mergeCell ref="A71:A73"/>
    <mergeCell ref="C56:C78"/>
    <mergeCell ref="A53:E53"/>
    <mergeCell ref="A54:E54"/>
    <mergeCell ref="A79:E79"/>
    <mergeCell ref="A94:E94"/>
    <mergeCell ref="B95:E95"/>
    <mergeCell ref="A48:E48"/>
    <mergeCell ref="A49:E49"/>
    <mergeCell ref="A50:E50"/>
    <mergeCell ref="A51:E51"/>
    <mergeCell ref="A52:E52"/>
    <mergeCell ref="A43:E43"/>
    <mergeCell ref="A44:E44"/>
    <mergeCell ref="A45:E45"/>
    <mergeCell ref="A46:E46"/>
    <mergeCell ref="A47:E47"/>
    <mergeCell ref="A38:E38"/>
    <mergeCell ref="A39:E39"/>
    <mergeCell ref="A40:E40"/>
    <mergeCell ref="A41:E41"/>
    <mergeCell ref="A42:E42"/>
    <mergeCell ref="B33:E33"/>
    <mergeCell ref="B34:E34"/>
    <mergeCell ref="B35:E35"/>
    <mergeCell ref="B36:E36"/>
    <mergeCell ref="A37:E37"/>
    <mergeCell ref="A15:E15"/>
    <mergeCell ref="A29:E29"/>
    <mergeCell ref="B30:E30"/>
    <mergeCell ref="B31:E31"/>
    <mergeCell ref="B32:E32"/>
    <mergeCell ref="A1:E1"/>
    <mergeCell ref="A2:E2"/>
    <mergeCell ref="A3:E3"/>
    <mergeCell ref="A4:E4"/>
    <mergeCell ref="A9:E9"/>
  </mergeCells>
  <phoneticPr fontId="1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"/>
  <sheetViews>
    <sheetView zoomScale="125" zoomScaleNormal="125" workbookViewId="0">
      <pane ySplit="1" topLeftCell="A5" activePane="bottomLeft" state="frozen"/>
      <selection pane="bottomLeft" activeCell="D29" sqref="D29:E29"/>
    </sheetView>
  </sheetViews>
  <sheetFormatPr baseColWidth="10" defaultColWidth="9" defaultRowHeight="14"/>
  <cols>
    <col min="1" max="2" width="9" style="1"/>
    <col min="3" max="3" width="20.1640625" style="1" customWidth="1"/>
    <col min="4" max="4" width="14.6640625" style="1" customWidth="1"/>
    <col min="5" max="8" width="9" style="1"/>
    <col min="9" max="9" width="19.6640625" style="1" customWidth="1"/>
    <col min="10" max="16384" width="9" style="1"/>
  </cols>
  <sheetData>
    <row r="1" spans="1:9">
      <c r="A1" s="2" t="s">
        <v>150</v>
      </c>
      <c r="B1" s="118" t="s">
        <v>94</v>
      </c>
      <c r="C1" s="118"/>
      <c r="D1" s="2" t="s">
        <v>151</v>
      </c>
      <c r="E1" s="2" t="s">
        <v>152</v>
      </c>
      <c r="F1" s="2" t="s">
        <v>153</v>
      </c>
      <c r="G1" s="2" t="s">
        <v>154</v>
      </c>
      <c r="H1" s="2" t="s">
        <v>155</v>
      </c>
      <c r="I1" s="18" t="s">
        <v>156</v>
      </c>
    </row>
    <row r="2" spans="1:9" ht="14" customHeight="1">
      <c r="A2" s="119" t="s">
        <v>157</v>
      </c>
      <c r="B2" s="122" t="s">
        <v>40</v>
      </c>
      <c r="C2" s="4" t="s">
        <v>98</v>
      </c>
      <c r="D2" s="4">
        <v>3757</v>
      </c>
      <c r="E2" s="4">
        <v>76</v>
      </c>
      <c r="F2" s="4">
        <v>364</v>
      </c>
      <c r="G2" s="4">
        <v>0</v>
      </c>
      <c r="H2" s="4">
        <v>4197</v>
      </c>
      <c r="I2" s="19">
        <f>D2/H2</f>
        <v>0.89516321181796521</v>
      </c>
    </row>
    <row r="3" spans="1:9" ht="14" customHeight="1">
      <c r="A3" s="120"/>
      <c r="B3" s="123"/>
      <c r="C3" s="4" t="s">
        <v>101</v>
      </c>
      <c r="D3" s="4">
        <v>286</v>
      </c>
      <c r="E3" s="4">
        <v>17</v>
      </c>
      <c r="F3" s="4">
        <v>56</v>
      </c>
      <c r="G3" s="4">
        <v>0</v>
      </c>
      <c r="H3" s="4">
        <v>359</v>
      </c>
      <c r="I3" s="19">
        <f t="shared" ref="I3:I31" si="0">D3/H3</f>
        <v>0.79665738161559885</v>
      </c>
    </row>
    <row r="4" spans="1:9" ht="14" customHeight="1">
      <c r="A4" s="120"/>
      <c r="B4" s="123"/>
      <c r="C4" s="4" t="s">
        <v>103</v>
      </c>
      <c r="D4" s="4">
        <v>311</v>
      </c>
      <c r="E4" s="4">
        <v>28</v>
      </c>
      <c r="F4" s="4">
        <v>8</v>
      </c>
      <c r="G4" s="4">
        <v>0</v>
      </c>
      <c r="H4" s="4">
        <v>347</v>
      </c>
      <c r="I4" s="19">
        <f t="shared" si="0"/>
        <v>0.89625360230547546</v>
      </c>
    </row>
    <row r="5" spans="1:9" ht="14" customHeight="1">
      <c r="A5" s="120"/>
      <c r="B5" s="119" t="s">
        <v>45</v>
      </c>
      <c r="C5" s="5" t="s">
        <v>105</v>
      </c>
      <c r="D5" s="6">
        <v>796</v>
      </c>
      <c r="E5" s="6">
        <v>0</v>
      </c>
      <c r="F5" s="6">
        <v>0</v>
      </c>
      <c r="G5" s="6">
        <v>0</v>
      </c>
      <c r="H5" s="6">
        <v>796</v>
      </c>
      <c r="I5" s="19">
        <f t="shared" si="0"/>
        <v>1</v>
      </c>
    </row>
    <row r="6" spans="1:9" ht="14" customHeight="1">
      <c r="A6" s="120"/>
      <c r="B6" s="120"/>
      <c r="C6" s="5" t="s">
        <v>107</v>
      </c>
      <c r="D6" s="6">
        <v>866</v>
      </c>
      <c r="E6" s="6">
        <v>0</v>
      </c>
      <c r="F6" s="6">
        <v>0</v>
      </c>
      <c r="G6" s="6">
        <v>0</v>
      </c>
      <c r="H6" s="6">
        <v>866</v>
      </c>
      <c r="I6" s="19">
        <f t="shared" si="0"/>
        <v>1</v>
      </c>
    </row>
    <row r="7" spans="1:9" ht="14" customHeight="1">
      <c r="A7" s="120"/>
      <c r="B7" s="120"/>
      <c r="C7" s="5" t="s">
        <v>108</v>
      </c>
      <c r="D7" s="6">
        <v>338</v>
      </c>
      <c r="E7" s="6">
        <v>0</v>
      </c>
      <c r="F7" s="6">
        <v>0</v>
      </c>
      <c r="G7" s="6">
        <v>0</v>
      </c>
      <c r="H7" s="6">
        <v>338</v>
      </c>
      <c r="I7" s="19">
        <f t="shared" si="0"/>
        <v>1</v>
      </c>
    </row>
    <row r="8" spans="1:9" ht="14" customHeight="1">
      <c r="A8" s="120"/>
      <c r="B8" s="120"/>
      <c r="C8" s="5" t="s">
        <v>109</v>
      </c>
      <c r="D8" s="6">
        <v>284</v>
      </c>
      <c r="E8" s="6">
        <v>22</v>
      </c>
      <c r="F8" s="6">
        <v>0</v>
      </c>
      <c r="G8" s="6">
        <v>0</v>
      </c>
      <c r="H8" s="6">
        <v>306</v>
      </c>
      <c r="I8" s="19">
        <f t="shared" si="0"/>
        <v>0.92810457516339873</v>
      </c>
    </row>
    <row r="9" spans="1:9" ht="14" customHeight="1">
      <c r="A9" s="120"/>
      <c r="B9" s="120"/>
      <c r="C9" s="5" t="s">
        <v>158</v>
      </c>
      <c r="D9" s="6">
        <v>82</v>
      </c>
      <c r="E9" s="6">
        <v>0</v>
      </c>
      <c r="F9" s="6">
        <v>0</v>
      </c>
      <c r="G9" s="6">
        <v>0</v>
      </c>
      <c r="H9" s="6">
        <v>82</v>
      </c>
      <c r="I9" s="19">
        <f t="shared" si="0"/>
        <v>1</v>
      </c>
    </row>
    <row r="10" spans="1:9" ht="14" customHeight="1">
      <c r="A10" s="120"/>
      <c r="B10" s="120"/>
      <c r="C10" s="5" t="s">
        <v>159</v>
      </c>
      <c r="D10" s="6">
        <v>114</v>
      </c>
      <c r="E10" s="6">
        <v>0</v>
      </c>
      <c r="F10" s="6">
        <v>0</v>
      </c>
      <c r="G10" s="6">
        <v>0</v>
      </c>
      <c r="H10" s="6">
        <v>114</v>
      </c>
      <c r="I10" s="19">
        <f t="shared" si="0"/>
        <v>1</v>
      </c>
    </row>
    <row r="11" spans="1:9" ht="14" customHeight="1">
      <c r="A11" s="120"/>
      <c r="B11" s="121"/>
      <c r="C11" s="5" t="s">
        <v>160</v>
      </c>
      <c r="D11" s="6">
        <v>580</v>
      </c>
      <c r="E11" s="6">
        <v>0</v>
      </c>
      <c r="F11" s="6">
        <v>0</v>
      </c>
      <c r="G11" s="6">
        <v>0</v>
      </c>
      <c r="H11" s="6">
        <v>580</v>
      </c>
      <c r="I11" s="19">
        <f t="shared" si="0"/>
        <v>1</v>
      </c>
    </row>
    <row r="12" spans="1:9">
      <c r="A12" s="120"/>
      <c r="B12" s="3" t="s">
        <v>47</v>
      </c>
      <c r="C12" s="5" t="s">
        <v>110</v>
      </c>
      <c r="D12" s="1">
        <v>240</v>
      </c>
      <c r="E12" s="6">
        <v>9</v>
      </c>
      <c r="F12" s="6">
        <v>0</v>
      </c>
      <c r="G12" s="6">
        <v>0</v>
      </c>
      <c r="H12" s="6">
        <v>249</v>
      </c>
      <c r="I12" s="19">
        <f t="shared" si="0"/>
        <v>0.96385542168674698</v>
      </c>
    </row>
    <row r="13" spans="1:9">
      <c r="A13" s="120"/>
      <c r="B13" s="119" t="s">
        <v>112</v>
      </c>
      <c r="C13" s="3" t="s">
        <v>114</v>
      </c>
      <c r="D13" s="8">
        <v>61</v>
      </c>
      <c r="E13" s="8">
        <v>0</v>
      </c>
      <c r="F13" s="8">
        <v>0</v>
      </c>
      <c r="G13" s="8">
        <v>0</v>
      </c>
      <c r="H13" s="6">
        <f>SUM(D13:G13)</f>
        <v>61</v>
      </c>
      <c r="I13" s="19">
        <f t="shared" si="0"/>
        <v>1</v>
      </c>
    </row>
    <row r="14" spans="1:9">
      <c r="A14" s="120"/>
      <c r="B14" s="124"/>
      <c r="C14" s="5" t="s">
        <v>49</v>
      </c>
      <c r="D14" s="5">
        <v>92</v>
      </c>
      <c r="E14" s="5">
        <v>5</v>
      </c>
      <c r="F14" s="5">
        <v>0</v>
      </c>
      <c r="G14" s="6">
        <v>0</v>
      </c>
      <c r="H14" s="15">
        <f t="shared" ref="H14:H20" si="1">SUM(D14:G14)</f>
        <v>97</v>
      </c>
      <c r="I14" s="19">
        <f t="shared" si="0"/>
        <v>0.94845360824742264</v>
      </c>
    </row>
    <row r="15" spans="1:9">
      <c r="A15" s="120"/>
      <c r="B15" s="124"/>
      <c r="C15" s="5" t="s">
        <v>161</v>
      </c>
      <c r="D15" s="6">
        <v>52</v>
      </c>
      <c r="E15" s="6">
        <v>1</v>
      </c>
      <c r="F15" s="5">
        <v>0</v>
      </c>
      <c r="G15" s="6">
        <v>0</v>
      </c>
      <c r="H15" s="15">
        <f t="shared" si="1"/>
        <v>53</v>
      </c>
      <c r="I15" s="19">
        <f t="shared" si="0"/>
        <v>0.98113207547169812</v>
      </c>
    </row>
    <row r="16" spans="1:9">
      <c r="A16" s="120"/>
      <c r="B16" s="124"/>
      <c r="C16" s="5" t="s">
        <v>162</v>
      </c>
      <c r="D16" s="6">
        <v>38</v>
      </c>
      <c r="E16" s="6">
        <v>0</v>
      </c>
      <c r="F16" s="6">
        <v>1</v>
      </c>
      <c r="G16" s="6">
        <v>0</v>
      </c>
      <c r="H16" s="15">
        <f t="shared" si="1"/>
        <v>39</v>
      </c>
      <c r="I16" s="19">
        <f t="shared" si="0"/>
        <v>0.97435897435897434</v>
      </c>
    </row>
    <row r="17" spans="1:9">
      <c r="A17" s="120"/>
      <c r="B17" s="124"/>
      <c r="C17" s="5" t="s">
        <v>163</v>
      </c>
      <c r="D17" s="6">
        <v>13</v>
      </c>
      <c r="E17" s="6">
        <v>0</v>
      </c>
      <c r="F17" s="6">
        <v>0</v>
      </c>
      <c r="G17" s="6">
        <v>0</v>
      </c>
      <c r="H17" s="15">
        <f t="shared" si="1"/>
        <v>13</v>
      </c>
      <c r="I17" s="19">
        <f t="shared" si="0"/>
        <v>1</v>
      </c>
    </row>
    <row r="18" spans="1:9">
      <c r="A18" s="120"/>
      <c r="B18" s="124"/>
      <c r="C18" s="5" t="s">
        <v>164</v>
      </c>
      <c r="D18" s="5">
        <v>151</v>
      </c>
      <c r="E18" s="5">
        <v>7</v>
      </c>
      <c r="F18" s="6">
        <v>4</v>
      </c>
      <c r="G18" s="6">
        <v>0</v>
      </c>
      <c r="H18" s="15">
        <f t="shared" si="1"/>
        <v>162</v>
      </c>
      <c r="I18" s="19">
        <f t="shared" si="0"/>
        <v>0.9320987654320988</v>
      </c>
    </row>
    <row r="19" spans="1:9">
      <c r="A19" s="120"/>
      <c r="B19" s="124"/>
      <c r="C19" s="5" t="s">
        <v>165</v>
      </c>
      <c r="D19" s="5">
        <v>158</v>
      </c>
      <c r="E19" s="5">
        <v>2</v>
      </c>
      <c r="F19" s="6">
        <v>3</v>
      </c>
      <c r="G19" s="6">
        <v>0</v>
      </c>
      <c r="H19" s="15">
        <f t="shared" si="1"/>
        <v>163</v>
      </c>
      <c r="I19" s="19">
        <f t="shared" si="0"/>
        <v>0.96932515337423308</v>
      </c>
    </row>
    <row r="20" spans="1:9">
      <c r="A20" s="120"/>
      <c r="B20" s="125"/>
      <c r="C20" s="5" t="s">
        <v>166</v>
      </c>
      <c r="D20" s="6">
        <v>55</v>
      </c>
      <c r="E20" s="6">
        <v>15</v>
      </c>
      <c r="F20" s="1">
        <v>0</v>
      </c>
      <c r="G20" s="6">
        <v>47</v>
      </c>
      <c r="H20" s="15">
        <f t="shared" si="1"/>
        <v>117</v>
      </c>
      <c r="I20" s="20">
        <f t="shared" si="0"/>
        <v>0.47008547008547008</v>
      </c>
    </row>
    <row r="21" spans="1:9">
      <c r="A21" s="120"/>
      <c r="B21" s="119" t="s">
        <v>43</v>
      </c>
      <c r="C21" s="7" t="s">
        <v>115</v>
      </c>
      <c r="D21" s="9">
        <f>900+1+83+79+23+7+171+75+13+86-16-9</f>
        <v>1413</v>
      </c>
      <c r="E21" s="16">
        <f>235+8+107+66+29+26+29+1+39-1-2</f>
        <v>537</v>
      </c>
      <c r="F21" s="6">
        <f>89+250+25+9-6-11</f>
        <v>356</v>
      </c>
      <c r="G21" s="17">
        <v>3</v>
      </c>
      <c r="H21" s="6">
        <f t="shared" ref="H21" si="2">SUM(D21:G21)</f>
        <v>2309</v>
      </c>
      <c r="I21" s="20">
        <f t="shared" si="0"/>
        <v>0.61195322650498052</v>
      </c>
    </row>
    <row r="22" spans="1:9" ht="14" customHeight="1">
      <c r="A22" s="120"/>
      <c r="B22" s="120"/>
      <c r="C22" s="5" t="s">
        <v>119</v>
      </c>
      <c r="D22" s="6">
        <v>16</v>
      </c>
      <c r="E22" s="6">
        <v>1</v>
      </c>
      <c r="F22" s="9">
        <v>6</v>
      </c>
      <c r="G22" s="6">
        <v>0</v>
      </c>
      <c r="H22" s="6">
        <v>23</v>
      </c>
      <c r="I22" s="20">
        <f t="shared" si="0"/>
        <v>0.69565217391304346</v>
      </c>
    </row>
    <row r="23" spans="1:9" ht="14" customHeight="1">
      <c r="A23" s="120"/>
      <c r="B23" s="121"/>
      <c r="C23" s="5" t="s">
        <v>120</v>
      </c>
      <c r="D23" s="6">
        <v>9</v>
      </c>
      <c r="E23" s="6">
        <v>2</v>
      </c>
      <c r="F23" s="6">
        <v>11</v>
      </c>
      <c r="G23" s="6">
        <v>0</v>
      </c>
      <c r="H23" s="6">
        <v>22</v>
      </c>
      <c r="I23" s="20">
        <f t="shared" si="0"/>
        <v>0.40909090909090912</v>
      </c>
    </row>
    <row r="24" spans="1:9" ht="15" customHeight="1">
      <c r="A24" s="120"/>
      <c r="B24" s="119" t="s">
        <v>122</v>
      </c>
      <c r="C24" s="10" t="s">
        <v>53</v>
      </c>
      <c r="D24" s="6">
        <v>330</v>
      </c>
      <c r="E24" s="6">
        <v>3</v>
      </c>
      <c r="F24" s="6">
        <v>3</v>
      </c>
      <c r="G24" s="6">
        <v>0</v>
      </c>
      <c r="H24" s="6">
        <v>336</v>
      </c>
      <c r="I24" s="19">
        <f t="shared" si="0"/>
        <v>0.9821428571428571</v>
      </c>
    </row>
    <row r="25" spans="1:9" ht="15" customHeight="1">
      <c r="A25" s="120"/>
      <c r="B25" s="120"/>
      <c r="C25" s="10" t="s">
        <v>124</v>
      </c>
      <c r="D25" s="6">
        <v>158</v>
      </c>
      <c r="E25" s="6">
        <v>0</v>
      </c>
      <c r="F25" s="6">
        <v>12</v>
      </c>
      <c r="G25" s="6">
        <v>0</v>
      </c>
      <c r="H25" s="6">
        <v>170</v>
      </c>
      <c r="I25" s="19">
        <f t="shared" si="0"/>
        <v>0.92941176470588238</v>
      </c>
    </row>
    <row r="26" spans="1:9" ht="15">
      <c r="A26" s="120"/>
      <c r="B26" s="121"/>
      <c r="C26" s="10" t="s">
        <v>51</v>
      </c>
      <c r="D26" s="6">
        <v>165</v>
      </c>
      <c r="E26" s="6">
        <v>2</v>
      </c>
      <c r="F26" s="6">
        <v>4</v>
      </c>
      <c r="G26" s="6">
        <v>0</v>
      </c>
      <c r="H26" s="6">
        <v>171</v>
      </c>
      <c r="I26" s="19">
        <f t="shared" si="0"/>
        <v>0.96491228070175439</v>
      </c>
    </row>
    <row r="27" spans="1:9" ht="15" customHeight="1">
      <c r="A27" s="120"/>
      <c r="B27" s="5" t="s">
        <v>59</v>
      </c>
      <c r="C27" s="10" t="s">
        <v>59</v>
      </c>
      <c r="D27" s="6">
        <v>118</v>
      </c>
      <c r="E27" s="6">
        <v>0</v>
      </c>
      <c r="F27" s="6">
        <v>0</v>
      </c>
      <c r="G27" s="6">
        <v>0</v>
      </c>
      <c r="H27" s="6">
        <v>118</v>
      </c>
      <c r="I27" s="19">
        <f t="shared" si="0"/>
        <v>1</v>
      </c>
    </row>
    <row r="28" spans="1:9" ht="17.25" customHeight="1">
      <c r="A28" s="120"/>
      <c r="B28" s="11" t="s">
        <v>127</v>
      </c>
      <c r="C28" s="11" t="s">
        <v>62</v>
      </c>
      <c r="D28" s="12">
        <v>565</v>
      </c>
      <c r="E28" s="8">
        <v>12</v>
      </c>
      <c r="F28" s="8">
        <v>3</v>
      </c>
      <c r="G28" s="8">
        <v>22</v>
      </c>
      <c r="H28" s="6">
        <v>602</v>
      </c>
      <c r="I28" s="19">
        <f t="shared" si="0"/>
        <v>0.93853820598006643</v>
      </c>
    </row>
    <row r="29" spans="1:9" ht="17.25" customHeight="1">
      <c r="A29" s="120"/>
      <c r="B29" s="11" t="s">
        <v>55</v>
      </c>
      <c r="C29" s="11" t="s">
        <v>55</v>
      </c>
      <c r="D29" s="12">
        <v>410</v>
      </c>
      <c r="E29" s="8">
        <v>6</v>
      </c>
      <c r="F29" s="8">
        <v>12</v>
      </c>
      <c r="G29" s="8">
        <v>0</v>
      </c>
      <c r="H29" s="6">
        <v>428</v>
      </c>
      <c r="I29" s="19">
        <f t="shared" si="0"/>
        <v>0.95794392523364491</v>
      </c>
    </row>
    <row r="30" spans="1:9" ht="17.25" customHeight="1">
      <c r="A30" s="120"/>
      <c r="B30" s="11" t="s">
        <v>61</v>
      </c>
      <c r="C30" s="11" t="s">
        <v>61</v>
      </c>
      <c r="D30" s="12">
        <v>78</v>
      </c>
      <c r="E30" s="8">
        <v>1</v>
      </c>
      <c r="F30" s="8">
        <v>0</v>
      </c>
      <c r="G30" s="8">
        <v>18</v>
      </c>
      <c r="H30" s="6">
        <v>96</v>
      </c>
      <c r="I30" s="20">
        <f t="shared" si="0"/>
        <v>0.8125</v>
      </c>
    </row>
    <row r="31" spans="1:9" ht="17.25" customHeight="1">
      <c r="A31" s="121"/>
      <c r="B31" s="13" t="s">
        <v>57</v>
      </c>
      <c r="C31" s="13" t="s">
        <v>57</v>
      </c>
      <c r="D31" s="14">
        <v>132</v>
      </c>
      <c r="E31" s="6">
        <v>0</v>
      </c>
      <c r="F31" s="6">
        <v>0</v>
      </c>
      <c r="G31" s="6">
        <v>0</v>
      </c>
      <c r="H31" s="6">
        <v>132</v>
      </c>
      <c r="I31" s="19">
        <f t="shared" si="0"/>
        <v>1</v>
      </c>
    </row>
  </sheetData>
  <sheetProtection formatCells="0" insertHyperlinks="0" autoFilter="0"/>
  <autoFilter ref="A1:I31" xr:uid="{00000000-0009-0000-0000-000001000000}"/>
  <mergeCells count="7">
    <mergeCell ref="B1:C1"/>
    <mergeCell ref="A2:A31"/>
    <mergeCell ref="B2:B4"/>
    <mergeCell ref="B5:B11"/>
    <mergeCell ref="B13:B20"/>
    <mergeCell ref="B21:B23"/>
    <mergeCell ref="B24:B26"/>
  </mergeCells>
  <phoneticPr fontId="19" type="noConversion"/>
  <pageMargins left="0.69930555555555596" right="0.69930555555555596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/>
  <rangeList sheetStid="2" master=""/>
</allowEditUser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/>
    <woSheetProps sheetStid="2" interlineOnOff="0" interlineColor="0" isDbSheet="0"/>
  </woSheetsProps>
  <woBookProps>
    <bookSettings isFilterShared="1" isAutoUpdatePaused="0" filterType="conn" isMergeTasksAutoUpdate="0"/>
  </woBookProps>
</woProps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pixelators xmlns="https://web.wps.cn/et/2018/main" xmlns:s="http://schemas.openxmlformats.org/spreadsheetml/2006/main">
  <pixelatorList sheetStid="1"/>
  <pixelatorList sheetStid="2"/>
  <pixelatorList sheetStid="3"/>
</pixelators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功能测试报告</vt:lpstr>
      <vt:lpstr>case执行结果统计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2018-07-20T18:35:00Z</dcterms:created>
  <dcterms:modified xsi:type="dcterms:W3CDTF">2022-08-10T12:29:50Z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