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esktop/"/>
    </mc:Choice>
  </mc:AlternateContent>
  <xr:revisionPtr revIDLastSave="0" documentId="13_ncr:1_{41B52B8B-F473-4E4B-82BC-10F663FD04D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case执行结果统计!$A$1:$I$31</definedName>
    <definedName name="_xlnm._FilterDatabase" localSheetId="0" hidden="1">功能测试报告!$D$18:$D$27</definedName>
    <definedName name="_xlnm._FilterDatabase">case执行结果统计!$A$1:$I$30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2" l="1"/>
  <c r="F32" i="2"/>
  <c r="E32" i="2"/>
  <c r="D11" i="2"/>
  <c r="D32" i="2"/>
  <c r="H31" i="2"/>
  <c r="I31" i="2"/>
  <c r="H30" i="2"/>
  <c r="I30" i="2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/>
  <c r="H21" i="2"/>
  <c r="I21" i="2"/>
  <c r="H20" i="2"/>
  <c r="I20" i="2"/>
  <c r="H19" i="2"/>
  <c r="I19" i="2"/>
  <c r="H18" i="2"/>
  <c r="I18" i="2"/>
  <c r="H17" i="2"/>
  <c r="I17" i="2"/>
  <c r="H16" i="2"/>
  <c r="I16" i="2"/>
  <c r="H15" i="2"/>
  <c r="I15" i="2"/>
  <c r="H14" i="2"/>
  <c r="I14" i="2"/>
  <c r="H13" i="2"/>
  <c r="I13" i="2"/>
  <c r="H12" i="2"/>
  <c r="I12" i="2"/>
  <c r="H11" i="2"/>
  <c r="I11" i="2"/>
  <c r="H10" i="2"/>
  <c r="I10" i="2"/>
  <c r="H9" i="2"/>
  <c r="I9" i="2"/>
  <c r="H8" i="2"/>
  <c r="I8" i="2"/>
  <c r="H7" i="2"/>
  <c r="I7" i="2"/>
  <c r="H6" i="2"/>
  <c r="I6" i="2"/>
  <c r="H5" i="2"/>
  <c r="I5" i="2"/>
  <c r="H4" i="2"/>
  <c r="I4" i="2"/>
  <c r="H3" i="2"/>
  <c r="I3" i="2"/>
  <c r="H2" i="2"/>
  <c r="I2" i="2"/>
  <c r="C109" i="1"/>
  <c r="B109" i="1"/>
  <c r="D108" i="1"/>
  <c r="D107" i="1"/>
  <c r="D106" i="1"/>
  <c r="D105" i="1"/>
  <c r="D104" i="1"/>
  <c r="D103" i="1"/>
  <c r="D102" i="1"/>
  <c r="D101" i="1"/>
  <c r="D100" i="1"/>
  <c r="D99" i="1"/>
  <c r="D98" i="1"/>
  <c r="E33" i="1"/>
  <c r="E32" i="1"/>
  <c r="E31" i="1"/>
  <c r="D109" i="1"/>
  <c r="H32" i="2"/>
  <c r="I32" i="2"/>
</calcChain>
</file>

<file path=xl/sharedStrings.xml><?xml version="1.0" encoding="utf-8"?>
<sst xmlns="http://schemas.openxmlformats.org/spreadsheetml/2006/main" count="335" uniqueCount="188">
  <si>
    <t>【福特Phase5 CDX707 R06.1版本交付测试报告】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</si>
  <si>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</si>
  <si>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</si>
  <si>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</si>
  <si>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</si>
  <si>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</si>
  <si>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</si>
  <si>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</si>
  <si>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</si>
  <si>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Fail</t>
  </si>
  <si>
    <t>Bug修复率</t>
  </si>
  <si>
    <t>P0 Bug修复率（客户标准）</t>
  </si>
  <si>
    <t>100%</t>
  </si>
  <si>
    <t>P1 Bug修复率（客户标准）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</si>
  <si>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</si>
  <si>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</si>
  <si>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</si>
  <si>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</si>
  <si>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</si>
  <si>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</si>
  <si>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</si>
  <si>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</si>
  <si>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</si>
  <si>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</si>
  <si>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</si>
  <si>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</si>
  <si>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</si>
  <si>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</si>
  <si>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</si>
  <si>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</si>
  <si>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</si>
  <si>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</si>
  <si>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</si>
  <si>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 xml:space="preserve">高危: 0 中危: 0 低危: 14 </t>
  </si>
  <si>
    <t>无扫描失败
无高危漏洞</t>
  </si>
  <si>
    <t>pass</t>
  </si>
  <si>
    <t>语音</t>
  </si>
  <si>
    <t xml:space="preserve">高危: 0 中危: 2960 低危: 2162 </t>
  </si>
  <si>
    <t>随心听</t>
  </si>
  <si>
    <t>高危: 0 中危: 63 低危: 1</t>
  </si>
  <si>
    <t>随心看</t>
  </si>
  <si>
    <t xml:space="preserve">高危: 0 中危: 54 低危: 0 </t>
  </si>
  <si>
    <t>宿主</t>
  </si>
  <si>
    <t>高危:0 中危:0 低危: 0</t>
  </si>
  <si>
    <t>消息中心</t>
  </si>
  <si>
    <t>高：0 中：50 低：0</t>
  </si>
  <si>
    <t>账号</t>
  </si>
  <si>
    <t>高：0 中：15 低：0</t>
  </si>
  <si>
    <t>图像</t>
  </si>
  <si>
    <t>高危: 0 中危: 3 低危: 24</t>
  </si>
  <si>
    <t>输入法</t>
  </si>
  <si>
    <t>高: 0 中: 34 低: 2307</t>
  </si>
  <si>
    <t>天气</t>
  </si>
  <si>
    <t>高：0 中：144 低：0</t>
  </si>
  <si>
    <t>场景引擎</t>
  </si>
  <si>
    <t>高：0 中：0 低：0</t>
  </si>
  <si>
    <t>智能安全管家</t>
  </si>
  <si>
    <t>高：0 中：5616 低：0</t>
  </si>
  <si>
    <t>4.实车测试情况</t>
  </si>
  <si>
    <t>模块</t>
  </si>
  <si>
    <t>测试车辆信息</t>
  </si>
  <si>
    <t>实际实车测试时长</t>
  </si>
  <si>
    <t>测试执行率</t>
  </si>
  <si>
    <t>全量实车回归</t>
  </si>
  <si>
    <r>
      <rPr>
        <sz val="10"/>
        <color rgb="FF000000"/>
        <rFont val="微软雅黑"/>
        <family val="2"/>
        <charset val="134"/>
      </rPr>
      <t>福特phas</t>
    </r>
    <r>
      <rPr>
        <sz val="10"/>
        <color rgb="FF000000"/>
        <rFont val="微软雅黑"/>
        <family val="2"/>
        <charset val="134"/>
      </rPr>
      <t>e</t>
    </r>
    <r>
      <rPr>
        <sz val="10"/>
        <color rgb="FF000000"/>
        <rFont val="微软雅黑"/>
        <family val="2"/>
        <charset val="134"/>
      </rPr>
      <t>5 CDX7</t>
    </r>
    <r>
      <rPr>
        <sz val="10"/>
        <color rgb="FF000000"/>
        <rFont val="微软雅黑"/>
        <family val="2"/>
        <charset val="134"/>
      </rPr>
      <t>07 R06.1</t>
    </r>
  </si>
  <si>
    <t>27天</t>
  </si>
  <si>
    <t>7小时</t>
  </si>
  <si>
    <t>3小时</t>
  </si>
  <si>
    <t>6、流程质量符合情况：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</si>
  <si>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</si>
  <si>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</si>
  <si>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</si>
  <si>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</si>
  <si>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</si>
  <si>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</si>
  <si>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</si>
  <si>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</si>
  <si>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</si>
  <si>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</si>
  <si>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</si>
  <si>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三、版本已知风险/遗留问题</t>
  </si>
  <si>
    <t>项目风险</t>
  </si>
  <si>
    <t>【P1】【福特Phase5】【场景引擎】【必现】修改定位到有异常天气的城市重启车机没有触发异常天气提醒</t>
  </si>
  <si>
    <t>四、质量达标情况</t>
  </si>
  <si>
    <t>发布标准</t>
  </si>
  <si>
    <t>实际遗留</t>
  </si>
  <si>
    <t>是否达标</t>
  </si>
  <si>
    <t>专业地图</t>
  </si>
  <si>
    <t>无P0P1问题</t>
  </si>
  <si>
    <t>AR导航</t>
  </si>
  <si>
    <t>pano交互</t>
  </si>
  <si>
    <t>QQ音乐</t>
  </si>
  <si>
    <t>喜马拉雅</t>
  </si>
  <si>
    <t>新闻</t>
  </si>
  <si>
    <t>在线电台</t>
  </si>
  <si>
    <t>随心听语音</t>
  </si>
  <si>
    <t>爱奇艺&amp;小视频</t>
  </si>
  <si>
    <t>小程序</t>
  </si>
  <si>
    <t>小程序广场</t>
  </si>
  <si>
    <t>语音语义</t>
  </si>
  <si>
    <t>语音设置</t>
  </si>
  <si>
    <t>1个P1</t>
  </si>
  <si>
    <t>用户反馈</t>
  </si>
  <si>
    <t>智能家居</t>
  </si>
  <si>
    <t>VPA</t>
  </si>
  <si>
    <t>中台</t>
  </si>
  <si>
    <t>支付</t>
  </si>
  <si>
    <t>安全</t>
  </si>
  <si>
    <t>五、测试用例执行情况</t>
  </si>
  <si>
    <t>模块名称</t>
  </si>
  <si>
    <t>用例总数</t>
  </si>
  <si>
    <t>测试执行数</t>
  </si>
  <si>
    <t>未测/漏测原因和分析</t>
  </si>
  <si>
    <t>智能家居依赖大型设备阻塞部分用例；</t>
  </si>
  <si>
    <t>P0P1核心功能回归</t>
  </si>
  <si>
    <t>小程序宿主&amp;广场&amp;垂类</t>
  </si>
  <si>
    <t>停车小程序不存在二维码支付页面条件，PM在沟通确认中，后续需修改MRD并删掉相关case</t>
  </si>
  <si>
    <t>中台（账号、消息中心、支付）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</si>
  <si>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</si>
  <si>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</si>
  <si>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</si>
  <si>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</si>
  <si>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</si>
  <si>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</si>
  <si>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</si>
  <si>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CDX707</t>
  </si>
  <si>
    <t>屏幕尺寸</t>
  </si>
  <si>
    <t>11.1inch</t>
  </si>
  <si>
    <t>2.版本说明</t>
  </si>
  <si>
    <t>ROM版本</t>
  </si>
  <si>
    <t>20221115_LA_R06-1_ENG03</t>
  </si>
  <si>
    <t>MCU版本</t>
  </si>
  <si>
    <t>20221114_LA_NB_daily_ENG</t>
  </si>
  <si>
    <t>  企业云盘备份连接</t>
  </si>
  <si>
    <t>产品线</t>
  </si>
  <si>
    <t>成功</t>
  </si>
  <si>
    <t>失败</t>
  </si>
  <si>
    <t>阻塞</t>
  </si>
  <si>
    <t>未执行</t>
  </si>
  <si>
    <t>总数</t>
  </si>
  <si>
    <t>测试用例通过率</t>
  </si>
  <si>
    <t>电台</t>
  </si>
  <si>
    <t>随心听交互</t>
  </si>
  <si>
    <t>宝宝巴士</t>
  </si>
  <si>
    <t>口袋故事</t>
  </si>
  <si>
    <t>芒果tv</t>
  </si>
  <si>
    <t>电影</t>
  </si>
  <si>
    <t>加油</t>
  </si>
  <si>
    <t>停车</t>
  </si>
  <si>
    <t>个人中心</t>
  </si>
  <si>
    <t>7*12h 2个crash</t>
    <phoneticPr fontId="17" type="noConversion"/>
  </si>
  <si>
    <t>2. 性能测试</t>
    <phoneticPr fontId="17" type="noConversion"/>
  </si>
  <si>
    <t>【账号】账号在测试环境解绑需要福特支持，解绑成功时间需半个月</t>
    <phoneticPr fontId="17" type="noConversion"/>
  </si>
  <si>
    <t>Pass with condition</t>
  </si>
  <si>
    <t>Pass with condition</t>
    <phoneticPr fontId="17" type="noConversion"/>
  </si>
  <si>
    <t>【P1】【南京路测】【UX走查】【CDX707】【地图】【巡航模式】  中控底图固定，车标随车辆移动至屏幕外</t>
    <phoneticPr fontId="17" type="noConversion"/>
  </si>
  <si>
    <t>【P1】【10月23日南京路测】【CDX707】【偶现】【偏航】隧道偏航，车标倒退</t>
    <phoneticPr fontId="17" type="noConversion"/>
  </si>
  <si>
    <t>【P1】【707】【语音】导航-输入“导航去世界之窗”-在返回的POI列表中输入“第一个”-TTS播报“当前状态暂不支持”</t>
    <phoneticPr fontId="17" type="noConversion"/>
  </si>
  <si>
    <t>【P1】【语音】 【基础功能】 【CDX707】唤醒小度小度，有回复语没有vpa页面</t>
    <phoneticPr fontId="17" type="noConversion"/>
  </si>
  <si>
    <t>【P1】【语音】【用车服务】语音说出远程启动是什么之后语音确定播放相关视频，TTS播报您的爱车暂不支持此功能</t>
    <phoneticPr fontId="17" type="noConversion"/>
  </si>
  <si>
    <t>【P1】【语音】 【基础功能】 【CDX707】用车服务-打开道路救援app泛化打开道路救援app失败且无tts播报</t>
    <phoneticPr fontId="17" type="noConversion"/>
  </si>
  <si>
    <t>【P1】【语音】 【VPA】 【CDX707】下达场景话免命令词后VPA一直处于监听状态</t>
    <phoneticPr fontId="17" type="noConversion"/>
  </si>
  <si>
    <t>【P1】【语音】 【基础功能】 【826】【CDX707】 氛围灯换一个模式指令可以识别，但tts播报错误，且模式不切换</t>
    <phoneticPr fontId="17" type="noConversion"/>
  </si>
  <si>
    <t>【P1】【语音】 【个性化发言人】 【CDX707】手机app删除个性化语音包车机端仍能下载</t>
    <phoneticPr fontId="17" type="noConversion"/>
  </si>
  <si>
    <t>【P1】【11月6日南京路测】【CDX707】【必现】【偏航算路】1508   行驶出玄武湖隧道，车辆主动提前掉头触发偏航，车子已经完成掉头，超过20秒没有重新算路</t>
    <phoneticPr fontId="17" type="noConversion"/>
  </si>
  <si>
    <t>11个P1</t>
    <phoneticPr fontId="17" type="noConversion"/>
  </si>
  <si>
    <t>无P0P1问题</t>
    <phoneticPr fontId="17" type="noConversion"/>
  </si>
  <si>
    <t>【P1】【南京路测】【UX走查】【CDX707】【地图】【Pano】地图未投屏在panoR</t>
    <phoneticPr fontId="17" type="noConversion"/>
  </si>
  <si>
    <t>智能安全管家</t>
    <phoneticPr fontId="17" type="noConversion"/>
  </si>
  <si>
    <t>【小程序】刷机后第一次开机上电,  联网登录账号后, 打开小程序会提示: APP激活中 ，恢复手段: 重启车机后恢复 ,  影响范围: 影响刷机后第一次开机使用小程序</t>
    <phoneticPr fontId="17" type="noConversion"/>
  </si>
  <si>
    <t>【P1】【小视频】floating模式下，播放小视频后长按widget 退出投屏再次进入小视频依旧投屏状态播放，但是pano无内容展示；延锋改动，11.4HMI变更引出</t>
    <phoneticPr fontId="17" type="noConversion"/>
  </si>
  <si>
    <t>【P1】【爱奇艺】随心看在播放过程中连接蓝牙耳机后，在爱奇艺播放页面上下滑动调节音量大小无效，必现场景：连接蓝牙耳机但实际未使用时会出现</t>
    <phoneticPr fontId="17" type="noConversion"/>
  </si>
  <si>
    <t>【P1】【短视频】floating模式下连接副驾蓝牙耳机，打开短视频投半屏播放，多次点击投屏切换按键闪退导爱奇艺首页；【依赖系统】</t>
    <phoneticPr fontId="17" type="noConversion"/>
  </si>
  <si>
    <t>99.28%（276/278）</t>
    <phoneticPr fontId="17" type="noConversion"/>
  </si>
  <si>
    <t>【P1】【南京路测】【UX走查】【CDX707】【地图】【AR】语音切换专业导航未成功</t>
    <phoneticPr fontId="17" type="noConversion"/>
  </si>
  <si>
    <t>【P1】【爱奇艺】设置随心看widget1位置，设置副驾驶有人、车速大于5KM，点击爱奇艺播放半屏投屏加载过程中点击投屏按键，蓝牙耳机无音源输出</t>
    <phoneticPr fontId="17" type="noConversion"/>
  </si>
  <si>
    <t>【P0】【必现】【稳定性】1540 离线地图安徽二级下载界面，反复点击下载取消按钮卡死然后闪退；地图引擎层修改，特殊场景下反复点击下载取消按钮出现，不影响发版</t>
    <phoneticPr fontId="17" type="noConversion"/>
  </si>
  <si>
    <t xml:space="preserve">遗留严重问题 </t>
    <phoneticPr fontId="17" type="noConversion"/>
  </si>
  <si>
    <t>100 %（580/580）</t>
    <phoneticPr fontId="17" type="noConversion"/>
  </si>
  <si>
    <t>Pass</t>
    <phoneticPr fontId="17" type="noConversion"/>
  </si>
  <si>
    <r>
      <t>共提交P0&amp;P1 Bug 1666个，已解决 1615个，未解决51个，Bug解决率：</t>
    </r>
    <r>
      <rPr>
        <sz val="10"/>
        <color rgb="FFFF0000"/>
        <rFont val="微软雅黑"/>
        <family val="2"/>
        <charset val="134"/>
      </rPr>
      <t>96.69%</t>
    </r>
    <r>
      <rPr>
        <sz val="10"/>
        <color rgb="FF000000"/>
        <rFont val="微软雅黑"/>
        <family val="2"/>
        <charset val="134"/>
      </rPr>
      <t>，其中：
P0提交 278个，已解决276个，未解决2个,P0解决率：</t>
    </r>
    <r>
      <rPr>
        <sz val="10"/>
        <color rgb="FFFF0000"/>
        <rFont val="微软雅黑"/>
        <family val="2"/>
        <charset val="134"/>
      </rPr>
      <t>99.28%</t>
    </r>
    <r>
      <rPr>
        <sz val="10"/>
        <color rgb="FF000000"/>
        <rFont val="微软雅黑"/>
        <family val="2"/>
        <charset val="134"/>
      </rPr>
      <t>；
P1提交1388个，已解决1339个，未解决49个，P1Bug解决率：</t>
    </r>
    <r>
      <rPr>
        <sz val="10"/>
        <color rgb="FFFF0000"/>
        <rFont val="微软雅黑"/>
        <family val="2"/>
        <charset val="134"/>
      </rPr>
      <t>96.4%</t>
    </r>
    <r>
      <rPr>
        <sz val="10"/>
        <color rgb="FF000000"/>
        <rFont val="微软雅黑"/>
        <family val="2"/>
        <charset val="134"/>
      </rPr>
      <t xml:space="preserve">；
</t>
    </r>
    <phoneticPr fontId="17" type="noConversion"/>
  </si>
  <si>
    <t>96.47%（1339/1388）</t>
    <phoneticPr fontId="17" type="noConversion"/>
  </si>
  <si>
    <t>1个P0，27个P1</t>
    <phoneticPr fontId="17" type="noConversion"/>
  </si>
  <si>
    <t>2个P1</t>
    <phoneticPr fontId="17" type="noConversion"/>
  </si>
  <si>
    <t>1个P0，6个P1</t>
    <phoneticPr fontId="17" type="noConversion"/>
  </si>
  <si>
    <t>二、bug解决情况</t>
    <phoneticPr fontId="17" type="noConversion"/>
  </si>
  <si>
    <t>【P0】【台架】【707】【随心听】【偶现】QQ音乐点击widget进入后连续点击每日精选播放按钮后闪退回首页；极端场景连续点击歌曲出现，不影响发版</t>
    <phoneticPr fontId="17" type="noConversion"/>
  </si>
  <si>
    <r>
      <t>CDX707 R06.1 在10月20日、10月27日、11月2日 提测R06.1 bugfix版本，QA基于提测内容完成图像、地图、输入法、消息中心、个人中心、语音、随心听、随心看、安全等模块问题验证及模块封版验证、性能测试，中配语音测试专项，实车集成测试、Monkey稳定性、代码扫描测试、</t>
    </r>
    <r>
      <rPr>
        <sz val="10"/>
        <color rgb="FF0D0015"/>
        <rFont val="微软雅黑"/>
        <family val="2"/>
        <charset val="134"/>
      </rPr>
      <t>地图实车路测；</t>
    </r>
    <r>
      <rPr>
        <sz val="10"/>
        <color rgb="FF000000"/>
        <rFont val="微软雅黑"/>
        <family val="2"/>
        <charset val="134"/>
      </rPr>
      <t xml:space="preserve">
基于11月9日提测版本，QA完成随心看widget设置交互优化需求测试，删除AR导航违章提醒、pano屏比例尺&amp;widget性能优化等回归测试；
基于11月15日提测版本完成合入账号双向认证环境登录不上、爱奇艺会员登录后播放视频闪退等问题验证及各模块功能点检；
</t>
    </r>
    <r>
      <rPr>
        <b/>
        <sz val="10"/>
        <color rgb="FF00B050"/>
        <rFont val="微软雅黑"/>
        <family val="2"/>
        <charset val="134"/>
      </rPr>
      <t>版本质量要求：CDX707 R06.1版本按计划交付需求卡片580个，jira must fix bug 问题解决完成；</t>
    </r>
    <r>
      <rPr>
        <sz val="10"/>
        <color rgb="FF000000"/>
        <rFont val="微软雅黑"/>
        <family val="2"/>
        <charset val="134"/>
      </rPr>
      <t xml:space="preserve">
当前R06.1 版本目前需求提测率100%（580/580），未解决P0&amp;P1 其中P0 2个,P1 49个
版本测试结果：</t>
    </r>
    <r>
      <rPr>
        <sz val="10"/>
        <color theme="5"/>
        <rFont val="微软雅黑"/>
        <family val="2"/>
        <charset val="134"/>
      </rPr>
      <t>Pass with condition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</si>
</sst>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等线"/>
      <family val="4"/>
      <charset val="134"/>
      <scheme val="minor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D0015"/>
      <name val="微软雅黑"/>
      <family val="2"/>
      <charset val="134"/>
    </font>
    <font>
      <sz val="9"/>
      <name val="等线"/>
      <family val="4"/>
      <charset val="134"/>
      <scheme val="minor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rgb="FF0563C1"/>
      <name val="等线"/>
      <family val="4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5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8EAADB"/>
      </patternFill>
    </fill>
    <fill>
      <patternFill patternType="solid">
        <fgColor rgb="FFFFFFFF"/>
      </patternFill>
    </fill>
    <fill>
      <patternFill patternType="solid">
        <fgColor rgb="FFDEEAF6"/>
      </patternFill>
    </fill>
    <fill>
      <patternFill patternType="solid">
        <fgColor rgb="FFDDEBF7"/>
      </patternFill>
    </fill>
    <fill>
      <patternFill patternType="solid">
        <fgColor rgb="FF8EA9DB"/>
      </patternFill>
    </fill>
    <fill>
      <patternFill patternType="solid">
        <fgColor rgb="FFB4C6E7"/>
      </patternFill>
    </fill>
  </fills>
  <borders count="11"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6" xfId="0" applyFont="1" applyBorder="1">
      <alignment vertical="center"/>
    </xf>
    <xf numFmtId="0" fontId="3" fillId="4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9" fontId="3" fillId="4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4" borderId="5" xfId="0" applyFont="1" applyFill="1" applyBorder="1">
      <alignment vertical="center"/>
    </xf>
    <xf numFmtId="0" fontId="3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4" borderId="6" xfId="0" applyFont="1" applyFill="1" applyBorder="1">
      <alignment vertical="center"/>
    </xf>
    <xf numFmtId="0" fontId="7" fillId="0" borderId="5" xfId="0" applyFont="1" applyBorder="1" applyAlignment="1">
      <alignment horizontal="left" vertical="center" wrapText="1"/>
    </xf>
    <xf numFmtId="0" fontId="6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3" fillId="4" borderId="6" xfId="0" applyFont="1" applyFill="1" applyBorder="1">
      <alignment vertical="center"/>
    </xf>
    <xf numFmtId="0" fontId="3" fillId="4" borderId="6" xfId="0" applyFont="1" applyFill="1" applyBorder="1" applyAlignment="1">
      <alignment vertical="center" wrapText="1"/>
    </xf>
    <xf numFmtId="0" fontId="8" fillId="4" borderId="6" xfId="0" applyFont="1" applyFill="1" applyBorder="1">
      <alignment vertical="center"/>
    </xf>
    <xf numFmtId="0" fontId="1" fillId="7" borderId="5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4" fillId="8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18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8" fillId="0" borderId="9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7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center"/>
    </xf>
    <xf numFmtId="0" fontId="9" fillId="0" borderId="5" xfId="0" applyFont="1" applyBorder="1">
      <alignment vertical="center"/>
    </xf>
    <xf numFmtId="0" fontId="3" fillId="7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"/>
  <sheetViews>
    <sheetView tabSelected="1" zoomScale="125" workbookViewId="0">
      <selection sqref="A1:E118"/>
    </sheetView>
  </sheetViews>
  <sheetFormatPr baseColWidth="10" defaultRowHeight="16"/>
  <cols>
    <col min="1" max="1" width="28.33203125" customWidth="1"/>
    <col min="2" max="2" width="30.33203125" customWidth="1"/>
    <col min="3" max="3" width="23.83203125" customWidth="1"/>
    <col min="4" max="4" width="32.83203125" customWidth="1"/>
    <col min="5" max="5" width="70.33203125" customWidth="1"/>
    <col min="6" max="17" width="10.83203125" customWidth="1"/>
  </cols>
  <sheetData>
    <row r="1" spans="1:17" ht="25" customHeight="1">
      <c r="A1" s="98" t="s">
        <v>0</v>
      </c>
      <c r="B1" s="98"/>
      <c r="C1" s="98"/>
      <c r="D1" s="98"/>
      <c r="E1" s="9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" customHeight="1">
      <c r="A2" s="65" t="s">
        <v>1</v>
      </c>
      <c r="B2" s="65"/>
      <c r="C2" s="65"/>
      <c r="D2" s="65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4" customHeight="1">
      <c r="A3" s="67" t="s">
        <v>187</v>
      </c>
      <c r="B3" s="67"/>
      <c r="C3" s="67"/>
      <c r="D3" s="67"/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1" customHeight="1">
      <c r="A4" s="99" t="s">
        <v>2</v>
      </c>
      <c r="B4" s="99"/>
      <c r="C4" s="99"/>
      <c r="D4" s="99"/>
      <c r="E4" s="9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" customHeight="1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" customHeight="1">
      <c r="A6" s="2" t="s">
        <v>8</v>
      </c>
      <c r="B6" s="2">
        <v>580</v>
      </c>
      <c r="C6" s="4">
        <v>1</v>
      </c>
      <c r="D6" s="4" t="s">
        <v>178</v>
      </c>
      <c r="E6" s="57" t="s">
        <v>179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6" customHeight="1">
      <c r="A7" s="95" t="s">
        <v>10</v>
      </c>
      <c r="B7" s="6" t="s">
        <v>11</v>
      </c>
      <c r="C7" s="7" t="s">
        <v>12</v>
      </c>
      <c r="D7" s="7" t="s">
        <v>173</v>
      </c>
      <c r="E7" s="56" t="s">
        <v>154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26" customHeight="1">
      <c r="A8" s="95"/>
      <c r="B8" s="6" t="s">
        <v>13</v>
      </c>
      <c r="C8" s="7" t="s">
        <v>12</v>
      </c>
      <c r="D8" s="7" t="s">
        <v>181</v>
      </c>
      <c r="E8" s="56" t="s">
        <v>154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8" customHeight="1">
      <c r="A9" s="96" t="s">
        <v>151</v>
      </c>
      <c r="B9" s="96"/>
      <c r="C9" s="96"/>
      <c r="D9" s="96"/>
      <c r="E9" s="9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8" customHeight="1">
      <c r="A10" s="9" t="s">
        <v>14</v>
      </c>
      <c r="B10" s="10" t="s">
        <v>4</v>
      </c>
      <c r="C10" s="9" t="s">
        <v>5</v>
      </c>
      <c r="D10" s="9" t="s">
        <v>15</v>
      </c>
      <c r="E10" s="10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8" customHeight="1">
      <c r="A11" s="11" t="s">
        <v>16</v>
      </c>
      <c r="B11" s="11" t="s">
        <v>17</v>
      </c>
      <c r="C11" s="2" t="s">
        <v>18</v>
      </c>
      <c r="D11" s="5" t="s">
        <v>150</v>
      </c>
      <c r="E11" s="5" t="s"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8" customHeight="1">
      <c r="A12" s="81" t="s">
        <v>19</v>
      </c>
      <c r="B12" s="11" t="s">
        <v>20</v>
      </c>
      <c r="C12" s="6" t="s">
        <v>21</v>
      </c>
      <c r="D12" s="6" t="s">
        <v>21</v>
      </c>
      <c r="E12" s="11" t="s">
        <v>21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49" customHeight="1">
      <c r="A13" s="81"/>
      <c r="B13" s="11" t="s">
        <v>22</v>
      </c>
      <c r="C13" s="6" t="s">
        <v>23</v>
      </c>
      <c r="D13" s="6" t="s">
        <v>23</v>
      </c>
      <c r="E13" s="12" t="s">
        <v>24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48" customHeight="1">
      <c r="A14" s="81"/>
      <c r="B14" s="11" t="s">
        <v>25</v>
      </c>
      <c r="C14" s="6" t="s">
        <v>26</v>
      </c>
      <c r="D14" s="6" t="s">
        <v>26</v>
      </c>
      <c r="E14" s="12" t="s"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8" customHeight="1">
      <c r="A15" s="96" t="s">
        <v>27</v>
      </c>
      <c r="B15" s="96"/>
      <c r="C15" s="96"/>
      <c r="D15" s="96"/>
      <c r="E15" s="9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27" customHeight="1">
      <c r="A16" s="2" t="s">
        <v>28</v>
      </c>
      <c r="B16" s="11" t="s">
        <v>29</v>
      </c>
      <c r="C16" s="11" t="s">
        <v>30</v>
      </c>
      <c r="D16" s="11" t="s">
        <v>5</v>
      </c>
      <c r="E16" s="13" t="s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3" customHeight="1">
      <c r="A17" s="79" t="s">
        <v>31</v>
      </c>
      <c r="B17" s="6" t="s">
        <v>32</v>
      </c>
      <c r="C17" s="6" t="s">
        <v>33</v>
      </c>
      <c r="D17" s="6" t="s">
        <v>34</v>
      </c>
      <c r="E17" s="15" t="s">
        <v>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9" customHeight="1">
      <c r="A18" s="79"/>
      <c r="B18" s="6" t="s">
        <v>36</v>
      </c>
      <c r="C18" s="6" t="s">
        <v>37</v>
      </c>
      <c r="D18" s="6" t="s">
        <v>34</v>
      </c>
      <c r="E18" s="15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9" customHeight="1">
      <c r="A19" s="79"/>
      <c r="B19" s="6" t="s">
        <v>38</v>
      </c>
      <c r="C19" s="6" t="s">
        <v>39</v>
      </c>
      <c r="D19" s="6" t="s">
        <v>34</v>
      </c>
      <c r="E19" s="15" t="s">
        <v>35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9" customHeight="1">
      <c r="A20" s="79"/>
      <c r="B20" s="6" t="s">
        <v>40</v>
      </c>
      <c r="C20" s="6" t="s">
        <v>41</v>
      </c>
      <c r="D20" s="6" t="s">
        <v>34</v>
      </c>
      <c r="E20" s="15" t="s">
        <v>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9" customHeight="1">
      <c r="A21" s="79"/>
      <c r="B21" s="6" t="s">
        <v>42</v>
      </c>
      <c r="C21" s="6" t="s">
        <v>43</v>
      </c>
      <c r="D21" s="6" t="s">
        <v>34</v>
      </c>
      <c r="E21" s="15" t="s">
        <v>35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ht="29" customHeight="1">
      <c r="A22" s="79"/>
      <c r="B22" s="6" t="s">
        <v>44</v>
      </c>
      <c r="C22" s="6" t="s">
        <v>45</v>
      </c>
      <c r="D22" s="6" t="s">
        <v>34</v>
      </c>
      <c r="E22" s="15" t="s">
        <v>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29" customHeight="1">
      <c r="A23" s="79"/>
      <c r="B23" s="6" t="s">
        <v>46</v>
      </c>
      <c r="C23" s="6" t="s">
        <v>47</v>
      </c>
      <c r="D23" s="6" t="s">
        <v>34</v>
      </c>
      <c r="E23" s="15" t="s">
        <v>35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29" customHeight="1">
      <c r="A24" s="79"/>
      <c r="B24" s="6" t="s">
        <v>48</v>
      </c>
      <c r="C24" s="6" t="s">
        <v>49</v>
      </c>
      <c r="D24" s="6" t="s">
        <v>34</v>
      </c>
      <c r="E24" s="15" t="s">
        <v>35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9" customHeight="1">
      <c r="A25" s="79"/>
      <c r="B25" s="6" t="s">
        <v>50</v>
      </c>
      <c r="C25" s="6" t="s">
        <v>51</v>
      </c>
      <c r="D25" s="6" t="s">
        <v>34</v>
      </c>
      <c r="E25" s="15" t="s">
        <v>35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29" customHeight="1">
      <c r="A26" s="79"/>
      <c r="B26" s="6" t="s">
        <v>52</v>
      </c>
      <c r="C26" s="6" t="s">
        <v>53</v>
      </c>
      <c r="D26" s="6" t="s">
        <v>34</v>
      </c>
      <c r="E26" s="15" t="s">
        <v>35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29" customHeight="1">
      <c r="A27" s="79"/>
      <c r="B27" s="6" t="s">
        <v>54</v>
      </c>
      <c r="C27" s="6" t="s">
        <v>55</v>
      </c>
      <c r="D27" s="6" t="s">
        <v>34</v>
      </c>
      <c r="E27" s="15" t="s">
        <v>35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29" customHeight="1">
      <c r="A28" s="79"/>
      <c r="B28" s="17" t="s">
        <v>168</v>
      </c>
      <c r="C28" s="17" t="s">
        <v>57</v>
      </c>
      <c r="D28" s="17" t="s">
        <v>34</v>
      </c>
      <c r="E28" s="18" t="s">
        <v>35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6" customHeight="1">
      <c r="A29" s="97" t="s">
        <v>58</v>
      </c>
      <c r="B29" s="97"/>
      <c r="C29" s="97"/>
      <c r="D29" s="97"/>
      <c r="E29" s="9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6" customHeight="1">
      <c r="A30" s="19" t="s">
        <v>59</v>
      </c>
      <c r="B30" s="19" t="s">
        <v>4</v>
      </c>
      <c r="C30" s="19" t="s">
        <v>60</v>
      </c>
      <c r="D30" s="19" t="s">
        <v>61</v>
      </c>
      <c r="E30" s="19" t="s">
        <v>62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6" customHeight="1">
      <c r="A31" s="19" t="s">
        <v>32</v>
      </c>
      <c r="B31" s="19" t="s">
        <v>63</v>
      </c>
      <c r="C31" s="11" t="s">
        <v>64</v>
      </c>
      <c r="D31" s="19" t="s">
        <v>65</v>
      </c>
      <c r="E31" s="20">
        <f>D99</f>
        <v>0.99811320754716981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6" customHeight="1">
      <c r="A32" s="19" t="s">
        <v>48</v>
      </c>
      <c r="B32" s="19" t="s">
        <v>63</v>
      </c>
      <c r="C32" s="11" t="s">
        <v>64</v>
      </c>
      <c r="D32" s="19" t="s">
        <v>66</v>
      </c>
      <c r="E32" s="20">
        <f>D107</f>
        <v>0.95289855072463769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6" customHeight="1">
      <c r="A33" s="19" t="s">
        <v>52</v>
      </c>
      <c r="B33" s="19" t="s">
        <v>63</v>
      </c>
      <c r="C33" s="11" t="s">
        <v>64</v>
      </c>
      <c r="D33" s="19" t="s">
        <v>67</v>
      </c>
      <c r="E33" s="20">
        <f>D105</f>
        <v>0.96666666666666667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6" customHeight="1">
      <c r="A34" s="11"/>
      <c r="B34" s="11"/>
      <c r="C34" s="11"/>
      <c r="D34" s="1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7">
      <c r="A35" s="96" t="s">
        <v>68</v>
      </c>
      <c r="B35" s="96"/>
      <c r="C35" s="96"/>
      <c r="D35" s="96"/>
      <c r="E35" s="96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ht="17">
      <c r="A36" s="8" t="s">
        <v>69</v>
      </c>
      <c r="B36" s="96" t="s">
        <v>70</v>
      </c>
      <c r="C36" s="96"/>
      <c r="D36" s="96"/>
      <c r="E36" s="96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ht="17">
      <c r="A37" s="11" t="s">
        <v>71</v>
      </c>
      <c r="B37" s="81" t="s">
        <v>72</v>
      </c>
      <c r="C37" s="81"/>
      <c r="D37" s="81"/>
      <c r="E37" s="8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ht="17">
      <c r="A38" s="11" t="s">
        <v>73</v>
      </c>
      <c r="B38" s="81" t="s">
        <v>74</v>
      </c>
      <c r="C38" s="81"/>
      <c r="D38" s="81"/>
      <c r="E38" s="8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ht="17">
      <c r="A39" s="11" t="s">
        <v>75</v>
      </c>
      <c r="B39" s="81" t="s">
        <v>72</v>
      </c>
      <c r="C39" s="81"/>
      <c r="D39" s="81"/>
      <c r="E39" s="8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ht="17">
      <c r="A40" s="11" t="s">
        <v>76</v>
      </c>
      <c r="B40" s="81" t="s">
        <v>74</v>
      </c>
      <c r="C40" s="81"/>
      <c r="D40" s="81"/>
      <c r="E40" s="8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ht="17">
      <c r="A41" s="11" t="s">
        <v>77</v>
      </c>
      <c r="B41" s="81" t="s">
        <v>78</v>
      </c>
      <c r="C41" s="81"/>
      <c r="D41" s="81"/>
      <c r="E41" s="8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ht="17">
      <c r="A42" s="11" t="s">
        <v>79</v>
      </c>
      <c r="B42" s="81" t="s">
        <v>78</v>
      </c>
      <c r="C42" s="81"/>
      <c r="D42" s="81"/>
      <c r="E42" s="8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ht="17">
      <c r="A43" s="65" t="s">
        <v>185</v>
      </c>
      <c r="B43" s="65"/>
      <c r="C43" s="65"/>
      <c r="D43" s="65"/>
      <c r="E43" s="65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ht="85" customHeight="1">
      <c r="A44" s="95" t="s">
        <v>180</v>
      </c>
      <c r="B44" s="81"/>
      <c r="C44" s="81"/>
      <c r="D44" s="81"/>
      <c r="E44" s="81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ht="17">
      <c r="A45" s="65" t="s">
        <v>80</v>
      </c>
      <c r="B45" s="65"/>
      <c r="C45" s="65"/>
      <c r="D45" s="65"/>
      <c r="E45" s="65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ht="16" customHeight="1">
      <c r="A46" s="91" t="s">
        <v>81</v>
      </c>
      <c r="B46" s="91"/>
      <c r="C46" s="91"/>
      <c r="D46" s="91"/>
      <c r="E46" s="91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ht="16" customHeight="1">
      <c r="A47" s="90" t="s">
        <v>152</v>
      </c>
      <c r="B47" s="90"/>
      <c r="C47" s="90"/>
      <c r="D47" s="90"/>
      <c r="E47" s="90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ht="16" customHeight="1">
      <c r="A48" s="92" t="s">
        <v>169</v>
      </c>
      <c r="B48" s="93"/>
      <c r="C48" s="93"/>
      <c r="D48" s="93"/>
      <c r="E48" s="9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16" customHeight="1">
      <c r="A49" s="55"/>
      <c r="B49" s="55"/>
      <c r="C49" s="55"/>
      <c r="D49" s="55"/>
      <c r="E49" s="5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ht="16" customHeight="1">
      <c r="A50" s="91" t="s">
        <v>177</v>
      </c>
      <c r="B50" s="91"/>
      <c r="C50" s="91"/>
      <c r="D50" s="91"/>
      <c r="E50" s="91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ht="16" customHeight="1">
      <c r="A51" s="73" t="s">
        <v>176</v>
      </c>
      <c r="B51" s="73"/>
      <c r="C51" s="73"/>
      <c r="D51" s="73"/>
      <c r="E51" s="73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 ht="16" customHeight="1">
      <c r="A52" s="87" t="s">
        <v>186</v>
      </c>
      <c r="B52" s="88"/>
      <c r="C52" s="88"/>
      <c r="D52" s="88"/>
      <c r="E52" s="89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 ht="16" customHeight="1">
      <c r="A53" s="73" t="s">
        <v>174</v>
      </c>
      <c r="B53" s="73"/>
      <c r="C53" s="73"/>
      <c r="D53" s="73"/>
      <c r="E53" s="7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 ht="16" customHeight="1">
      <c r="A54" s="73" t="s">
        <v>172</v>
      </c>
      <c r="B54" s="73"/>
      <c r="C54" s="73"/>
      <c r="D54" s="73"/>
      <c r="E54" s="7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 ht="16" customHeight="1">
      <c r="A55" s="86" t="s">
        <v>171</v>
      </c>
      <c r="B55" s="86"/>
      <c r="C55" s="86"/>
      <c r="D55" s="86"/>
      <c r="E55" s="8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 ht="16" customHeight="1">
      <c r="A56" s="86" t="s">
        <v>175</v>
      </c>
      <c r="B56" s="86"/>
      <c r="C56" s="86"/>
      <c r="D56" s="86"/>
      <c r="E56" s="86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 ht="16" customHeight="1">
      <c r="A57" s="59" t="s">
        <v>170</v>
      </c>
      <c r="B57" s="60"/>
      <c r="C57" s="60"/>
      <c r="D57" s="60"/>
      <c r="E57" s="61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ht="16" customHeight="1">
      <c r="A58" s="86" t="s">
        <v>82</v>
      </c>
      <c r="B58" s="86"/>
      <c r="C58" s="86"/>
      <c r="D58" s="86"/>
      <c r="E58" s="86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ht="16" customHeight="1">
      <c r="A59" s="73" t="s">
        <v>155</v>
      </c>
      <c r="B59" s="73"/>
      <c r="C59" s="73"/>
      <c r="D59" s="73"/>
      <c r="E59" s="73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1:17" ht="16" customHeight="1">
      <c r="A60" s="73" t="s">
        <v>156</v>
      </c>
      <c r="B60" s="73"/>
      <c r="C60" s="73"/>
      <c r="D60" s="73"/>
      <c r="E60" s="7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 ht="16" customHeight="1">
      <c r="A61" s="76" t="s">
        <v>164</v>
      </c>
      <c r="B61" s="77"/>
      <c r="C61" s="77"/>
      <c r="D61" s="77"/>
      <c r="E61" s="78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 ht="16" customHeight="1">
      <c r="A62" s="73" t="s">
        <v>157</v>
      </c>
      <c r="B62" s="73"/>
      <c r="C62" s="73"/>
      <c r="D62" s="73"/>
      <c r="E62" s="73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ht="16" customHeight="1">
      <c r="A63" s="73" t="s">
        <v>158</v>
      </c>
      <c r="B63" s="73"/>
      <c r="C63" s="73"/>
      <c r="D63" s="73"/>
      <c r="E63" s="73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ht="16" customHeight="1">
      <c r="A64" s="73" t="s">
        <v>159</v>
      </c>
      <c r="B64" s="73"/>
      <c r="C64" s="73"/>
      <c r="D64" s="73"/>
      <c r="E64" s="7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ht="16" customHeight="1">
      <c r="A65" s="73" t="s">
        <v>160</v>
      </c>
      <c r="B65" s="73"/>
      <c r="C65" s="73"/>
      <c r="D65" s="73"/>
      <c r="E65" s="73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ht="16" customHeight="1">
      <c r="A66" s="73" t="s">
        <v>161</v>
      </c>
      <c r="B66" s="73"/>
      <c r="C66" s="73"/>
      <c r="D66" s="73"/>
      <c r="E66" s="7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ht="16" customHeight="1">
      <c r="A67" s="73" t="s">
        <v>162</v>
      </c>
      <c r="B67" s="73"/>
      <c r="C67" s="73"/>
      <c r="D67" s="73"/>
      <c r="E67" s="73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ht="16" customHeight="1">
      <c r="A68" s="73" t="s">
        <v>163</v>
      </c>
      <c r="B68" s="73"/>
      <c r="C68" s="73"/>
      <c r="D68" s="73"/>
      <c r="E68" s="73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ht="16" customHeight="1">
      <c r="A69" s="76" t="s">
        <v>167</v>
      </c>
      <c r="B69" s="77"/>
      <c r="C69" s="77"/>
      <c r="D69" s="77"/>
      <c r="E69" s="78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ht="16" customHeight="1">
      <c r="A70" s="74" t="s">
        <v>83</v>
      </c>
      <c r="B70" s="74"/>
      <c r="C70" s="74"/>
      <c r="D70" s="74"/>
      <c r="E70" s="74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ht="16" customHeight="1">
      <c r="A71" s="27"/>
      <c r="B71" s="28" t="s">
        <v>59</v>
      </c>
      <c r="C71" s="27" t="s">
        <v>84</v>
      </c>
      <c r="D71" s="27" t="s">
        <v>85</v>
      </c>
      <c r="E71" s="28" t="s">
        <v>86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ht="16" customHeight="1">
      <c r="A72" s="79" t="s">
        <v>32</v>
      </c>
      <c r="B72" s="14" t="s">
        <v>87</v>
      </c>
      <c r="C72" s="80" t="s">
        <v>88</v>
      </c>
      <c r="D72" s="81" t="s">
        <v>182</v>
      </c>
      <c r="E72" s="82" t="s">
        <v>153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ht="16" customHeight="1">
      <c r="A73" s="79"/>
      <c r="B73" s="14" t="s">
        <v>89</v>
      </c>
      <c r="C73" s="80"/>
      <c r="D73" s="81"/>
      <c r="E73" s="8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ht="16" customHeight="1">
      <c r="A74" s="79"/>
      <c r="B74" s="14" t="s">
        <v>90</v>
      </c>
      <c r="C74" s="80"/>
      <c r="D74" s="81"/>
      <c r="E74" s="8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ht="16" customHeight="1">
      <c r="A75" s="79" t="s">
        <v>38</v>
      </c>
      <c r="B75" s="14" t="s">
        <v>91</v>
      </c>
      <c r="C75" s="80"/>
      <c r="D75" s="11" t="s">
        <v>183</v>
      </c>
      <c r="E75" s="56" t="s">
        <v>154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spans="1:17" ht="16" customHeight="1">
      <c r="A76" s="79"/>
      <c r="B76" s="14" t="s">
        <v>92</v>
      </c>
      <c r="C76" s="80"/>
      <c r="D76" s="11" t="s">
        <v>88</v>
      </c>
      <c r="E76" s="31" t="s">
        <v>35</v>
      </c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1:17" ht="16" customHeight="1">
      <c r="A77" s="79"/>
      <c r="B77" s="14" t="s">
        <v>93</v>
      </c>
      <c r="C77" s="80"/>
      <c r="D77" s="11" t="s">
        <v>88</v>
      </c>
      <c r="E77" s="31" t="s">
        <v>35</v>
      </c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spans="1:17" ht="16" customHeight="1">
      <c r="A78" s="79"/>
      <c r="B78" s="14" t="s">
        <v>94</v>
      </c>
      <c r="C78" s="80"/>
      <c r="D78" s="11" t="s">
        <v>88</v>
      </c>
      <c r="E78" s="31" t="s">
        <v>35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spans="1:17" ht="16" customHeight="1">
      <c r="A79" s="79"/>
      <c r="B79" s="14" t="s">
        <v>95</v>
      </c>
      <c r="C79" s="80"/>
      <c r="D79" s="11" t="s">
        <v>88</v>
      </c>
      <c r="E79" s="31" t="s">
        <v>35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spans="1:17" ht="16" customHeight="1">
      <c r="A80" s="14" t="s">
        <v>40</v>
      </c>
      <c r="B80" s="14" t="s">
        <v>96</v>
      </c>
      <c r="C80" s="80"/>
      <c r="D80" s="11" t="s">
        <v>184</v>
      </c>
      <c r="E80" s="56" t="s">
        <v>154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ht="16" customHeight="1">
      <c r="A81" s="79" t="s">
        <v>97</v>
      </c>
      <c r="B81" s="14" t="s">
        <v>42</v>
      </c>
      <c r="C81" s="80"/>
      <c r="D81" s="83" t="s">
        <v>183</v>
      </c>
      <c r="E81" s="84" t="s">
        <v>154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ht="16" customHeight="1">
      <c r="A82" s="79"/>
      <c r="B82" s="14" t="s">
        <v>98</v>
      </c>
      <c r="C82" s="80"/>
      <c r="D82" s="83"/>
      <c r="E82" s="85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ht="16" customHeight="1">
      <c r="A83" s="79" t="s">
        <v>36</v>
      </c>
      <c r="B83" s="14" t="s">
        <v>99</v>
      </c>
      <c r="C83" s="80"/>
      <c r="D83" s="11" t="s">
        <v>165</v>
      </c>
      <c r="E83" s="56" t="s">
        <v>154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ht="16" customHeight="1">
      <c r="A84" s="79"/>
      <c r="B84" s="14" t="s">
        <v>100</v>
      </c>
      <c r="C84" s="80"/>
      <c r="D84" s="11" t="s">
        <v>88</v>
      </c>
      <c r="E84" s="31" t="s">
        <v>35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ht="16" customHeight="1">
      <c r="A85" s="79"/>
      <c r="B85" s="14" t="s">
        <v>102</v>
      </c>
      <c r="C85" s="80"/>
      <c r="D85" s="11" t="s">
        <v>88</v>
      </c>
      <c r="E85" s="31" t="s">
        <v>35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ht="16" customHeight="1">
      <c r="A86" s="79"/>
      <c r="B86" s="14" t="s">
        <v>103</v>
      </c>
      <c r="C86" s="80"/>
      <c r="D86" s="11" t="s">
        <v>88</v>
      </c>
      <c r="E86" s="31" t="s">
        <v>35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ht="16" customHeight="1">
      <c r="A87" s="79"/>
      <c r="B87" s="14" t="s">
        <v>104</v>
      </c>
      <c r="C87" s="80"/>
      <c r="D87" s="11" t="s">
        <v>88</v>
      </c>
      <c r="E87" s="31" t="s">
        <v>35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ht="16" customHeight="1">
      <c r="A88" s="79" t="s">
        <v>105</v>
      </c>
      <c r="B88" s="29" t="s">
        <v>46</v>
      </c>
      <c r="C88" s="80"/>
      <c r="D88" s="11" t="s">
        <v>166</v>
      </c>
      <c r="E88" s="31" t="s">
        <v>35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ht="16" customHeight="1">
      <c r="A89" s="79"/>
      <c r="B89" s="29" t="s">
        <v>106</v>
      </c>
      <c r="C89" s="80"/>
      <c r="D89" s="11" t="s">
        <v>166</v>
      </c>
      <c r="E89" s="31" t="s">
        <v>35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ht="16" customHeight="1">
      <c r="A90" s="79"/>
      <c r="B90" s="29" t="s">
        <v>44</v>
      </c>
      <c r="C90" s="80"/>
      <c r="D90" s="11" t="s">
        <v>166</v>
      </c>
      <c r="E90" s="31" t="s">
        <v>35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ht="16" customHeight="1">
      <c r="A91" s="14" t="s">
        <v>52</v>
      </c>
      <c r="B91" s="29" t="s">
        <v>52</v>
      </c>
      <c r="C91" s="80"/>
      <c r="D91" s="11" t="s">
        <v>166</v>
      </c>
      <c r="E91" s="31" t="s">
        <v>35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ht="16" customHeight="1">
      <c r="A92" s="14" t="s">
        <v>48</v>
      </c>
      <c r="B92" s="29" t="s">
        <v>48</v>
      </c>
      <c r="C92" s="80"/>
      <c r="D92" s="11" t="s">
        <v>88</v>
      </c>
      <c r="E92" s="31" t="s">
        <v>35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spans="1:17" ht="16" customHeight="1">
      <c r="A93" s="14" t="s">
        <v>107</v>
      </c>
      <c r="B93" s="14" t="s">
        <v>56</v>
      </c>
      <c r="C93" s="80"/>
      <c r="D93" s="11" t="s">
        <v>166</v>
      </c>
      <c r="E93" s="31" t="s">
        <v>35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ht="16" customHeight="1">
      <c r="A94" s="14" t="s">
        <v>54</v>
      </c>
      <c r="B94" s="14" t="s">
        <v>54</v>
      </c>
      <c r="C94" s="80"/>
      <c r="D94" s="11" t="s">
        <v>101</v>
      </c>
      <c r="E94" s="58" t="s">
        <v>153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ht="16" customHeight="1">
      <c r="A95" s="14" t="s">
        <v>50</v>
      </c>
      <c r="B95" s="14" t="s">
        <v>50</v>
      </c>
      <c r="C95" s="80"/>
      <c r="D95" s="11" t="s">
        <v>88</v>
      </c>
      <c r="E95" s="31" t="s">
        <v>35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ht="17">
      <c r="A96" s="64" t="s">
        <v>108</v>
      </c>
      <c r="B96" s="64"/>
      <c r="C96" s="64"/>
      <c r="D96" s="64"/>
      <c r="E96" s="6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7">
      <c r="A97" s="32" t="s">
        <v>109</v>
      </c>
      <c r="B97" s="33" t="s">
        <v>110</v>
      </c>
      <c r="C97" s="33" t="s">
        <v>111</v>
      </c>
      <c r="D97" s="33" t="s">
        <v>62</v>
      </c>
      <c r="E97" s="33" t="s">
        <v>112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37" customHeight="1">
      <c r="A98" s="13" t="s">
        <v>36</v>
      </c>
      <c r="B98" s="14">
        <v>1172</v>
      </c>
      <c r="C98" s="14">
        <v>1137</v>
      </c>
      <c r="D98" s="21">
        <f t="shared" ref="D98:D109" si="0">C98/B98</f>
        <v>0.97013651877133111</v>
      </c>
      <c r="E98" s="6" t="s">
        <v>113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7">
      <c r="A99" s="13" t="s">
        <v>32</v>
      </c>
      <c r="B99" s="14">
        <v>530</v>
      </c>
      <c r="C99" s="14">
        <v>529</v>
      </c>
      <c r="D99" s="21">
        <f t="shared" si="0"/>
        <v>0.99811320754716981</v>
      </c>
      <c r="E99" s="11" t="s">
        <v>114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7">
      <c r="A100" s="13" t="s">
        <v>38</v>
      </c>
      <c r="B100" s="14">
        <v>2821</v>
      </c>
      <c r="C100" s="14">
        <v>2821</v>
      </c>
      <c r="D100" s="21">
        <f t="shared" si="0"/>
        <v>1</v>
      </c>
      <c r="E100" s="11" t="s">
        <v>114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 ht="17">
      <c r="A101" s="13" t="s">
        <v>40</v>
      </c>
      <c r="B101" s="14">
        <v>618</v>
      </c>
      <c r="C101" s="14">
        <v>581</v>
      </c>
      <c r="D101" s="21">
        <f t="shared" si="0"/>
        <v>0.94012944983818769</v>
      </c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7">
      <c r="A102" s="13" t="s">
        <v>115</v>
      </c>
      <c r="B102" s="34">
        <v>554</v>
      </c>
      <c r="C102" s="34">
        <v>538</v>
      </c>
      <c r="D102" s="21">
        <f t="shared" si="0"/>
        <v>0.97111913357400725</v>
      </c>
      <c r="E102" s="11" t="s">
        <v>116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 ht="21" customHeight="1">
      <c r="A103" s="11" t="s">
        <v>117</v>
      </c>
      <c r="B103" s="14">
        <v>573</v>
      </c>
      <c r="C103" s="14">
        <v>504</v>
      </c>
      <c r="D103" s="21">
        <f t="shared" si="0"/>
        <v>0.87958115183246077</v>
      </c>
      <c r="E103" s="11" t="s">
        <v>114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20" customHeight="1">
      <c r="A104" s="11" t="s">
        <v>107</v>
      </c>
      <c r="B104" s="34">
        <v>617</v>
      </c>
      <c r="C104" s="34">
        <v>616</v>
      </c>
      <c r="D104" s="21">
        <f t="shared" si="0"/>
        <v>0.99837925445705022</v>
      </c>
      <c r="E104" s="3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25" customHeight="1">
      <c r="A105" s="11" t="s">
        <v>52</v>
      </c>
      <c r="B105" s="36">
        <v>90</v>
      </c>
      <c r="C105" s="14">
        <v>87</v>
      </c>
      <c r="D105" s="21">
        <f t="shared" si="0"/>
        <v>0.96666666666666667</v>
      </c>
      <c r="E105" s="11" t="s">
        <v>114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25" customHeight="1">
      <c r="A106" s="11" t="s">
        <v>54</v>
      </c>
      <c r="B106" s="36">
        <v>54</v>
      </c>
      <c r="C106" s="14">
        <v>38</v>
      </c>
      <c r="D106" s="21">
        <f t="shared" si="0"/>
        <v>0.70370370370370372</v>
      </c>
      <c r="E106" s="11" t="s">
        <v>114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26" customHeight="1">
      <c r="A107" s="13" t="s">
        <v>48</v>
      </c>
      <c r="B107" s="14">
        <v>276</v>
      </c>
      <c r="C107" s="14">
        <v>263</v>
      </c>
      <c r="D107" s="21">
        <f t="shared" si="0"/>
        <v>0.95289855072463769</v>
      </c>
      <c r="E107" s="11" t="s">
        <v>114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 ht="21" customHeight="1">
      <c r="A108" s="13" t="s">
        <v>50</v>
      </c>
      <c r="B108" s="36">
        <v>59</v>
      </c>
      <c r="C108" s="14">
        <v>58</v>
      </c>
      <c r="D108" s="21">
        <f t="shared" si="0"/>
        <v>0.98305084745762716</v>
      </c>
      <c r="E108" s="11" t="s">
        <v>114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7">
      <c r="A109" s="13" t="s">
        <v>118</v>
      </c>
      <c r="B109" s="14">
        <f>SUM(B98:B108)</f>
        <v>7364</v>
      </c>
      <c r="C109" s="14">
        <f>SUM(C98:C108)</f>
        <v>7172</v>
      </c>
      <c r="D109" s="21">
        <f t="shared" si="0"/>
        <v>0.97392721347093969</v>
      </c>
      <c r="E109" s="2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7">
      <c r="A110" s="65" t="s">
        <v>119</v>
      </c>
      <c r="B110" s="65"/>
      <c r="C110" s="65"/>
      <c r="D110" s="65"/>
      <c r="E110" s="6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7">
      <c r="A111" s="37" t="s">
        <v>120</v>
      </c>
      <c r="B111" s="66" t="s">
        <v>121</v>
      </c>
      <c r="C111" s="66"/>
      <c r="D111" s="66"/>
      <c r="E111" s="6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7">
      <c r="A112" s="2" t="s">
        <v>122</v>
      </c>
      <c r="B112" s="67" t="s">
        <v>123</v>
      </c>
      <c r="C112" s="67"/>
      <c r="D112" s="67"/>
      <c r="E112" s="67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 ht="17">
      <c r="A113" s="2" t="s">
        <v>124</v>
      </c>
      <c r="B113" s="68" t="s">
        <v>125</v>
      </c>
      <c r="C113" s="69"/>
      <c r="D113" s="69"/>
      <c r="E113" s="7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7">
      <c r="A114" s="13" t="s">
        <v>126</v>
      </c>
      <c r="B114" s="71" t="s">
        <v>127</v>
      </c>
      <c r="C114" s="71"/>
      <c r="D114" s="71"/>
      <c r="E114" s="7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7">
      <c r="A115" s="72" t="s">
        <v>128</v>
      </c>
      <c r="B115" s="72"/>
      <c r="C115" s="72"/>
      <c r="D115" s="72"/>
      <c r="E115" s="7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24" customHeight="1">
      <c r="A116" s="13" t="s">
        <v>129</v>
      </c>
      <c r="B116" s="75" t="s">
        <v>130</v>
      </c>
      <c r="C116" s="75"/>
      <c r="D116" s="75"/>
      <c r="E116" s="7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22" customHeight="1">
      <c r="A117" s="11" t="s">
        <v>131</v>
      </c>
      <c r="B117" s="75" t="s">
        <v>132</v>
      </c>
      <c r="C117" s="75"/>
      <c r="D117" s="75"/>
      <c r="E117" s="7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6" customHeight="1">
      <c r="A118" s="11" t="s">
        <v>133</v>
      </c>
      <c r="B118" s="62"/>
      <c r="C118" s="63"/>
      <c r="D118" s="63"/>
      <c r="E118" s="6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7">
      <c r="A119" s="38"/>
      <c r="B119" s="39"/>
      <c r="C119" s="1"/>
      <c r="D119" s="38"/>
      <c r="E119" s="4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7">
      <c r="A120" s="38"/>
      <c r="B120" s="39"/>
      <c r="C120" s="1"/>
      <c r="D120" s="38"/>
      <c r="E120" s="4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7">
      <c r="A121" s="38"/>
      <c r="B121" s="39"/>
      <c r="C121" s="1"/>
      <c r="D121" s="38"/>
      <c r="E121" s="4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7">
      <c r="A122" s="38"/>
      <c r="B122" s="39"/>
      <c r="C122" s="1"/>
      <c r="D122" s="38"/>
      <c r="E122" s="4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7">
      <c r="A123" s="38"/>
      <c r="B123" s="39"/>
      <c r="C123" s="1"/>
      <c r="D123" s="38"/>
      <c r="E123" s="4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7">
      <c r="A124" s="38"/>
      <c r="B124" s="39"/>
      <c r="C124" s="1"/>
      <c r="D124" s="38"/>
      <c r="E124" s="4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7">
      <c r="A125" s="38"/>
      <c r="B125" s="39"/>
      <c r="C125" s="1"/>
      <c r="D125" s="38"/>
      <c r="E125" s="4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7">
      <c r="A126" s="38"/>
      <c r="B126" s="39"/>
      <c r="C126" s="1"/>
      <c r="D126" s="38"/>
      <c r="E126" s="4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7">
      <c r="A127" s="38"/>
      <c r="B127" s="39"/>
      <c r="C127" s="1"/>
      <c r="D127" s="38"/>
      <c r="E127" s="4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7">
      <c r="A128" s="38"/>
      <c r="B128" s="39"/>
      <c r="C128" s="1"/>
      <c r="D128" s="38"/>
      <c r="E128" s="4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7">
      <c r="A129" s="38"/>
      <c r="B129" s="39"/>
      <c r="C129" s="1"/>
      <c r="D129" s="38"/>
      <c r="E129" s="4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7">
      <c r="A130" s="38"/>
      <c r="B130" s="39"/>
      <c r="C130" s="1"/>
      <c r="D130" s="38"/>
      <c r="E130" s="4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7">
      <c r="A131" s="38"/>
      <c r="B131" s="39"/>
      <c r="C131" s="1"/>
      <c r="D131" s="38"/>
      <c r="E131" s="4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7">
      <c r="A132" s="38"/>
      <c r="B132" s="39"/>
      <c r="C132" s="1"/>
      <c r="D132" s="38"/>
      <c r="E132" s="4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7">
      <c r="A133" s="38"/>
      <c r="B133" s="39"/>
      <c r="C133" s="1"/>
      <c r="D133" s="38"/>
      <c r="E133" s="4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7">
      <c r="A134" s="38"/>
      <c r="B134" s="39"/>
      <c r="C134" s="1"/>
      <c r="D134" s="38"/>
      <c r="E134" s="4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7">
      <c r="A135" s="38"/>
      <c r="B135" s="39"/>
      <c r="C135" s="1"/>
      <c r="D135" s="38"/>
      <c r="E135" s="4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7">
      <c r="A136" s="38"/>
      <c r="B136" s="39"/>
      <c r="C136" s="1"/>
      <c r="D136" s="38"/>
      <c r="E136" s="4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7">
      <c r="A137" s="38"/>
      <c r="B137" s="39"/>
      <c r="C137" s="1"/>
      <c r="D137" s="38"/>
      <c r="E137" s="4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7">
      <c r="A138" s="38"/>
      <c r="B138" s="39"/>
      <c r="C138" s="1"/>
      <c r="D138" s="38"/>
      <c r="E138" s="4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7">
      <c r="A139" s="38"/>
      <c r="B139" s="39"/>
      <c r="C139" s="1"/>
      <c r="D139" s="38"/>
      <c r="E139" s="4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7">
      <c r="A140" s="38"/>
      <c r="B140" s="39"/>
      <c r="C140" s="1"/>
      <c r="D140" s="38"/>
      <c r="E140" s="4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7">
      <c r="A141" s="38"/>
      <c r="B141" s="39"/>
      <c r="C141" s="1"/>
      <c r="D141" s="38"/>
      <c r="E141" s="4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7">
      <c r="A142" s="38"/>
      <c r="B142" s="39"/>
      <c r="C142" s="1"/>
      <c r="D142" s="38"/>
      <c r="E142" s="4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7">
      <c r="A143" s="38"/>
      <c r="B143" s="39"/>
      <c r="C143" s="1"/>
      <c r="D143" s="38"/>
      <c r="E143" s="4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7">
      <c r="A144" s="38"/>
      <c r="B144" s="39"/>
      <c r="C144" s="1"/>
      <c r="D144" s="38"/>
      <c r="E144" s="4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7">
      <c r="A145" s="38"/>
      <c r="B145" s="39"/>
      <c r="C145" s="1"/>
      <c r="D145" s="38"/>
      <c r="E145" s="4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7">
      <c r="A146" s="38"/>
      <c r="B146" s="39"/>
      <c r="C146" s="1"/>
      <c r="D146" s="38"/>
      <c r="E146" s="4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7">
      <c r="A147" s="38"/>
      <c r="B147" s="39"/>
      <c r="C147" s="1"/>
      <c r="D147" s="38"/>
      <c r="E147" s="4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7">
      <c r="A148" s="38"/>
      <c r="B148" s="39"/>
      <c r="C148" s="1"/>
      <c r="D148" s="38"/>
      <c r="E148" s="4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7">
      <c r="A149" s="38"/>
      <c r="B149" s="39"/>
      <c r="C149" s="1"/>
      <c r="D149" s="38"/>
      <c r="E149" s="4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7">
      <c r="A150" s="38"/>
      <c r="B150" s="39"/>
      <c r="C150" s="1"/>
      <c r="D150" s="38"/>
      <c r="E150" s="4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7">
      <c r="A151" s="38"/>
      <c r="B151" s="39"/>
      <c r="C151" s="1"/>
      <c r="D151" s="38"/>
      <c r="E151" s="4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7">
      <c r="A152" s="38"/>
      <c r="B152" s="39"/>
      <c r="C152" s="1"/>
      <c r="D152" s="38"/>
      <c r="E152" s="4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7">
      <c r="A153" s="38"/>
      <c r="B153" s="39"/>
      <c r="C153" s="1"/>
      <c r="D153" s="38"/>
      <c r="E153" s="4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7">
      <c r="A154" s="38"/>
      <c r="B154" s="39"/>
      <c r="C154" s="1"/>
      <c r="D154" s="38"/>
      <c r="E154" s="4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7">
      <c r="A155" s="38"/>
      <c r="B155" s="39"/>
      <c r="C155" s="1"/>
      <c r="D155" s="38"/>
      <c r="E155" s="4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7">
      <c r="A156" s="38"/>
      <c r="B156" s="39"/>
      <c r="C156" s="1"/>
      <c r="D156" s="38"/>
      <c r="E156" s="4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7">
      <c r="A157" s="38"/>
      <c r="B157" s="39"/>
      <c r="C157" s="1"/>
      <c r="D157" s="38"/>
      <c r="E157" s="4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7">
      <c r="A158" s="38"/>
      <c r="B158" s="39"/>
      <c r="C158" s="1"/>
      <c r="D158" s="38"/>
      <c r="E158" s="4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7">
      <c r="A159" s="38"/>
      <c r="B159" s="39"/>
      <c r="C159" s="1"/>
      <c r="D159" s="38"/>
      <c r="E159" s="4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7">
      <c r="A160" s="38"/>
      <c r="B160" s="39"/>
      <c r="C160" s="1"/>
      <c r="D160" s="38"/>
      <c r="E160" s="4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</sheetData>
  <autoFilter ref="D18:D27" xr:uid="{00000000-0009-0000-0000-000000000000}"/>
  <mergeCells count="65">
    <mergeCell ref="A1:E1"/>
    <mergeCell ref="A2:E2"/>
    <mergeCell ref="A3:E3"/>
    <mergeCell ref="A4:E4"/>
    <mergeCell ref="A7:A8"/>
    <mergeCell ref="A9:E9"/>
    <mergeCell ref="A12:A14"/>
    <mergeCell ref="A15:E15"/>
    <mergeCell ref="A17:A28"/>
    <mergeCell ref="A29:E29"/>
    <mergeCell ref="A35:E35"/>
    <mergeCell ref="B36:E36"/>
    <mergeCell ref="B37:E37"/>
    <mergeCell ref="B38:E38"/>
    <mergeCell ref="B39:E39"/>
    <mergeCell ref="B40:E40"/>
    <mergeCell ref="B41:E41"/>
    <mergeCell ref="B42:E42"/>
    <mergeCell ref="A43:E43"/>
    <mergeCell ref="A44:E44"/>
    <mergeCell ref="A47:E47"/>
    <mergeCell ref="A50:E50"/>
    <mergeCell ref="A45:E45"/>
    <mergeCell ref="A46:E46"/>
    <mergeCell ref="A53:E53"/>
    <mergeCell ref="A48:E48"/>
    <mergeCell ref="A54:E54"/>
    <mergeCell ref="A51:E51"/>
    <mergeCell ref="A52:E52"/>
    <mergeCell ref="A55:E55"/>
    <mergeCell ref="A56:E56"/>
    <mergeCell ref="A58:E58"/>
    <mergeCell ref="A62:E62"/>
    <mergeCell ref="A63:E63"/>
    <mergeCell ref="A64:E64"/>
    <mergeCell ref="A59:E59"/>
    <mergeCell ref="A60:E60"/>
    <mergeCell ref="A66:E66"/>
    <mergeCell ref="A61:E61"/>
    <mergeCell ref="A72:A74"/>
    <mergeCell ref="C72:C95"/>
    <mergeCell ref="D72:D74"/>
    <mergeCell ref="E72:E74"/>
    <mergeCell ref="A75:A79"/>
    <mergeCell ref="A81:A82"/>
    <mergeCell ref="D81:D82"/>
    <mergeCell ref="E81:E82"/>
    <mergeCell ref="A83:A87"/>
    <mergeCell ref="A88:A90"/>
    <mergeCell ref="A57:E57"/>
    <mergeCell ref="B118:E118"/>
    <mergeCell ref="A96:E96"/>
    <mergeCell ref="A110:E110"/>
    <mergeCell ref="B111:E111"/>
    <mergeCell ref="B112:E112"/>
    <mergeCell ref="B113:E113"/>
    <mergeCell ref="B114:E114"/>
    <mergeCell ref="A115:E115"/>
    <mergeCell ref="A67:E67"/>
    <mergeCell ref="A70:E70"/>
    <mergeCell ref="A68:E68"/>
    <mergeCell ref="B116:E116"/>
    <mergeCell ref="B117:E117"/>
    <mergeCell ref="A69:E69"/>
    <mergeCell ref="A65:E65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9"/>
  <sheetViews>
    <sheetView workbookViewId="0">
      <pane ySplit="1" topLeftCell="A2" activePane="bottomLeft" state="frozen"/>
      <selection pane="bottomLeft" activeCell="F27" sqref="F27"/>
    </sheetView>
  </sheetViews>
  <sheetFormatPr baseColWidth="10" defaultRowHeight="16"/>
  <cols>
    <col min="1" max="2" width="8.83203125" customWidth="1"/>
    <col min="3" max="3" width="19.83203125" customWidth="1"/>
    <col min="4" max="4" width="14.33203125" customWidth="1"/>
    <col min="5" max="7" width="8.83203125" customWidth="1"/>
    <col min="8" max="8" width="21.83203125" customWidth="1"/>
    <col min="9" max="9" width="19.5" customWidth="1"/>
    <col min="10" max="18" width="8.83203125" customWidth="1"/>
  </cols>
  <sheetData>
    <row r="1" spans="1:18">
      <c r="A1" s="41" t="s">
        <v>134</v>
      </c>
      <c r="B1" s="101" t="s">
        <v>59</v>
      </c>
      <c r="C1" s="101"/>
      <c r="D1" s="41" t="s">
        <v>135</v>
      </c>
      <c r="E1" s="41" t="s">
        <v>136</v>
      </c>
      <c r="F1" s="41" t="s">
        <v>137</v>
      </c>
      <c r="G1" s="41" t="s">
        <v>138</v>
      </c>
      <c r="H1" s="41" t="s">
        <v>139</v>
      </c>
      <c r="I1" s="41" t="s">
        <v>140</v>
      </c>
      <c r="J1" s="42"/>
      <c r="K1" s="42"/>
      <c r="L1" s="42"/>
      <c r="M1" s="42"/>
      <c r="N1" s="42"/>
      <c r="O1" s="42"/>
      <c r="P1" s="42"/>
      <c r="Q1" s="42"/>
      <c r="R1" s="42"/>
    </row>
    <row r="2" spans="1:18" ht="13" customHeight="1">
      <c r="A2" s="100" t="s">
        <v>125</v>
      </c>
      <c r="B2" s="100" t="s">
        <v>32</v>
      </c>
      <c r="C2" s="43" t="s">
        <v>87</v>
      </c>
      <c r="D2" s="43">
        <v>420</v>
      </c>
      <c r="E2" s="43">
        <v>4</v>
      </c>
      <c r="F2" s="43">
        <v>1</v>
      </c>
      <c r="G2" s="43">
        <v>0</v>
      </c>
      <c r="H2" s="43">
        <f t="shared" ref="H2:H32" si="0">D2+E2+F2+G2</f>
        <v>425</v>
      </c>
      <c r="I2" s="44">
        <f t="shared" ref="I2:I32" si="1">D2/H2</f>
        <v>0.9882352941176471</v>
      </c>
      <c r="J2" s="42"/>
      <c r="K2" s="42"/>
      <c r="L2" s="42"/>
      <c r="M2" s="42"/>
      <c r="N2" s="42"/>
      <c r="O2" s="42"/>
      <c r="P2" s="42"/>
      <c r="Q2" s="42"/>
      <c r="R2" s="42"/>
    </row>
    <row r="3" spans="1:18" ht="13" customHeight="1">
      <c r="A3" s="100"/>
      <c r="B3" s="100"/>
      <c r="C3" s="43" t="s">
        <v>89</v>
      </c>
      <c r="D3" s="43">
        <v>65</v>
      </c>
      <c r="E3" s="43">
        <v>0</v>
      </c>
      <c r="F3" s="43">
        <v>0</v>
      </c>
      <c r="G3" s="43">
        <v>0</v>
      </c>
      <c r="H3" s="43">
        <f t="shared" si="0"/>
        <v>65</v>
      </c>
      <c r="I3" s="44">
        <f t="shared" si="1"/>
        <v>1</v>
      </c>
      <c r="J3" s="42"/>
      <c r="K3" s="42"/>
      <c r="L3" s="42"/>
      <c r="M3" s="42"/>
      <c r="N3" s="42"/>
      <c r="O3" s="42"/>
      <c r="P3" s="42"/>
      <c r="Q3" s="42"/>
      <c r="R3" s="42"/>
    </row>
    <row r="4" spans="1:18" ht="13" customHeight="1">
      <c r="A4" s="100"/>
      <c r="B4" s="100"/>
      <c r="C4" s="43" t="s">
        <v>90</v>
      </c>
      <c r="D4" s="43">
        <v>40</v>
      </c>
      <c r="E4" s="43">
        <v>0</v>
      </c>
      <c r="F4" s="43">
        <v>0</v>
      </c>
      <c r="G4" s="43">
        <v>0</v>
      </c>
      <c r="H4" s="43">
        <f t="shared" si="0"/>
        <v>40</v>
      </c>
      <c r="I4" s="44">
        <f t="shared" si="1"/>
        <v>1</v>
      </c>
      <c r="J4" s="42"/>
      <c r="K4" s="42"/>
      <c r="L4" s="42"/>
      <c r="M4" s="42"/>
      <c r="N4" s="42"/>
      <c r="O4" s="42"/>
      <c r="P4" s="42"/>
      <c r="Q4" s="42"/>
      <c r="R4" s="42"/>
    </row>
    <row r="5" spans="1:18" ht="13" customHeight="1">
      <c r="A5" s="100"/>
      <c r="B5" s="100" t="s">
        <v>38</v>
      </c>
      <c r="C5" s="43" t="s">
        <v>91</v>
      </c>
      <c r="D5" s="43">
        <v>726</v>
      </c>
      <c r="E5" s="43">
        <v>0</v>
      </c>
      <c r="F5" s="43">
        <v>0</v>
      </c>
      <c r="G5" s="43">
        <v>0</v>
      </c>
      <c r="H5" s="43">
        <f t="shared" si="0"/>
        <v>726</v>
      </c>
      <c r="I5" s="44">
        <f t="shared" si="1"/>
        <v>1</v>
      </c>
      <c r="J5" s="42"/>
      <c r="K5" s="42"/>
      <c r="L5" s="42"/>
      <c r="M5" s="42"/>
      <c r="N5" s="42"/>
      <c r="O5" s="42"/>
      <c r="P5" s="42"/>
      <c r="Q5" s="42"/>
      <c r="R5" s="42"/>
    </row>
    <row r="6" spans="1:18" ht="13" customHeight="1">
      <c r="A6" s="100"/>
      <c r="B6" s="100"/>
      <c r="C6" s="43" t="s">
        <v>92</v>
      </c>
      <c r="D6" s="43">
        <v>437</v>
      </c>
      <c r="E6" s="43">
        <v>0</v>
      </c>
      <c r="F6" s="43">
        <v>0</v>
      </c>
      <c r="G6" s="43">
        <v>0</v>
      </c>
      <c r="H6" s="43">
        <f t="shared" si="0"/>
        <v>437</v>
      </c>
      <c r="I6" s="44">
        <f t="shared" si="1"/>
        <v>1</v>
      </c>
      <c r="J6" s="42"/>
      <c r="K6" s="42"/>
      <c r="L6" s="42"/>
      <c r="M6" s="42"/>
      <c r="N6" s="42"/>
      <c r="O6" s="42"/>
      <c r="P6" s="42"/>
      <c r="Q6" s="42"/>
      <c r="R6" s="42"/>
    </row>
    <row r="7" spans="1:18" ht="13" customHeight="1">
      <c r="A7" s="100"/>
      <c r="B7" s="100"/>
      <c r="C7" s="43" t="s">
        <v>93</v>
      </c>
      <c r="D7" s="43">
        <v>178</v>
      </c>
      <c r="E7" s="43">
        <v>0</v>
      </c>
      <c r="F7" s="43">
        <v>0</v>
      </c>
      <c r="G7" s="43">
        <v>0</v>
      </c>
      <c r="H7" s="43">
        <f t="shared" si="0"/>
        <v>178</v>
      </c>
      <c r="I7" s="44">
        <f t="shared" si="1"/>
        <v>1</v>
      </c>
      <c r="J7" s="42"/>
      <c r="K7" s="42"/>
      <c r="L7" s="42"/>
      <c r="M7" s="42"/>
      <c r="N7" s="42"/>
      <c r="O7" s="42"/>
      <c r="P7" s="42"/>
      <c r="Q7" s="42"/>
      <c r="R7" s="42"/>
    </row>
    <row r="8" spans="1:18" ht="13" customHeight="1">
      <c r="A8" s="100"/>
      <c r="B8" s="100"/>
      <c r="C8" s="43" t="s">
        <v>141</v>
      </c>
      <c r="D8" s="43">
        <v>142</v>
      </c>
      <c r="E8" s="43">
        <v>0</v>
      </c>
      <c r="F8" s="43">
        <v>0</v>
      </c>
      <c r="G8" s="43">
        <v>0</v>
      </c>
      <c r="H8" s="43">
        <f t="shared" si="0"/>
        <v>142</v>
      </c>
      <c r="I8" s="44">
        <f t="shared" si="1"/>
        <v>1</v>
      </c>
      <c r="J8" s="42"/>
      <c r="K8" s="42"/>
      <c r="L8" s="42"/>
      <c r="M8" s="42"/>
      <c r="N8" s="42"/>
      <c r="O8" s="42"/>
      <c r="P8" s="42"/>
      <c r="Q8" s="42"/>
      <c r="R8" s="42"/>
    </row>
    <row r="9" spans="1:18" ht="13" customHeight="1">
      <c r="A9" s="100"/>
      <c r="B9" s="100"/>
      <c r="C9" s="43" t="s">
        <v>95</v>
      </c>
      <c r="D9" s="43">
        <v>819</v>
      </c>
      <c r="E9" s="43">
        <v>0</v>
      </c>
      <c r="F9" s="43">
        <v>0</v>
      </c>
      <c r="G9" s="43">
        <v>0</v>
      </c>
      <c r="H9" s="43">
        <f t="shared" si="0"/>
        <v>819</v>
      </c>
      <c r="I9" s="44">
        <f t="shared" si="1"/>
        <v>1</v>
      </c>
      <c r="J9" s="42"/>
      <c r="K9" s="42"/>
      <c r="L9" s="42"/>
      <c r="M9" s="42"/>
      <c r="N9" s="42"/>
      <c r="O9" s="42"/>
      <c r="P9" s="42"/>
      <c r="Q9" s="42"/>
      <c r="R9" s="42"/>
    </row>
    <row r="10" spans="1:18" ht="13" customHeight="1">
      <c r="A10" s="100"/>
      <c r="B10" s="100"/>
      <c r="C10" s="43" t="s">
        <v>142</v>
      </c>
      <c r="D10" s="43">
        <v>519</v>
      </c>
      <c r="E10" s="43">
        <v>0</v>
      </c>
      <c r="F10" s="43">
        <v>0</v>
      </c>
      <c r="G10" s="43">
        <v>0</v>
      </c>
      <c r="H10" s="43">
        <f t="shared" si="0"/>
        <v>519</v>
      </c>
      <c r="I10" s="44">
        <f t="shared" si="1"/>
        <v>1</v>
      </c>
      <c r="J10" s="42"/>
      <c r="K10" s="42"/>
      <c r="L10" s="42"/>
      <c r="M10" s="42"/>
      <c r="N10" s="42"/>
      <c r="O10" s="42"/>
      <c r="P10" s="42"/>
      <c r="Q10" s="42"/>
      <c r="R10" s="42"/>
    </row>
    <row r="11" spans="1:18">
      <c r="A11" s="100"/>
      <c r="B11" s="43" t="s">
        <v>40</v>
      </c>
      <c r="C11" s="43" t="s">
        <v>96</v>
      </c>
      <c r="D11" s="43">
        <f>149+360+32</f>
        <v>541</v>
      </c>
      <c r="E11" s="43">
        <v>40</v>
      </c>
      <c r="F11" s="43">
        <v>37</v>
      </c>
      <c r="G11" s="43">
        <v>0</v>
      </c>
      <c r="H11" s="43">
        <f t="shared" si="0"/>
        <v>618</v>
      </c>
      <c r="I11" s="44">
        <f t="shared" si="1"/>
        <v>0.87540453074433655</v>
      </c>
      <c r="J11" s="42"/>
      <c r="K11" s="42"/>
      <c r="L11" s="42"/>
      <c r="M11" s="42"/>
      <c r="N11" s="42"/>
      <c r="O11" s="42"/>
      <c r="P11" s="42"/>
      <c r="Q11" s="42"/>
      <c r="R11" s="42"/>
    </row>
    <row r="12" spans="1:18">
      <c r="A12" s="100"/>
      <c r="B12" s="100" t="s">
        <v>97</v>
      </c>
      <c r="C12" s="43" t="s">
        <v>98</v>
      </c>
      <c r="D12" s="45">
        <v>65</v>
      </c>
      <c r="E12" s="46">
        <v>0</v>
      </c>
      <c r="F12" s="46">
        <v>0</v>
      </c>
      <c r="G12" s="46">
        <v>0</v>
      </c>
      <c r="H12" s="43">
        <f t="shared" si="0"/>
        <v>65</v>
      </c>
      <c r="I12" s="44">
        <f t="shared" si="1"/>
        <v>1</v>
      </c>
      <c r="J12" s="42"/>
      <c r="K12" s="42"/>
      <c r="L12" s="42"/>
      <c r="M12" s="42"/>
      <c r="N12" s="42"/>
      <c r="O12" s="42"/>
      <c r="P12" s="42"/>
      <c r="Q12" s="42"/>
      <c r="R12" s="42"/>
    </row>
    <row r="13" spans="1:18">
      <c r="A13" s="100"/>
      <c r="B13" s="100"/>
      <c r="C13" s="43" t="s">
        <v>42</v>
      </c>
      <c r="D13" s="46">
        <v>97</v>
      </c>
      <c r="E13" s="46">
        <v>0</v>
      </c>
      <c r="F13" s="46">
        <v>0</v>
      </c>
      <c r="G13" s="46">
        <v>0</v>
      </c>
      <c r="H13" s="43">
        <f t="shared" si="0"/>
        <v>97</v>
      </c>
      <c r="I13" s="44">
        <f t="shared" si="1"/>
        <v>1</v>
      </c>
      <c r="J13" s="42"/>
      <c r="K13" s="42"/>
      <c r="L13" s="42"/>
      <c r="M13" s="42"/>
      <c r="N13" s="42"/>
      <c r="O13" s="42"/>
      <c r="P13" s="42"/>
      <c r="Q13" s="42"/>
      <c r="R13" s="42"/>
    </row>
    <row r="14" spans="1:18">
      <c r="A14" s="100"/>
      <c r="B14" s="100"/>
      <c r="C14" s="43" t="s">
        <v>143</v>
      </c>
      <c r="D14" s="46">
        <v>53</v>
      </c>
      <c r="E14" s="46">
        <v>0</v>
      </c>
      <c r="F14" s="46">
        <v>0</v>
      </c>
      <c r="G14" s="46">
        <v>0</v>
      </c>
      <c r="H14" s="43">
        <f t="shared" si="0"/>
        <v>53</v>
      </c>
      <c r="I14" s="44">
        <f t="shared" si="1"/>
        <v>1</v>
      </c>
      <c r="J14" s="42"/>
      <c r="K14" s="42"/>
      <c r="L14" s="42"/>
      <c r="M14" s="42"/>
      <c r="N14" s="42"/>
      <c r="O14" s="42"/>
      <c r="P14" s="42"/>
      <c r="Q14" s="42"/>
      <c r="R14" s="42"/>
    </row>
    <row r="15" spans="1:18">
      <c r="A15" s="100"/>
      <c r="B15" s="100"/>
      <c r="C15" s="43" t="s">
        <v>144</v>
      </c>
      <c r="D15" s="46">
        <v>38</v>
      </c>
      <c r="E15" s="46">
        <v>0</v>
      </c>
      <c r="F15" s="46">
        <v>0</v>
      </c>
      <c r="G15" s="46">
        <v>0</v>
      </c>
      <c r="H15" s="43">
        <f t="shared" si="0"/>
        <v>38</v>
      </c>
      <c r="I15" s="44">
        <f t="shared" si="1"/>
        <v>1</v>
      </c>
      <c r="J15" s="42"/>
      <c r="K15" s="42"/>
      <c r="L15" s="42"/>
      <c r="M15" s="42"/>
      <c r="N15" s="42"/>
      <c r="O15" s="42"/>
      <c r="P15" s="42"/>
      <c r="Q15" s="42"/>
      <c r="R15" s="42"/>
    </row>
    <row r="16" spans="1:18">
      <c r="A16" s="100"/>
      <c r="B16" s="100"/>
      <c r="C16" s="43" t="s">
        <v>145</v>
      </c>
      <c r="D16" s="47">
        <v>19</v>
      </c>
      <c r="E16" s="46">
        <v>1</v>
      </c>
      <c r="F16" s="46">
        <v>0</v>
      </c>
      <c r="G16" s="46">
        <v>0</v>
      </c>
      <c r="H16" s="43">
        <f t="shared" si="0"/>
        <v>20</v>
      </c>
      <c r="I16" s="44">
        <f t="shared" si="1"/>
        <v>0.95</v>
      </c>
      <c r="J16" s="48"/>
      <c r="K16" s="48"/>
      <c r="L16" s="48"/>
      <c r="M16" s="48"/>
      <c r="N16" s="48"/>
      <c r="O16" s="48"/>
      <c r="P16" s="48"/>
      <c r="Q16" s="48"/>
      <c r="R16" s="48"/>
    </row>
    <row r="17" spans="1:18">
      <c r="A17" s="100"/>
      <c r="B17" s="100"/>
      <c r="C17" s="43" t="s">
        <v>146</v>
      </c>
      <c r="D17" s="46">
        <v>70</v>
      </c>
      <c r="E17" s="49">
        <v>0</v>
      </c>
      <c r="F17" s="49">
        <v>0</v>
      </c>
      <c r="G17" s="49">
        <v>0</v>
      </c>
      <c r="H17" s="43">
        <f t="shared" si="0"/>
        <v>70</v>
      </c>
      <c r="I17" s="44">
        <f t="shared" si="1"/>
        <v>1</v>
      </c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11" customHeight="1">
      <c r="A18" s="100"/>
      <c r="B18" s="100"/>
      <c r="C18" s="43" t="s">
        <v>147</v>
      </c>
      <c r="D18" s="46">
        <v>95</v>
      </c>
      <c r="E18" s="46">
        <v>0</v>
      </c>
      <c r="F18" s="46">
        <v>0</v>
      </c>
      <c r="G18" s="46">
        <v>0</v>
      </c>
      <c r="H18" s="43">
        <f t="shared" si="0"/>
        <v>95</v>
      </c>
      <c r="I18" s="44">
        <f t="shared" si="1"/>
        <v>1</v>
      </c>
      <c r="J18" s="42"/>
      <c r="K18" s="42"/>
      <c r="L18" s="42"/>
      <c r="M18" s="42"/>
      <c r="N18" s="42"/>
      <c r="O18" s="42"/>
      <c r="P18" s="42"/>
      <c r="Q18" s="42"/>
      <c r="R18" s="42"/>
    </row>
    <row r="19" spans="1:18">
      <c r="A19" s="100"/>
      <c r="B19" s="100"/>
      <c r="C19" s="43" t="s">
        <v>148</v>
      </c>
      <c r="D19" s="46">
        <v>99</v>
      </c>
      <c r="E19" s="46">
        <v>1</v>
      </c>
      <c r="F19" s="50">
        <v>16</v>
      </c>
      <c r="G19" s="46">
        <v>0</v>
      </c>
      <c r="H19" s="43">
        <f t="shared" si="0"/>
        <v>116</v>
      </c>
      <c r="I19" s="44">
        <f t="shared" si="1"/>
        <v>0.85344827586206895</v>
      </c>
      <c r="J19" s="42"/>
      <c r="K19" s="42"/>
      <c r="L19" s="42"/>
      <c r="M19" s="42"/>
      <c r="N19" s="42"/>
      <c r="O19" s="42"/>
      <c r="P19" s="42"/>
      <c r="Q19" s="42"/>
      <c r="R19" s="42"/>
    </row>
    <row r="20" spans="1:18">
      <c r="A20" s="100"/>
      <c r="B20" s="100" t="s">
        <v>36</v>
      </c>
      <c r="C20" s="43" t="s">
        <v>99</v>
      </c>
      <c r="D20" s="43">
        <v>1048</v>
      </c>
      <c r="E20" s="43">
        <v>48</v>
      </c>
      <c r="F20" s="43">
        <v>21</v>
      </c>
      <c r="G20" s="43">
        <v>0</v>
      </c>
      <c r="H20" s="43">
        <f t="shared" si="0"/>
        <v>1117</v>
      </c>
      <c r="I20" s="44">
        <f t="shared" si="1"/>
        <v>0.93822739480752015</v>
      </c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13" customHeight="1">
      <c r="A21" s="100"/>
      <c r="B21" s="100"/>
      <c r="C21" s="43" t="s">
        <v>102</v>
      </c>
      <c r="D21" s="43">
        <v>25</v>
      </c>
      <c r="E21" s="43">
        <v>3</v>
      </c>
      <c r="F21" s="43">
        <v>2</v>
      </c>
      <c r="G21" s="43">
        <v>0</v>
      </c>
      <c r="H21" s="43">
        <f t="shared" si="0"/>
        <v>30</v>
      </c>
      <c r="I21" s="44">
        <f t="shared" si="1"/>
        <v>0.83333333333333337</v>
      </c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13" customHeight="1">
      <c r="A22" s="100"/>
      <c r="B22" s="100"/>
      <c r="C22" s="43" t="s">
        <v>103</v>
      </c>
      <c r="D22" s="43">
        <v>13</v>
      </c>
      <c r="E22" s="43">
        <v>0</v>
      </c>
      <c r="F22" s="43">
        <v>12</v>
      </c>
      <c r="G22" s="43">
        <v>0</v>
      </c>
      <c r="H22" s="43">
        <f t="shared" si="0"/>
        <v>25</v>
      </c>
      <c r="I22" s="44">
        <f t="shared" si="1"/>
        <v>0.52</v>
      </c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14" customHeight="1">
      <c r="A23" s="100"/>
      <c r="B23" s="100" t="s">
        <v>105</v>
      </c>
      <c r="C23" s="51" t="s">
        <v>46</v>
      </c>
      <c r="D23" s="36">
        <v>124</v>
      </c>
      <c r="E23" s="36">
        <v>0</v>
      </c>
      <c r="F23" s="36">
        <v>69</v>
      </c>
      <c r="G23" s="36">
        <v>0</v>
      </c>
      <c r="H23" s="43">
        <f t="shared" si="0"/>
        <v>193</v>
      </c>
      <c r="I23" s="44">
        <f t="shared" si="1"/>
        <v>0.6424870466321243</v>
      </c>
      <c r="J23" s="42"/>
      <c r="K23" s="42"/>
      <c r="L23" s="42"/>
      <c r="M23" s="42"/>
      <c r="N23" s="42"/>
      <c r="O23" s="42"/>
      <c r="P23" s="42"/>
      <c r="Q23" s="42"/>
      <c r="R23" s="42"/>
    </row>
    <row r="24" spans="1:18" ht="14" customHeight="1">
      <c r="A24" s="100"/>
      <c r="B24" s="100"/>
      <c r="C24" s="51" t="s">
        <v>106</v>
      </c>
      <c r="D24" s="36">
        <v>128</v>
      </c>
      <c r="E24" s="36">
        <v>0</v>
      </c>
      <c r="F24" s="36">
        <v>0</v>
      </c>
      <c r="G24" s="36">
        <v>0</v>
      </c>
      <c r="H24" s="43">
        <f t="shared" si="0"/>
        <v>128</v>
      </c>
      <c r="I24" s="44">
        <f t="shared" si="1"/>
        <v>1</v>
      </c>
      <c r="J24" s="42"/>
      <c r="K24" s="42"/>
      <c r="L24" s="42"/>
      <c r="M24" s="42"/>
      <c r="N24" s="42"/>
      <c r="O24" s="42"/>
      <c r="P24" s="42"/>
      <c r="Q24" s="42"/>
      <c r="R24" s="42"/>
    </row>
    <row r="25" spans="1:18" ht="14" customHeight="1">
      <c r="A25" s="100"/>
      <c r="B25" s="100"/>
      <c r="C25" s="51" t="s">
        <v>149</v>
      </c>
      <c r="D25" s="36">
        <v>81</v>
      </c>
      <c r="E25" s="36">
        <v>0</v>
      </c>
      <c r="F25" s="36">
        <v>0</v>
      </c>
      <c r="G25" s="36">
        <v>0</v>
      </c>
      <c r="H25" s="43">
        <f t="shared" si="0"/>
        <v>81</v>
      </c>
      <c r="I25" s="44">
        <f t="shared" si="1"/>
        <v>1</v>
      </c>
      <c r="J25" s="42"/>
      <c r="K25" s="42"/>
      <c r="L25" s="42"/>
      <c r="M25" s="42"/>
      <c r="N25" s="42"/>
      <c r="O25" s="42"/>
      <c r="P25" s="42"/>
      <c r="Q25" s="42"/>
      <c r="R25" s="42"/>
    </row>
    <row r="26" spans="1:18">
      <c r="A26" s="100"/>
      <c r="B26" s="100"/>
      <c r="C26" s="51" t="s">
        <v>44</v>
      </c>
      <c r="D26" s="36">
        <v>171</v>
      </c>
      <c r="E26" s="36">
        <v>0</v>
      </c>
      <c r="F26" s="36">
        <v>0</v>
      </c>
      <c r="G26" s="36">
        <v>0</v>
      </c>
      <c r="H26" s="43">
        <f t="shared" si="0"/>
        <v>171</v>
      </c>
      <c r="I26" s="44">
        <f t="shared" si="1"/>
        <v>1</v>
      </c>
      <c r="J26" s="42"/>
      <c r="K26" s="42"/>
      <c r="L26" s="42"/>
      <c r="M26" s="42"/>
      <c r="N26" s="42"/>
      <c r="O26" s="42"/>
      <c r="P26" s="42"/>
      <c r="Q26" s="42"/>
      <c r="R26" s="42"/>
    </row>
    <row r="27" spans="1:18" ht="14" customHeight="1">
      <c r="A27" s="100"/>
      <c r="B27" s="43" t="s">
        <v>52</v>
      </c>
      <c r="C27" s="51" t="s">
        <v>52</v>
      </c>
      <c r="D27" s="36">
        <v>87</v>
      </c>
      <c r="E27" s="36">
        <v>0</v>
      </c>
      <c r="F27" s="36">
        <v>3</v>
      </c>
      <c r="G27" s="36">
        <v>0</v>
      </c>
      <c r="H27" s="43">
        <f t="shared" si="0"/>
        <v>90</v>
      </c>
      <c r="I27" s="44">
        <f t="shared" si="1"/>
        <v>0.96666666666666667</v>
      </c>
      <c r="J27" s="42"/>
      <c r="K27" s="42"/>
      <c r="L27" s="42"/>
      <c r="M27" s="42"/>
      <c r="N27" s="42"/>
      <c r="O27" s="42"/>
      <c r="P27" s="42"/>
      <c r="Q27" s="42"/>
      <c r="R27" s="42"/>
    </row>
    <row r="28" spans="1:18" ht="16" customHeight="1">
      <c r="A28" s="100"/>
      <c r="B28" s="52" t="s">
        <v>107</v>
      </c>
      <c r="C28" s="52" t="s">
        <v>56</v>
      </c>
      <c r="D28" s="53">
        <v>609</v>
      </c>
      <c r="E28" s="53">
        <v>7</v>
      </c>
      <c r="F28" s="53">
        <v>1</v>
      </c>
      <c r="G28" s="53">
        <v>0</v>
      </c>
      <c r="H28" s="43">
        <f t="shared" si="0"/>
        <v>617</v>
      </c>
      <c r="I28" s="44">
        <f t="shared" si="1"/>
        <v>0.98703403565640191</v>
      </c>
      <c r="J28" s="54"/>
      <c r="K28" s="54"/>
      <c r="L28" s="54"/>
      <c r="M28" s="54"/>
      <c r="N28" s="54"/>
      <c r="O28" s="54"/>
      <c r="P28" s="54"/>
      <c r="Q28" s="54"/>
      <c r="R28" s="54"/>
    </row>
    <row r="29" spans="1:18" ht="16" customHeight="1">
      <c r="A29" s="100"/>
      <c r="B29" s="43" t="s">
        <v>48</v>
      </c>
      <c r="C29" s="43" t="s">
        <v>48</v>
      </c>
      <c r="D29" s="43">
        <v>234</v>
      </c>
      <c r="E29" s="43">
        <v>29</v>
      </c>
      <c r="F29" s="43">
        <v>13</v>
      </c>
      <c r="G29" s="43">
        <v>0</v>
      </c>
      <c r="H29" s="43">
        <f t="shared" si="0"/>
        <v>276</v>
      </c>
      <c r="I29" s="44">
        <f t="shared" si="1"/>
        <v>0.84782608695652173</v>
      </c>
      <c r="J29" s="42"/>
      <c r="K29" s="42"/>
      <c r="L29" s="42"/>
      <c r="M29" s="42"/>
      <c r="N29" s="42"/>
      <c r="O29" s="42"/>
      <c r="P29" s="42"/>
      <c r="Q29" s="42"/>
      <c r="R29" s="42"/>
    </row>
    <row r="30" spans="1:18" ht="16" customHeight="1">
      <c r="A30" s="100"/>
      <c r="B30" s="52" t="s">
        <v>54</v>
      </c>
      <c r="C30" s="52" t="s">
        <v>54</v>
      </c>
      <c r="D30" s="53">
        <v>33</v>
      </c>
      <c r="E30" s="36">
        <v>5</v>
      </c>
      <c r="F30" s="53">
        <v>16</v>
      </c>
      <c r="G30" s="53">
        <v>0</v>
      </c>
      <c r="H30" s="43">
        <f t="shared" si="0"/>
        <v>54</v>
      </c>
      <c r="I30" s="44">
        <f t="shared" si="1"/>
        <v>0.61111111111111116</v>
      </c>
      <c r="J30" s="42"/>
      <c r="K30" s="42"/>
      <c r="L30" s="42"/>
      <c r="M30" s="42"/>
      <c r="N30" s="42"/>
      <c r="O30" s="42"/>
      <c r="P30" s="42"/>
      <c r="Q30" s="42"/>
      <c r="R30" s="42"/>
    </row>
    <row r="31" spans="1:18" ht="16" customHeight="1">
      <c r="A31" s="100"/>
      <c r="B31" s="52" t="s">
        <v>50</v>
      </c>
      <c r="C31" s="52" t="s">
        <v>50</v>
      </c>
      <c r="D31" s="46">
        <v>58</v>
      </c>
      <c r="E31" s="46">
        <v>0</v>
      </c>
      <c r="F31" s="46">
        <v>1</v>
      </c>
      <c r="G31" s="46">
        <v>0</v>
      </c>
      <c r="H31" s="43">
        <f t="shared" si="0"/>
        <v>59</v>
      </c>
      <c r="I31" s="44">
        <f t="shared" si="1"/>
        <v>0.98305084745762716</v>
      </c>
      <c r="J31" s="42"/>
      <c r="K31" s="42"/>
      <c r="L31" s="42"/>
      <c r="M31" s="42"/>
      <c r="N31" s="42"/>
      <c r="O31" s="42"/>
      <c r="P31" s="42"/>
      <c r="Q31" s="42"/>
      <c r="R31" s="42"/>
    </row>
    <row r="32" spans="1:18">
      <c r="A32" s="100" t="s">
        <v>118</v>
      </c>
      <c r="B32" s="100"/>
      <c r="C32" s="100"/>
      <c r="D32" s="43">
        <f>SUM(D1:D31)</f>
        <v>7034</v>
      </c>
      <c r="E32" s="43">
        <f>SUM(E1:E31)</f>
        <v>138</v>
      </c>
      <c r="F32" s="43">
        <f>SUM(F1:F31)</f>
        <v>192</v>
      </c>
      <c r="G32" s="43">
        <f>SUM(G1:G31)</f>
        <v>0</v>
      </c>
      <c r="H32" s="43">
        <f t="shared" si="0"/>
        <v>7364</v>
      </c>
      <c r="I32" s="44">
        <f t="shared" si="1"/>
        <v>0.95518739815317766</v>
      </c>
      <c r="J32" s="42"/>
      <c r="K32" s="42"/>
      <c r="L32" s="42"/>
      <c r="M32" s="42"/>
      <c r="N32" s="42"/>
      <c r="O32" s="42"/>
      <c r="P32" s="42"/>
      <c r="Q32" s="42"/>
      <c r="R32" s="42"/>
    </row>
    <row r="33" spans="1:18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1:18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8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 spans="1:18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 spans="1:18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18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18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8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 spans="1:18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</row>
    <row r="46" spans="1:18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</row>
    <row r="47" spans="1:18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</row>
    <row r="49" spans="1:18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</row>
    <row r="50" spans="1:18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</row>
    <row r="51" spans="1:18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</row>
    <row r="52" spans="1:18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</row>
    <row r="53" spans="1:18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18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</row>
    <row r="55" spans="1:18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</row>
    <row r="56" spans="1:18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</row>
    <row r="58" spans="1:1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18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</row>
    <row r="60" spans="1:18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</row>
    <row r="61" spans="1:18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</row>
    <row r="62" spans="1:18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</row>
    <row r="63" spans="1:18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 spans="1:18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1:1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</row>
    <row r="70" spans="1:18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</row>
    <row r="71" spans="1:18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</row>
    <row r="72" spans="1:18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8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8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8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spans="1:18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spans="1:18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 spans="1:1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 spans="1:18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 spans="1:18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spans="1:18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 spans="1:18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spans="1:18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1:18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spans="1:18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spans="1:18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spans="1:18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 spans="1:1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spans="1:18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  <row r="90" spans="1:18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spans="1:18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 spans="1:18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</row>
    <row r="137" spans="1:18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spans="1:1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</row>
    <row r="166" spans="1:18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spans="1:18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spans="1:18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1:18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1:1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1:18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spans="1:18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</sheetData>
  <autoFilter ref="A1:I31" xr:uid="{00000000-0009-0000-0000-000001000000}"/>
  <mergeCells count="8">
    <mergeCell ref="A32:C32"/>
    <mergeCell ref="B1:C1"/>
    <mergeCell ref="A2:A31"/>
    <mergeCell ref="B2:B4"/>
    <mergeCell ref="B5:B10"/>
    <mergeCell ref="B12:B19"/>
    <mergeCell ref="B20:B22"/>
    <mergeCell ref="B23:B26"/>
  </mergeCells>
  <phoneticPr fontId="1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功能测试报告</vt:lpstr>
      <vt:lpstr>case执行结果统计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2022-11-15T07:58:49Z</dcterms:created>
  <dcterms:modified xsi:type="dcterms:W3CDTF">2022-11-16T11:31:34Z</dcterms:modified>
</cp:coreProperties>
</file>