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lidandan08/Downloads/R06测试报告（第二次版本更新）-0921/"/>
    </mc:Choice>
  </mc:AlternateContent>
  <xr:revisionPtr revIDLastSave="0" documentId="13_ncr:1_{A19D3C01-A554-5249-9DC9-F4E42E0EECAB}" xr6:coauthVersionLast="47" xr6:coauthVersionMax="47" xr10:uidLastSave="{00000000-0000-0000-0000-000000000000}"/>
  <bookViews>
    <workbookView xWindow="580" yWindow="500" windowWidth="28800" windowHeight="16400" xr2:uid="{00000000-000D-0000-FFFF-FFFF00000000}"/>
  </bookViews>
  <sheets>
    <sheet name="功能测试报告" sheetId="1" r:id="rId1"/>
    <sheet name="case执行结果统计" sheetId="3" r:id="rId2"/>
  </sheets>
  <externalReferences>
    <externalReference r:id="rId3"/>
    <externalReference r:id="rId4"/>
  </externalReferences>
  <definedNames>
    <definedName name="_xlnm._FilterDatabase" localSheetId="1" hidden="1">case执行结果统计!$A$1:$I$32</definedName>
    <definedName name="_xlnm._FilterDatabase" localSheetId="0" hidden="1">功能测试报告!$D$19:$D$28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3" l="1"/>
  <c r="I29" i="3" l="1"/>
  <c r="I30" i="3"/>
  <c r="I31" i="3"/>
  <c r="I32" i="3"/>
  <c r="I9" i="3"/>
  <c r="I10" i="3"/>
  <c r="I18" i="3"/>
  <c r="I19" i="3"/>
  <c r="I20" i="3"/>
  <c r="I24" i="3"/>
  <c r="I25" i="3"/>
  <c r="I26" i="3"/>
  <c r="I27" i="3"/>
  <c r="I28" i="3"/>
  <c r="D101" i="1"/>
  <c r="H3" i="3"/>
  <c r="H4" i="3"/>
  <c r="H5" i="3"/>
  <c r="H6" i="3"/>
  <c r="H7" i="3"/>
  <c r="H8" i="3"/>
  <c r="I8" i="3" s="1"/>
  <c r="H9" i="3"/>
  <c r="H10" i="3"/>
  <c r="H11" i="3"/>
  <c r="I11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H19" i="3"/>
  <c r="H20" i="3"/>
  <c r="H21" i="3"/>
  <c r="I21" i="3" s="1"/>
  <c r="H22" i="3"/>
  <c r="I22" i="3" s="1"/>
  <c r="H23" i="3"/>
  <c r="I23" i="3" s="1"/>
  <c r="H2" i="3"/>
  <c r="B113" i="1" l="1"/>
  <c r="C113" i="1"/>
  <c r="D112" i="1"/>
  <c r="D102" i="1"/>
  <c r="D103" i="1"/>
  <c r="D104" i="1"/>
  <c r="D105" i="1"/>
  <c r="D106" i="1"/>
  <c r="D107" i="1"/>
  <c r="D108" i="1"/>
  <c r="D109" i="1"/>
  <c r="D110" i="1"/>
  <c r="D111" i="1"/>
  <c r="I4" i="3"/>
  <c r="I2" i="3"/>
  <c r="I3" i="3"/>
  <c r="I5" i="3"/>
  <c r="I6" i="3"/>
  <c r="I7" i="3"/>
  <c r="D113" i="1" l="1"/>
  <c r="D12" i="3"/>
  <c r="I12" i="3" s="1"/>
</calcChain>
</file>

<file path=xl/sharedStrings.xml><?xml version="1.0" encoding="utf-8"?>
<sst xmlns="http://schemas.openxmlformats.org/spreadsheetml/2006/main" count="323" uniqueCount="193">
  <si>
    <t>【福特Phase5 CDX707 R06版本交付测试报告】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</si>
  <si>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</si>
  <si>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</si>
  <si>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</si>
  <si>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</si>
  <si>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</si>
  <si>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</si>
  <si>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</si>
  <si>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  <phoneticPr fontId="15" type="noConversion"/>
  </si>
  <si>
    <t>Fail</t>
  </si>
  <si>
    <t>Bug修复率</t>
  </si>
  <si>
    <t>P0 Bug修复率（客户标准）</t>
    <phoneticPr fontId="15" type="noConversion"/>
  </si>
  <si>
    <t>100%</t>
  </si>
  <si>
    <t>P1 Bug修复率（客户标准）</t>
  </si>
  <si>
    <t>100%</t>
    <phoneticPr fontId="15" type="noConversion"/>
  </si>
  <si>
    <t>P2 Bug修复率（客户标准）</t>
  </si>
  <si>
    <t>Pass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</si>
  <si>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</si>
  <si>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</si>
  <si>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</si>
  <si>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</si>
  <si>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</si>
  <si>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</si>
  <si>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</si>
  <si>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</si>
  <si>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</si>
  <si>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</si>
  <si>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</si>
  <si>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</si>
  <si>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</si>
  <si>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3. 安全性测试质量情况</t>
  </si>
  <si>
    <t>扫描类型</t>
  </si>
  <si>
    <t>应用</t>
    <phoneticPr fontId="15" type="noConversion"/>
  </si>
  <si>
    <t xml:space="preserve">遗留漏洞数量（高、中、低）
</t>
  </si>
  <si>
    <t>客户端（android-lint静态代码扫描）</t>
  </si>
  <si>
    <t>地图</t>
  </si>
  <si>
    <t xml:space="preserve">高危: 0 中危: 0 低危: 14 </t>
  </si>
  <si>
    <t>无扫描失败
无高危漏洞</t>
  </si>
  <si>
    <t>语音</t>
  </si>
  <si>
    <t>高危:0 中危:0 低危: 0</t>
  </si>
  <si>
    <t>随心听</t>
  </si>
  <si>
    <t>高危: 0 中危: 63 低危: 1</t>
  </si>
  <si>
    <t>随心看</t>
  </si>
  <si>
    <t xml:space="preserve">高危: 0 中危: 54 低危: 0 </t>
  </si>
  <si>
    <t>宿主</t>
  </si>
  <si>
    <t>消息中心</t>
  </si>
  <si>
    <t>高危: 0 中危: 49 低危: 0</t>
  </si>
  <si>
    <t>账号</t>
  </si>
  <si>
    <t>高危: 0 中危: 0 低危: 1</t>
  </si>
  <si>
    <t>图像</t>
  </si>
  <si>
    <t>高危: 0 中危: 3 低危: 24</t>
  </si>
  <si>
    <t>输入法</t>
  </si>
  <si>
    <t>高危: 0 中危: 34 低危: 2299 </t>
  </si>
  <si>
    <t>天气</t>
  </si>
  <si>
    <t>高危: 0 中危: 144 低危: 0 </t>
  </si>
  <si>
    <t>场景引擎</t>
  </si>
  <si>
    <t>高危: 0 中危: 0 低危: 0</t>
  </si>
  <si>
    <t>智能安全管家</t>
  </si>
  <si>
    <t>高危: 0 中危: 5558 低危: 0 </t>
  </si>
  <si>
    <t>4、流程质量符合情况：</t>
    <phoneticPr fontId="15" type="noConversion"/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</si>
  <si>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</si>
  <si>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</si>
  <si>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</si>
  <si>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</si>
  <si>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</si>
  <si>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</si>
  <si>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</si>
  <si>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</si>
  <si>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</si>
  <si>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</si>
  <si>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</si>
  <si>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</si>
  <si>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</si>
  <si>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</si>
  <si>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【语音】部分实车车控部分功能(后排空调、阅读灯、座椅调节、香氛)依赖中高配置实车，资源影响测试阻塞；项目侧协调中高配置在R6.1版本进行验证</t>
    <phoneticPr fontId="15" type="noConversion"/>
  </si>
  <si>
    <t>四、质量达标情况</t>
  </si>
  <si>
    <t>模块</t>
  </si>
  <si>
    <t>发布标准</t>
  </si>
  <si>
    <t>实际遗留</t>
  </si>
  <si>
    <t>是否达标</t>
  </si>
  <si>
    <t>专业地图</t>
  </si>
  <si>
    <t>无P0P1问题</t>
  </si>
  <si>
    <t>AR导航</t>
  </si>
  <si>
    <t>P1:7个</t>
  </si>
  <si>
    <t>pano交互</t>
  </si>
  <si>
    <t>QQ音乐</t>
  </si>
  <si>
    <t>喜马拉雅</t>
  </si>
  <si>
    <t>无遗留P0P1bug</t>
  </si>
  <si>
    <t>新闻</t>
  </si>
  <si>
    <t>在线电台</t>
  </si>
  <si>
    <t>随心听语音</t>
  </si>
  <si>
    <t>爱奇艺&amp;小视频</t>
  </si>
  <si>
    <t>P1：5个</t>
  </si>
  <si>
    <t>小程序</t>
  </si>
  <si>
    <t>小程序广场</t>
  </si>
  <si>
    <t>语音语义</t>
  </si>
  <si>
    <t>语音设置</t>
  </si>
  <si>
    <t>P0:0 P1:2</t>
  </si>
  <si>
    <t>用户反馈</t>
  </si>
  <si>
    <t>智能家居</t>
  </si>
  <si>
    <t>VPA</t>
  </si>
  <si>
    <t>P0:0个 P1：3个</t>
  </si>
  <si>
    <t>中台</t>
  </si>
  <si>
    <t>P0：0个 P1：1个</t>
  </si>
  <si>
    <t>支付</t>
  </si>
  <si>
    <t>安全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</si>
  <si>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</si>
  <si>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</si>
  <si>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</si>
  <si>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</si>
  <si>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</si>
  <si>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</si>
  <si>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小程序宿主&amp;广场&amp;垂类</t>
  </si>
  <si>
    <t>TOTAL</t>
    <phoneticPr fontId="15" type="noConversion"/>
  </si>
  <si>
    <t>六、测试环境及版本说明</t>
  </si>
  <si>
    <t>ROM版本</t>
  </si>
  <si>
    <t>MCU版本</t>
  </si>
  <si>
    <t>屏幕尺寸</t>
  </si>
  <si>
    <t>11.1inch</t>
  </si>
  <si>
    <t>  企业云盘备份连接</t>
  </si>
  <si>
    <t>https://ecloud.baidu.com/index.html#/team/648374510</t>
    <phoneticPr fontId="15" type="noConversion"/>
  </si>
  <si>
    <t>产品线</t>
  </si>
  <si>
    <t>成功</t>
  </si>
  <si>
    <t>失败</t>
  </si>
  <si>
    <t>阻塞</t>
  </si>
  <si>
    <t>未执行</t>
  </si>
  <si>
    <t>总数</t>
  </si>
  <si>
    <t>测试用例通过率</t>
  </si>
  <si>
    <t>CDX707</t>
  </si>
  <si>
    <t>搜索</t>
  </si>
  <si>
    <t>播放器</t>
  </si>
  <si>
    <t>宝宝巴士</t>
  </si>
  <si>
    <t>口袋故事</t>
  </si>
  <si>
    <t>芒果tv</t>
  </si>
  <si>
    <t>电影</t>
  </si>
  <si>
    <t>加油</t>
  </si>
  <si>
    <t>停车</t>
  </si>
  <si>
    <t>个人中心</t>
  </si>
  <si>
    <t>87.40%（2193/2509）</t>
    <phoneticPr fontId="15" type="noConversion"/>
  </si>
  <si>
    <t>停车部分case依赖实车路测</t>
    <phoneticPr fontId="15" type="noConversion"/>
  </si>
  <si>
    <t>【场景引擎】停车场景除无感停车卡片调通以外，还有停车状态和欠费订单驶离卡片暂未通过，阻塞15条case执行；</t>
    <phoneticPr fontId="15" type="noConversion"/>
  </si>
  <si>
    <t>bug阻塞4条case执行</t>
    <phoneticPr fontId="15" type="noConversion"/>
  </si>
  <si>
    <t>停车场景停车状态卡片和欠费订单驶离暂未调通，相关case阻塞</t>
    <phoneticPr fontId="15" type="noConversion"/>
  </si>
  <si>
    <t>20220919_LA_R06_PRO</t>
    <phoneticPr fontId="15" type="noConversion"/>
  </si>
  <si>
    <t>1.phase5指令清单二级功能中部分case依赖中高配:
中高配：后排空调、阅读灯、座椅调节、香氛
2、个性化发言人依赖账号，计划R6.1进行验证</t>
    <phoneticPr fontId="15" type="noConversion"/>
  </si>
  <si>
    <t>1.惯导等部分case依赖实车路测；
2.部分case场景无法实现，如:组队150人、预测家位置、模糊引导等；
3.AR导航无环岛模型图；</t>
    <phoneticPr fontId="15" type="noConversion"/>
  </si>
  <si>
    <t>【图像】
1、隐私条款更新：依赖福特服务端下发，当前环境无法模拟
2、人脸超过上限时注册失败（当前环境无法实现）
3、解绑过程中DSMC异常导致解绑失败（因识别成功后到解绑完成时间过于短暂，解绑过程中DSMC异常无法模拟）阻塞部分case验证；</t>
    <phoneticPr fontId="15" type="noConversion"/>
  </si>
  <si>
    <t>【性能】未协调到4G信号可用、账号正常登录的实车资源，随心听、地图、语音熄火启动后的部分场景的性能数据采集阻塞；</t>
    <phoneticPr fontId="15" type="noConversion"/>
  </si>
  <si>
    <t>99.1%（226/228）</t>
    <phoneticPr fontId="15" type="noConversion"/>
  </si>
  <si>
    <t>连续未使用车机等场景case无法实现，阻塞少量case验证</t>
    <phoneticPr fontId="15" type="noConversion"/>
  </si>
  <si>
    <t>Pass with condition</t>
  </si>
  <si>
    <t>Pass with condition</t>
    <phoneticPr fontId="15" type="noConversion"/>
  </si>
  <si>
    <r>
      <t>P0提交 228个，已解决226个，未解决2个,P0解决率：</t>
    </r>
    <r>
      <rPr>
        <sz val="10"/>
        <color rgb="FFFF0000"/>
        <rFont val="微软雅黑"/>
        <family val="2"/>
        <charset val="134"/>
      </rPr>
      <t>99.1%</t>
    </r>
    <r>
      <rPr>
        <sz val="10"/>
        <color rgb="FF000000"/>
        <rFont val="微软雅黑"/>
        <family val="2"/>
        <charset val="134"/>
      </rPr>
      <t>；
P1提交1141个，已解决1066个，未解决75个，P1Bug解决率：</t>
    </r>
    <r>
      <rPr>
        <sz val="10"/>
        <color rgb="FFFF0000"/>
        <rFont val="微软雅黑"/>
        <family val="2"/>
        <charset val="134"/>
      </rPr>
      <t>93.4%</t>
    </r>
    <r>
      <rPr>
        <sz val="10"/>
        <color rgb="FF000000"/>
        <rFont val="微软雅黑"/>
        <family val="2"/>
        <charset val="134"/>
      </rPr>
      <t>；</t>
    </r>
    <phoneticPr fontId="15" type="noConversion"/>
  </si>
  <si>
    <t>93.4%（1066/1141）</t>
    <phoneticPr fontId="15" type="noConversion"/>
  </si>
  <si>
    <t>P1:12个</t>
    <phoneticPr fontId="15" type="noConversion"/>
  </si>
  <si>
    <t>P1:1个 依赖外部</t>
    <phoneticPr fontId="15" type="noConversion"/>
  </si>
  <si>
    <t>1、【小程序】【CDX707】停车-车牌号取消授权后二次授权点击“重试”时，一直显示加载中</t>
    <phoneticPr fontId="15" type="noConversion"/>
  </si>
  <si>
    <t>2、【小程序】【CDX707】手机号未授权时，点击确认下单，未调起授权弹窗</t>
    <phoneticPr fontId="15" type="noConversion"/>
  </si>
  <si>
    <t>3、【小程序】【CDX707】【实车】电影-座位选择界面锁座后，点击“确认选座”，未跳转到支付确认页面</t>
    <phoneticPr fontId="15" type="noConversion"/>
  </si>
  <si>
    <t>4、【小程序】【CDX707】芒果TV播放页在页面左侧调节亮度，亮度可正常调节，但是视频实际亮度未跟随调节而变化</t>
    <phoneticPr fontId="15" type="noConversion"/>
  </si>
  <si>
    <t>5、【小程序】【CDX707】停车-搜索页面，二次搜索时页面十分卡顿至页面无法加载出来</t>
    <phoneticPr fontId="15" type="noConversion"/>
  </si>
  <si>
    <t>P0：0个 P1：0个</t>
    <phoneticPr fontId="15" type="noConversion"/>
  </si>
  <si>
    <t>无遗留P0P1bug</t>
    <phoneticPr fontId="15" type="noConversion"/>
  </si>
  <si>
    <t>7*12h 4个crash,0个ANR</t>
    <phoneticPr fontId="15" type="noConversion"/>
  </si>
  <si>
    <t>P1：13个</t>
    <phoneticPr fontId="15" type="noConversion"/>
  </si>
  <si>
    <t>P0:0 P1:26，外部依赖13项</t>
    <phoneticPr fontId="15" type="noConversion"/>
  </si>
  <si>
    <t>97.37%（408/419）</t>
    <phoneticPr fontId="15" type="noConversion"/>
  </si>
  <si>
    <t>8、【偶现】【稳定性】1050离线情况下，首页闪退</t>
    <phoneticPr fontId="15" type="noConversion"/>
  </si>
  <si>
    <t>20220916_LA_R06_PRO</t>
    <phoneticPr fontId="15" type="noConversion"/>
  </si>
  <si>
    <t>【地图】部分场景无法实现，如:组队150人、预测家位置、模糊引导等，遗留闪退问题；持续推进修复</t>
    <phoneticPr fontId="15" type="noConversion"/>
  </si>
  <si>
    <t>P1：7个可见即可说优化，副驾随心听语音</t>
    <phoneticPr fontId="15" type="noConversion"/>
  </si>
  <si>
    <t xml:space="preserve">遗留问题 </t>
    <phoneticPr fontId="15" type="noConversion"/>
  </si>
  <si>
    <t>P0【语音】【偶现】【TTS】帐号未登录，语音“我想听周杰伦的歌”，响应的播报不完整</t>
    <phoneticPr fontId="15" type="noConversion"/>
  </si>
  <si>
    <t>P0【语音】 【基础功能】 【CDX707】 语音内容所搜均所搜不到内容</t>
    <phoneticPr fontId="15" type="noConversion"/>
  </si>
  <si>
    <t>7  【南京路测】【必现】【CDX707】【语音】1727   小度小度，导航去总统府，中控屏幕上没有卡片，投屏上显示卡片</t>
    <phoneticPr fontId="15" type="noConversion"/>
  </si>
  <si>
    <t>6、【南京路测】【偶现】【CDX707】【高架偏航】2048   导航中智谷高架偏航</t>
    <phoneticPr fontId="15" type="noConversion"/>
  </si>
  <si>
    <r>
      <t xml:space="preserve">CDX707 R06版本于8月11日提测，8月12日-24日基于提测内容完成地图、小程序广场、语音、随心听、随心看、个人中心、消息中心、天气、输入法、安全等模块问题验证及各模块回归测试、进行低配车型唤醒、离在线识别、oneshot等语音专项测试、实车集成测试；
在9月10日、9月16日 提测R06 bugfix版本，QA基于提测内容完成图像、地图、输入法、消息中心、个人中心、语音、随心听、随心看、安全等模块问题验证及模块封版验证、性能测试、语音专项唤醒、离在线识别、oneshot、KWS场景的第二轮测试、实车集成测试、Monkey稳定性、代码扫描测试等；
</t>
    </r>
    <r>
      <rPr>
        <b/>
        <sz val="10"/>
        <color rgb="FF00B050"/>
        <rFont val="微软雅黑"/>
        <family val="2"/>
        <charset val="134"/>
      </rPr>
      <t>版本目标：CDX707 R06版本按计划交付需求卡片419个, must fix P0&amp;P1 解决</t>
    </r>
    <r>
      <rPr>
        <sz val="10"/>
        <color theme="1"/>
        <rFont val="微软雅黑"/>
        <family val="2"/>
        <charset val="134"/>
      </rPr>
      <t xml:space="preserve">
当前R06 版本目前需求提测率97.37%（408/419），jira must fix P0&amp;P1已解决完成并合入，icafe：P0 2个【依赖外部】，P1 75个（外部依赖32项） ；
</t>
    </r>
    <r>
      <rPr>
        <sz val="10"/>
        <color theme="5"/>
        <rFont val="微软雅黑"/>
        <family val="2"/>
        <charset val="134"/>
      </rPr>
      <t>Pass with Condition</t>
    </r>
    <r>
      <rPr>
        <sz val="10"/>
        <color theme="1"/>
        <rFont val="微软雅黑"/>
        <family val="2"/>
        <charset val="134"/>
      </rPr>
      <t xml:space="preserve">
</t>
    </r>
    <phoneticPr fontId="15" type="noConversion"/>
  </si>
  <si>
    <t>9、【性能】Launcher显示到导航启动时间，性能数据未达标，需优化</t>
    <phoneticPr fontId="15" type="noConversion"/>
  </si>
  <si>
    <t>10、【必现】【投屏】1453 无widget，熟路模式，半屏切card投屏，pano上看不到车标，R6.1修复</t>
    <phoneticPr fontId="15" type="noConversion"/>
  </si>
  <si>
    <t>11、【语音】【707】屏幕上未显示对应卡片内容，推动vpa处理</t>
    <phoneticPr fontId="15" type="noConversion"/>
  </si>
  <si>
    <t>12、【语音】 【基础功能】 【CDX707】 语音搜索“附近的酒店”后主屏幕出现选项卡，无法手动点击，依赖VPA修复</t>
    <phoneticPr fontId="15" type="noConversion"/>
  </si>
  <si>
    <t>13、【语音】 【CDX707】【基本功能】 风量增大具体值没有按指令增大，依赖tier1</t>
    <phoneticPr fontId="15" type="noConversion"/>
  </si>
  <si>
    <t>14、【地图】【必现】【投屏】1444 widget=1，无法投屏card1，依赖车企/Tier1</t>
    <phoneticPr fontId="15" type="noConversion"/>
  </si>
  <si>
    <t>15、【副驾随心听语音】【CDX707】电台播放页，唤醒语音，语音指令：帮我订阅，TTS：好的，但是未收藏节目，语音指令分发问题</t>
    <phoneticPr fontId="15" type="noConversion"/>
  </si>
  <si>
    <t>16、【随心看】点击投屏按键、下一集来回切换，点击显示投屏状态，车机主屏播放</t>
    <phoneticPr fontId="15" type="noConversion"/>
  </si>
  <si>
    <t>17、【随心看】随心听投屏播放时设置半屏投屏，切换随心看，投屏展示位置异常，如视频</t>
    <phoneticPr fontId="15" type="noConversion"/>
  </si>
  <si>
    <t>18、【707】【语音】关键词免唤醒-输入“我想听新闻”-执行失败</t>
    <phoneticPr fontId="15" type="noConversion"/>
  </si>
  <si>
    <t>19、【语音】 【基础功能】 【CDX707】 打开自定义唤醒词指令可以上屏但无tts播报，依赖vcs</t>
    <phoneticPr fontId="15" type="noConversion"/>
  </si>
  <si>
    <t>20、【语音】 【基础功能】 【826】【CDX707】 氛围灯换一个模式指令可以识别，但tts播报错误，且模式不切换</t>
    <phoneticPr fontId="15" type="noConversion"/>
  </si>
  <si>
    <t>21、【语音】 【基础功能】 【CDX707】 打开自定义唤醒词指令可以上屏但无tts播报，依赖外部</t>
    <phoneticPr fontId="15" type="noConversion"/>
  </si>
  <si>
    <t>22、【语音】 【基础功能】 【CDX707】 唤醒后8s主驾请说后直接退出对话流（新建问题： 识别到杂音，识别引擎报错，需要基线处理）</t>
    <phoneticPr fontId="15" type="noConversion"/>
  </si>
  <si>
    <t>【随心看】投屏逻辑需持续优化</t>
    <phoneticPr fontId="15" type="noConversion"/>
  </si>
  <si>
    <t>【副驾随心听】音频逻辑需持续优化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</si>
</sst>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-yy;@"/>
  </numFmts>
  <fonts count="22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0"/>
      <color rgb="FF00B050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b/>
      <sz val="10"/>
      <color rgb="FF00B050"/>
      <name val="微软雅黑"/>
      <family val="2"/>
      <charset val="134"/>
    </font>
    <font>
      <sz val="10"/>
      <color theme="5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3" fillId="0" borderId="0">
      <alignment vertical="center"/>
    </xf>
    <xf numFmtId="0" fontId="12" fillId="0" borderId="0"/>
    <xf numFmtId="176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49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9" fontId="14" fillId="3" borderId="5" xfId="1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11" fillId="3" borderId="2" xfId="0" applyFont="1" applyFill="1" applyBorder="1">
      <alignment vertical="center"/>
    </xf>
    <xf numFmtId="0" fontId="8" fillId="3" borderId="12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>
      <alignment vertical="center"/>
    </xf>
    <xf numFmtId="0" fontId="6" fillId="2" borderId="2" xfId="0" applyFont="1" applyFill="1" applyBorder="1" applyAlignment="1">
      <alignment vertical="center" wrapText="1"/>
    </xf>
    <xf numFmtId="0" fontId="9" fillId="2" borderId="2" xfId="0" applyFont="1" applyFill="1" applyBorder="1">
      <alignment vertical="center"/>
    </xf>
    <xf numFmtId="0" fontId="9" fillId="0" borderId="2" xfId="0" applyFont="1" applyBorder="1">
      <alignment vertical="center"/>
    </xf>
    <xf numFmtId="0" fontId="5" fillId="2" borderId="2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9" fontId="5" fillId="2" borderId="2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6" fillId="0" borderId="2" xfId="0" applyFont="1" applyBorder="1">
      <alignment vertical="center"/>
    </xf>
    <xf numFmtId="0" fontId="6" fillId="3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1" fillId="3" borderId="0" xfId="1" applyFont="1" applyFill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16" fillId="3" borderId="2" xfId="0" applyFont="1" applyFill="1" applyBorder="1">
      <alignment vertical="center"/>
    </xf>
    <xf numFmtId="0" fontId="1" fillId="3" borderId="15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0" fontId="8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2" borderId="0" xfId="0" applyFont="1" applyFill="1">
      <alignment vertical="center"/>
    </xf>
    <xf numFmtId="0" fontId="6" fillId="3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5" fillId="3" borderId="2" xfId="0" applyFont="1" applyFill="1" applyBorder="1">
      <alignment vertical="center"/>
    </xf>
    <xf numFmtId="0" fontId="5" fillId="6" borderId="6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8" fillId="0" borderId="6" xfId="0" applyFont="1" applyBorder="1">
      <alignment vertical="center"/>
    </xf>
    <xf numFmtId="0" fontId="18" fillId="0" borderId="7" xfId="0" applyFont="1" applyBorder="1">
      <alignment vertical="center"/>
    </xf>
    <xf numFmtId="0" fontId="18" fillId="0" borderId="5" xfId="0" applyFont="1" applyBorder="1">
      <alignment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8" fillId="3" borderId="6" xfId="0" applyFont="1" applyFill="1" applyBorder="1">
      <alignment vertical="center"/>
    </xf>
    <xf numFmtId="0" fontId="18" fillId="3" borderId="7" xfId="0" applyFont="1" applyFill="1" applyBorder="1">
      <alignment vertical="center"/>
    </xf>
    <xf numFmtId="0" fontId="18" fillId="3" borderId="5" xfId="0" applyFont="1" applyFill="1" applyBorder="1">
      <alignment vertical="center"/>
    </xf>
    <xf numFmtId="0" fontId="8" fillId="0" borderId="8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 wrapText="1"/>
    </xf>
    <xf numFmtId="0" fontId="9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8" borderId="17" xfId="0" applyFont="1" applyFill="1" applyBorder="1" applyAlignment="1">
      <alignment horizontal="left" vertical="center" wrapText="1"/>
    </xf>
    <xf numFmtId="0" fontId="5" fillId="8" borderId="18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19" fillId="0" borderId="6" xfId="4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8" fillId="2" borderId="2" xfId="0" applyFont="1" applyFill="1" applyBorder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" fillId="3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left" vertical="center" wrapText="1"/>
    </xf>
    <xf numFmtId="0" fontId="6" fillId="3" borderId="7" xfId="0" quotePrefix="1" applyFont="1" applyFill="1" applyBorder="1" applyAlignment="1">
      <alignment horizontal="left" vertical="center" wrapText="1"/>
    </xf>
    <xf numFmtId="0" fontId="6" fillId="3" borderId="5" xfId="0" quotePrefix="1" applyFont="1" applyFill="1" applyBorder="1" applyAlignment="1">
      <alignment horizontal="left" vertical="center" wrapText="1"/>
    </xf>
  </cellXfs>
  <cellStyles count="5">
    <cellStyle name="常规" xfId="0" builtinId="0"/>
    <cellStyle name="常规 2" xfId="1" xr:uid="{00000000-0005-0000-0000-000001000000}"/>
    <cellStyle name="常规 3" xfId="2" xr:uid="{00000000-0005-0000-0000-000031000000}"/>
    <cellStyle name="常规 4" xfId="3" xr:uid="{D17F3349-0F92-C144-924A-03DCA8259687}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zoomScale="107" workbookViewId="0">
      <selection activeCell="A3" sqref="A3:E3"/>
    </sheetView>
  </sheetViews>
  <sheetFormatPr baseColWidth="10" defaultColWidth="11" defaultRowHeight="17"/>
  <cols>
    <col min="1" max="1" width="28.6640625" style="8" customWidth="1"/>
    <col min="2" max="2" width="28.5" style="9" customWidth="1"/>
    <col min="3" max="3" width="24" style="6" customWidth="1"/>
    <col min="4" max="4" width="33" style="8" customWidth="1"/>
    <col min="5" max="5" width="70.6640625" style="10" customWidth="1"/>
    <col min="6" max="16384" width="11" style="6"/>
  </cols>
  <sheetData>
    <row r="1" spans="1:5" ht="26.25" customHeight="1">
      <c r="A1" s="114" t="s">
        <v>0</v>
      </c>
      <c r="B1" s="114"/>
      <c r="C1" s="114"/>
      <c r="D1" s="114"/>
      <c r="E1" s="114"/>
    </row>
    <row r="2" spans="1:5" ht="17" customHeight="1">
      <c r="A2" s="115" t="s">
        <v>1</v>
      </c>
      <c r="B2" s="115"/>
      <c r="C2" s="115"/>
      <c r="D2" s="115"/>
      <c r="E2" s="115"/>
    </row>
    <row r="3" spans="1:5" ht="133" customHeight="1">
      <c r="A3" s="116" t="s">
        <v>176</v>
      </c>
      <c r="B3" s="116"/>
      <c r="C3" s="116"/>
      <c r="D3" s="116"/>
      <c r="E3" s="116"/>
    </row>
    <row r="4" spans="1:5" ht="22.5" customHeight="1">
      <c r="A4" s="117" t="s">
        <v>2</v>
      </c>
      <c r="B4" s="117"/>
      <c r="C4" s="117"/>
      <c r="D4" s="117"/>
      <c r="E4" s="117"/>
    </row>
    <row r="5" spans="1:5" ht="17" customHeight="1">
      <c r="A5" s="32" t="s">
        <v>3</v>
      </c>
      <c r="B5" s="32" t="s">
        <v>4</v>
      </c>
      <c r="C5" s="32" t="s">
        <v>5</v>
      </c>
      <c r="D5" s="32" t="s">
        <v>6</v>
      </c>
      <c r="E5" s="32" t="s">
        <v>7</v>
      </c>
    </row>
    <row r="6" spans="1:5" ht="17" customHeight="1">
      <c r="A6" s="54" t="s">
        <v>8</v>
      </c>
      <c r="B6" s="54">
        <v>419</v>
      </c>
      <c r="C6" s="55">
        <v>1</v>
      </c>
      <c r="D6" s="55" t="s">
        <v>166</v>
      </c>
      <c r="E6" s="40" t="s">
        <v>16</v>
      </c>
    </row>
    <row r="7" spans="1:5" ht="27" customHeight="1">
      <c r="A7" s="118" t="s">
        <v>10</v>
      </c>
      <c r="B7" s="30" t="s">
        <v>11</v>
      </c>
      <c r="C7" s="11" t="s">
        <v>12</v>
      </c>
      <c r="D7" s="23" t="s">
        <v>148</v>
      </c>
      <c r="E7" s="40" t="s">
        <v>16</v>
      </c>
    </row>
    <row r="8" spans="1:5" ht="27" customHeight="1">
      <c r="A8" s="118"/>
      <c r="B8" s="30" t="s">
        <v>13</v>
      </c>
      <c r="C8" s="11" t="s">
        <v>14</v>
      </c>
      <c r="D8" s="23" t="s">
        <v>153</v>
      </c>
      <c r="E8" s="94" t="s">
        <v>151</v>
      </c>
    </row>
    <row r="9" spans="1:5" ht="19.5" customHeight="1">
      <c r="A9" s="118"/>
      <c r="B9" s="12" t="s">
        <v>15</v>
      </c>
      <c r="C9" s="13">
        <v>0.6</v>
      </c>
      <c r="D9" s="23" t="s">
        <v>138</v>
      </c>
      <c r="E9" s="40" t="s">
        <v>16</v>
      </c>
    </row>
    <row r="10" spans="1:5" ht="19.5" customHeight="1">
      <c r="A10" s="102" t="s">
        <v>17</v>
      </c>
      <c r="B10" s="103"/>
      <c r="C10" s="103"/>
      <c r="D10" s="103"/>
      <c r="E10" s="104"/>
    </row>
    <row r="11" spans="1:5" customFormat="1" ht="19.5" customHeight="1">
      <c r="A11" s="33" t="s">
        <v>18</v>
      </c>
      <c r="B11" s="34" t="s">
        <v>4</v>
      </c>
      <c r="C11" s="35" t="s">
        <v>5</v>
      </c>
      <c r="D11" s="35" t="s">
        <v>19</v>
      </c>
      <c r="E11" s="34" t="s">
        <v>7</v>
      </c>
    </row>
    <row r="12" spans="1:5" customFormat="1" ht="19.5" customHeight="1">
      <c r="A12" s="36" t="s">
        <v>20</v>
      </c>
      <c r="B12" s="37" t="s">
        <v>21</v>
      </c>
      <c r="C12" s="86" t="s">
        <v>22</v>
      </c>
      <c r="D12" s="87" t="s">
        <v>163</v>
      </c>
      <c r="E12" s="56" t="s">
        <v>9</v>
      </c>
    </row>
    <row r="13" spans="1:5" customFormat="1" ht="39" customHeight="1">
      <c r="A13" s="128" t="s">
        <v>23</v>
      </c>
      <c r="B13" s="37" t="s">
        <v>24</v>
      </c>
      <c r="C13" s="38" t="s">
        <v>25</v>
      </c>
      <c r="D13" s="38" t="s">
        <v>25</v>
      </c>
      <c r="E13" s="39" t="s">
        <v>25</v>
      </c>
    </row>
    <row r="14" spans="1:5" customFormat="1" ht="50" customHeight="1">
      <c r="A14" s="128"/>
      <c r="B14" s="37" t="s">
        <v>26</v>
      </c>
      <c r="C14" s="38" t="s">
        <v>27</v>
      </c>
      <c r="D14" s="38" t="s">
        <v>27</v>
      </c>
      <c r="E14" s="40" t="s">
        <v>16</v>
      </c>
    </row>
    <row r="15" spans="1:5" ht="48" customHeight="1">
      <c r="A15" s="128"/>
      <c r="B15" s="37" t="s">
        <v>28</v>
      </c>
      <c r="C15" s="38" t="s">
        <v>29</v>
      </c>
      <c r="D15" s="38" t="s">
        <v>29</v>
      </c>
      <c r="E15" s="40" t="s">
        <v>16</v>
      </c>
    </row>
    <row r="16" spans="1:5" ht="19.5" customHeight="1">
      <c r="A16" s="102" t="s">
        <v>30</v>
      </c>
      <c r="B16" s="103"/>
      <c r="C16" s="103"/>
      <c r="D16" s="103"/>
      <c r="E16" s="104"/>
    </row>
    <row r="17" spans="1:5" ht="28" customHeight="1">
      <c r="A17" s="41" t="s">
        <v>31</v>
      </c>
      <c r="B17" s="15" t="s">
        <v>32</v>
      </c>
      <c r="C17" s="15" t="s">
        <v>33</v>
      </c>
      <c r="D17" s="15" t="s">
        <v>5</v>
      </c>
      <c r="E17" s="42" t="s">
        <v>7</v>
      </c>
    </row>
    <row r="18" spans="1:5" ht="34" customHeight="1">
      <c r="A18" s="129" t="s">
        <v>34</v>
      </c>
      <c r="B18" s="69" t="s">
        <v>35</v>
      </c>
      <c r="C18" s="69" t="s">
        <v>36</v>
      </c>
      <c r="D18" s="69" t="s">
        <v>37</v>
      </c>
      <c r="E18" s="79" t="s">
        <v>16</v>
      </c>
    </row>
    <row r="19" spans="1:5" ht="30" customHeight="1">
      <c r="A19" s="129"/>
      <c r="B19" s="69" t="s">
        <v>38</v>
      </c>
      <c r="C19" s="69" t="s">
        <v>39</v>
      </c>
      <c r="D19" s="69" t="s">
        <v>37</v>
      </c>
      <c r="E19" s="70" t="s">
        <v>16</v>
      </c>
    </row>
    <row r="20" spans="1:5" ht="30" customHeight="1">
      <c r="A20" s="129"/>
      <c r="B20" s="69" t="s">
        <v>40</v>
      </c>
      <c r="C20" s="69" t="s">
        <v>41</v>
      </c>
      <c r="D20" s="69" t="s">
        <v>37</v>
      </c>
      <c r="E20" s="70" t="s">
        <v>16</v>
      </c>
    </row>
    <row r="21" spans="1:5" ht="30" customHeight="1">
      <c r="A21" s="129"/>
      <c r="B21" s="69" t="s">
        <v>42</v>
      </c>
      <c r="C21" s="69" t="s">
        <v>43</v>
      </c>
      <c r="D21" s="69" t="s">
        <v>37</v>
      </c>
      <c r="E21" s="70" t="s">
        <v>16</v>
      </c>
    </row>
    <row r="22" spans="1:5" s="82" customFormat="1" ht="30" customHeight="1">
      <c r="A22" s="129"/>
      <c r="B22" s="69" t="s">
        <v>44</v>
      </c>
      <c r="C22" s="69" t="s">
        <v>39</v>
      </c>
      <c r="D22" s="69" t="s">
        <v>37</v>
      </c>
      <c r="E22" s="70" t="s">
        <v>16</v>
      </c>
    </row>
    <row r="23" spans="1:5" ht="30" customHeight="1">
      <c r="A23" s="129"/>
      <c r="B23" s="69" t="s">
        <v>45</v>
      </c>
      <c r="C23" s="69" t="s">
        <v>46</v>
      </c>
      <c r="D23" s="69" t="s">
        <v>37</v>
      </c>
      <c r="E23" s="79" t="s">
        <v>16</v>
      </c>
    </row>
    <row r="24" spans="1:5" ht="30" customHeight="1">
      <c r="A24" s="129"/>
      <c r="B24" s="69" t="s">
        <v>47</v>
      </c>
      <c r="C24" s="69" t="s">
        <v>48</v>
      </c>
      <c r="D24" s="69" t="s">
        <v>37</v>
      </c>
      <c r="E24" s="79" t="s">
        <v>16</v>
      </c>
    </row>
    <row r="25" spans="1:5" ht="30" customHeight="1">
      <c r="A25" s="129"/>
      <c r="B25" s="69" t="s">
        <v>49</v>
      </c>
      <c r="C25" s="69" t="s">
        <v>50</v>
      </c>
      <c r="D25" s="69" t="s">
        <v>37</v>
      </c>
      <c r="E25" s="70" t="s">
        <v>16</v>
      </c>
    </row>
    <row r="26" spans="1:5" ht="30" customHeight="1">
      <c r="A26" s="129"/>
      <c r="B26" s="69" t="s">
        <v>51</v>
      </c>
      <c r="C26" s="69" t="s">
        <v>52</v>
      </c>
      <c r="D26" s="69" t="s">
        <v>37</v>
      </c>
      <c r="E26" s="79" t="s">
        <v>16</v>
      </c>
    </row>
    <row r="27" spans="1:5" ht="30" customHeight="1">
      <c r="A27" s="129"/>
      <c r="B27" s="12" t="s">
        <v>53</v>
      </c>
      <c r="C27" s="12" t="s">
        <v>54</v>
      </c>
      <c r="D27" s="12" t="s">
        <v>37</v>
      </c>
      <c r="E27" s="68" t="s">
        <v>16</v>
      </c>
    </row>
    <row r="28" spans="1:5" ht="30" customHeight="1">
      <c r="A28" s="129"/>
      <c r="B28" s="12" t="s">
        <v>55</v>
      </c>
      <c r="C28" s="12" t="s">
        <v>56</v>
      </c>
      <c r="D28" s="12" t="s">
        <v>37</v>
      </c>
      <c r="E28" s="65" t="s">
        <v>16</v>
      </c>
    </row>
    <row r="29" spans="1:5" ht="30" customHeight="1">
      <c r="A29" s="129"/>
      <c r="B29" s="12" t="s">
        <v>57</v>
      </c>
      <c r="C29" s="12" t="s">
        <v>58</v>
      </c>
      <c r="D29" s="12" t="s">
        <v>37</v>
      </c>
      <c r="E29" s="68" t="s">
        <v>16</v>
      </c>
    </row>
    <row r="30" spans="1:5" s="7" customFormat="1">
      <c r="A30" s="105" t="s">
        <v>59</v>
      </c>
      <c r="B30" s="106"/>
      <c r="C30" s="106"/>
      <c r="D30" s="106"/>
      <c r="E30" s="107"/>
    </row>
    <row r="31" spans="1:5" s="7" customFormat="1">
      <c r="A31" s="14" t="s">
        <v>60</v>
      </c>
      <c r="B31" s="108" t="s">
        <v>61</v>
      </c>
      <c r="C31" s="109"/>
      <c r="D31" s="109"/>
      <c r="E31" s="110"/>
    </row>
    <row r="32" spans="1:5" s="7" customFormat="1">
      <c r="A32" s="15" t="s">
        <v>62</v>
      </c>
      <c r="B32" s="111" t="s">
        <v>63</v>
      </c>
      <c r="C32" s="112"/>
      <c r="D32" s="112"/>
      <c r="E32" s="113"/>
    </row>
    <row r="33" spans="1:5" s="7" customFormat="1">
      <c r="A33" s="15" t="s">
        <v>64</v>
      </c>
      <c r="B33" s="111" t="s">
        <v>65</v>
      </c>
      <c r="C33" s="112"/>
      <c r="D33" s="112"/>
      <c r="E33" s="113"/>
    </row>
    <row r="34" spans="1:5" s="7" customFormat="1">
      <c r="A34" s="15" t="s">
        <v>66</v>
      </c>
      <c r="B34" s="111" t="s">
        <v>63</v>
      </c>
      <c r="C34" s="112"/>
      <c r="D34" s="112"/>
      <c r="E34" s="113"/>
    </row>
    <row r="35" spans="1:5" s="7" customFormat="1">
      <c r="A35" s="15" t="s">
        <v>67</v>
      </c>
      <c r="B35" s="111" t="s">
        <v>65</v>
      </c>
      <c r="C35" s="112"/>
      <c r="D35" s="112"/>
      <c r="E35" s="113"/>
    </row>
    <row r="36" spans="1:5" s="7" customFormat="1">
      <c r="A36" s="15" t="s">
        <v>68</v>
      </c>
      <c r="B36" s="111" t="s">
        <v>69</v>
      </c>
      <c r="C36" s="112"/>
      <c r="D36" s="112"/>
      <c r="E36" s="113"/>
    </row>
    <row r="37" spans="1:5" s="7" customFormat="1">
      <c r="A37" s="15" t="s">
        <v>70</v>
      </c>
      <c r="B37" s="111" t="s">
        <v>69</v>
      </c>
      <c r="C37" s="112"/>
      <c r="D37" s="112"/>
      <c r="E37" s="113"/>
    </row>
    <row r="38" spans="1:5" s="7" customFormat="1">
      <c r="A38" s="134" t="s">
        <v>71</v>
      </c>
      <c r="B38" s="135"/>
      <c r="C38" s="135"/>
      <c r="D38" s="135"/>
      <c r="E38" s="136"/>
    </row>
    <row r="39" spans="1:5" s="7" customFormat="1" ht="61" customHeight="1">
      <c r="A39" s="137" t="s">
        <v>152</v>
      </c>
      <c r="B39" s="112"/>
      <c r="C39" s="112"/>
      <c r="D39" s="112"/>
      <c r="E39" s="113"/>
    </row>
    <row r="40" spans="1:5" s="7" customFormat="1">
      <c r="A40" s="138" t="s">
        <v>72</v>
      </c>
      <c r="B40" s="139"/>
      <c r="C40" s="139"/>
      <c r="D40" s="139"/>
      <c r="E40" s="140"/>
    </row>
    <row r="41" spans="1:5" s="51" customFormat="1" ht="17" customHeight="1">
      <c r="A41" s="132" t="s">
        <v>73</v>
      </c>
      <c r="B41" s="132"/>
      <c r="C41" s="132"/>
      <c r="D41" s="132"/>
      <c r="E41" s="132"/>
    </row>
    <row r="42" spans="1:5" s="85" customFormat="1" ht="69" customHeight="1">
      <c r="A42" s="141" t="s">
        <v>146</v>
      </c>
      <c r="B42" s="141"/>
      <c r="C42" s="141"/>
      <c r="D42" s="141"/>
      <c r="E42" s="141"/>
    </row>
    <row r="43" spans="1:5" s="52" customFormat="1" ht="17" customHeight="1">
      <c r="A43" s="101" t="s">
        <v>169</v>
      </c>
      <c r="B43" s="101"/>
      <c r="C43" s="101"/>
      <c r="D43" s="101"/>
      <c r="E43" s="101"/>
    </row>
    <row r="44" spans="1:5" s="49" customFormat="1" ht="17" customHeight="1">
      <c r="A44" s="133" t="s">
        <v>140</v>
      </c>
      <c r="B44" s="133"/>
      <c r="C44" s="133"/>
      <c r="D44" s="133"/>
      <c r="E44" s="133"/>
    </row>
    <row r="45" spans="1:5" s="49" customFormat="1" ht="17" customHeight="1">
      <c r="A45" s="145" t="s">
        <v>74</v>
      </c>
      <c r="B45" s="145"/>
      <c r="C45" s="145"/>
      <c r="D45" s="145"/>
      <c r="E45" s="145"/>
    </row>
    <row r="46" spans="1:5" s="93" customFormat="1" ht="17" customHeight="1">
      <c r="A46" s="96" t="s">
        <v>147</v>
      </c>
      <c r="B46" s="97"/>
      <c r="C46" s="97"/>
      <c r="D46" s="97"/>
      <c r="E46" s="97"/>
    </row>
    <row r="47" spans="1:5" s="81" customFormat="1" ht="17" customHeight="1">
      <c r="A47" s="96" t="s">
        <v>191</v>
      </c>
      <c r="B47" s="97"/>
      <c r="C47" s="97"/>
      <c r="D47" s="97"/>
      <c r="E47" s="97"/>
    </row>
    <row r="48" spans="1:5" s="81" customFormat="1" ht="17" customHeight="1">
      <c r="A48" s="179" t="s">
        <v>192</v>
      </c>
      <c r="B48" s="180"/>
      <c r="C48" s="180"/>
      <c r="D48" s="180"/>
      <c r="E48" s="181"/>
    </row>
    <row r="49" spans="1:5" s="50" customFormat="1" ht="17" customHeight="1">
      <c r="A49" s="132" t="s">
        <v>171</v>
      </c>
      <c r="B49" s="132"/>
      <c r="C49" s="132"/>
      <c r="D49" s="132"/>
      <c r="E49" s="132"/>
    </row>
    <row r="50" spans="1:5" s="50" customFormat="1" ht="17" customHeight="1">
      <c r="A50" s="98" t="s">
        <v>172</v>
      </c>
      <c r="B50" s="99"/>
      <c r="C50" s="99"/>
      <c r="D50" s="99"/>
      <c r="E50" s="100"/>
    </row>
    <row r="51" spans="1:5" s="50" customFormat="1" ht="17" customHeight="1">
      <c r="A51" s="98" t="s">
        <v>173</v>
      </c>
      <c r="B51" s="99"/>
      <c r="C51" s="99"/>
      <c r="D51" s="99"/>
      <c r="E51" s="100"/>
    </row>
    <row r="52" spans="1:5" s="48" customFormat="1" ht="17" customHeight="1">
      <c r="A52" s="125" t="s">
        <v>156</v>
      </c>
      <c r="B52" s="126"/>
      <c r="C52" s="126"/>
      <c r="D52" s="126"/>
      <c r="E52" s="127"/>
    </row>
    <row r="53" spans="1:5" s="48" customFormat="1" ht="17" customHeight="1">
      <c r="A53" s="125" t="s">
        <v>157</v>
      </c>
      <c r="B53" s="126"/>
      <c r="C53" s="126"/>
      <c r="D53" s="126"/>
      <c r="E53" s="127"/>
    </row>
    <row r="54" spans="1:5" s="48" customFormat="1" ht="17" customHeight="1">
      <c r="A54" s="125" t="s">
        <v>158</v>
      </c>
      <c r="B54" s="126"/>
      <c r="C54" s="126"/>
      <c r="D54" s="126"/>
      <c r="E54" s="127"/>
    </row>
    <row r="55" spans="1:5" s="48" customFormat="1" ht="17" customHeight="1">
      <c r="A55" s="125" t="s">
        <v>159</v>
      </c>
      <c r="B55" s="126"/>
      <c r="C55" s="126"/>
      <c r="D55" s="126"/>
      <c r="E55" s="127"/>
    </row>
    <row r="56" spans="1:5" s="48" customFormat="1" ht="17" customHeight="1">
      <c r="A56" s="125" t="s">
        <v>160</v>
      </c>
      <c r="B56" s="126"/>
      <c r="C56" s="126"/>
      <c r="D56" s="126"/>
      <c r="E56" s="127"/>
    </row>
    <row r="57" spans="1:5" s="48" customFormat="1" ht="17" customHeight="1">
      <c r="A57" s="125" t="s">
        <v>175</v>
      </c>
      <c r="B57" s="126"/>
      <c r="C57" s="126"/>
      <c r="D57" s="126"/>
      <c r="E57" s="127"/>
    </row>
    <row r="58" spans="1:5" s="48" customFormat="1" ht="17" customHeight="1">
      <c r="A58" s="125" t="s">
        <v>174</v>
      </c>
      <c r="B58" s="126"/>
      <c r="C58" s="126"/>
      <c r="D58" s="126"/>
      <c r="E58" s="127"/>
    </row>
    <row r="59" spans="1:5" s="48" customFormat="1" ht="17" customHeight="1">
      <c r="A59" s="125" t="s">
        <v>167</v>
      </c>
      <c r="B59" s="126"/>
      <c r="C59" s="126"/>
      <c r="D59" s="126"/>
      <c r="E59" s="127"/>
    </row>
    <row r="60" spans="1:5" s="48" customFormat="1" ht="17" customHeight="1">
      <c r="A60" s="125" t="s">
        <v>177</v>
      </c>
      <c r="B60" s="126"/>
      <c r="C60" s="126"/>
      <c r="D60" s="126"/>
      <c r="E60" s="127"/>
    </row>
    <row r="61" spans="1:5" s="48" customFormat="1" ht="17" customHeight="1">
      <c r="A61" s="125" t="s">
        <v>178</v>
      </c>
      <c r="B61" s="126"/>
      <c r="C61" s="126"/>
      <c r="D61" s="126"/>
      <c r="E61" s="127"/>
    </row>
    <row r="62" spans="1:5" s="48" customFormat="1" ht="17" customHeight="1">
      <c r="A62" s="119" t="s">
        <v>179</v>
      </c>
      <c r="B62" s="120"/>
      <c r="C62" s="120"/>
      <c r="D62" s="120"/>
      <c r="E62" s="121"/>
    </row>
    <row r="63" spans="1:5" s="48" customFormat="1" ht="17" customHeight="1">
      <c r="A63" s="119" t="s">
        <v>180</v>
      </c>
      <c r="B63" s="120"/>
      <c r="C63" s="120"/>
      <c r="D63" s="120"/>
      <c r="E63" s="121"/>
    </row>
    <row r="64" spans="1:5" s="48" customFormat="1" ht="17" customHeight="1">
      <c r="A64" s="119" t="s">
        <v>181</v>
      </c>
      <c r="B64" s="120"/>
      <c r="C64" s="120"/>
      <c r="D64" s="120"/>
      <c r="E64" s="121"/>
    </row>
    <row r="65" spans="1:5" s="48" customFormat="1" ht="17" customHeight="1">
      <c r="A65" s="98" t="s">
        <v>182</v>
      </c>
      <c r="B65" s="99"/>
      <c r="C65" s="99"/>
      <c r="D65" s="99"/>
      <c r="E65" s="100"/>
    </row>
    <row r="66" spans="1:5" s="48" customFormat="1" ht="18" customHeight="1">
      <c r="A66" s="122" t="s">
        <v>183</v>
      </c>
      <c r="B66" s="123"/>
      <c r="C66" s="123"/>
      <c r="D66" s="123"/>
      <c r="E66" s="124"/>
    </row>
    <row r="67" spans="1:5" s="95" customFormat="1" ht="18" customHeight="1">
      <c r="A67" s="122" t="s">
        <v>184</v>
      </c>
      <c r="B67" s="123"/>
      <c r="C67" s="123"/>
      <c r="D67" s="123"/>
      <c r="E67" s="124"/>
    </row>
    <row r="68" spans="1:5" s="95" customFormat="1" ht="18" customHeight="1">
      <c r="A68" s="122" t="s">
        <v>185</v>
      </c>
      <c r="B68" s="123"/>
      <c r="C68" s="123"/>
      <c r="D68" s="123"/>
      <c r="E68" s="124"/>
    </row>
    <row r="69" spans="1:5" s="95" customFormat="1" ht="18" customHeight="1">
      <c r="A69" s="122" t="s">
        <v>186</v>
      </c>
      <c r="B69" s="123"/>
      <c r="C69" s="123"/>
      <c r="D69" s="123"/>
      <c r="E69" s="124"/>
    </row>
    <row r="70" spans="1:5" s="95" customFormat="1" ht="18" customHeight="1">
      <c r="A70" s="122" t="s">
        <v>187</v>
      </c>
      <c r="B70" s="123"/>
      <c r="C70" s="123"/>
      <c r="D70" s="123"/>
      <c r="E70" s="124"/>
    </row>
    <row r="71" spans="1:5" s="95" customFormat="1" ht="18" customHeight="1">
      <c r="A71" s="90" t="s">
        <v>188</v>
      </c>
      <c r="B71" s="91"/>
      <c r="C71" s="91"/>
      <c r="D71" s="91"/>
      <c r="E71" s="92"/>
    </row>
    <row r="72" spans="1:5" s="95" customFormat="1" ht="18" customHeight="1">
      <c r="A72" s="122" t="s">
        <v>189</v>
      </c>
      <c r="B72" s="123"/>
      <c r="C72" s="123"/>
      <c r="D72" s="123"/>
      <c r="E72" s="124"/>
    </row>
    <row r="73" spans="1:5" s="95" customFormat="1" ht="18" customHeight="1">
      <c r="A73" s="122" t="s">
        <v>190</v>
      </c>
      <c r="B73" s="123"/>
      <c r="C73" s="123"/>
      <c r="D73" s="123"/>
      <c r="E73" s="124"/>
    </row>
    <row r="74" spans="1:5" s="7" customFormat="1" ht="17.25" customHeight="1">
      <c r="A74" s="131" t="s">
        <v>75</v>
      </c>
      <c r="B74" s="131"/>
      <c r="C74" s="131"/>
      <c r="D74" s="131"/>
      <c r="E74" s="131"/>
    </row>
    <row r="75" spans="1:5" s="7" customFormat="1" ht="17.25" customHeight="1">
      <c r="A75" s="16"/>
      <c r="B75" s="17" t="s">
        <v>76</v>
      </c>
      <c r="C75" s="16" t="s">
        <v>77</v>
      </c>
      <c r="D75" s="16" t="s">
        <v>78</v>
      </c>
      <c r="E75" s="17" t="s">
        <v>79</v>
      </c>
    </row>
    <row r="76" spans="1:5" s="7" customFormat="1" ht="17.25" customHeight="1">
      <c r="A76" s="130" t="s">
        <v>35</v>
      </c>
      <c r="B76" s="31" t="s">
        <v>80</v>
      </c>
      <c r="C76" s="151" t="s">
        <v>81</v>
      </c>
      <c r="D76" s="71" t="s">
        <v>154</v>
      </c>
      <c r="E76" s="176" t="s">
        <v>151</v>
      </c>
    </row>
    <row r="77" spans="1:5" s="7" customFormat="1" ht="17.25" customHeight="1">
      <c r="A77" s="130"/>
      <c r="B77" s="31" t="s">
        <v>82</v>
      </c>
      <c r="C77" s="151"/>
      <c r="D77" s="71" t="s">
        <v>83</v>
      </c>
      <c r="E77" s="176" t="s">
        <v>151</v>
      </c>
    </row>
    <row r="78" spans="1:5" s="83" customFormat="1" ht="17.25" customHeight="1">
      <c r="A78" s="146" t="s">
        <v>40</v>
      </c>
      <c r="B78" s="31" t="s">
        <v>85</v>
      </c>
      <c r="C78" s="152"/>
      <c r="D78" s="71" t="s">
        <v>155</v>
      </c>
      <c r="E78" s="78" t="s">
        <v>16</v>
      </c>
    </row>
    <row r="79" spans="1:5" s="83" customFormat="1" ht="17.25" customHeight="1">
      <c r="A79" s="166"/>
      <c r="B79" s="31" t="s">
        <v>86</v>
      </c>
      <c r="C79" s="152"/>
      <c r="D79" s="71" t="s">
        <v>87</v>
      </c>
      <c r="E79" s="78" t="s">
        <v>16</v>
      </c>
    </row>
    <row r="80" spans="1:5" s="83" customFormat="1" ht="17.25" customHeight="1">
      <c r="A80" s="166"/>
      <c r="B80" s="31" t="s">
        <v>88</v>
      </c>
      <c r="C80" s="152"/>
      <c r="D80" s="71" t="s">
        <v>87</v>
      </c>
      <c r="E80" s="78" t="s">
        <v>16</v>
      </c>
    </row>
    <row r="81" spans="1:5" s="83" customFormat="1" ht="17.25" customHeight="1">
      <c r="A81" s="166"/>
      <c r="B81" s="31" t="s">
        <v>89</v>
      </c>
      <c r="C81" s="152"/>
      <c r="D81" s="71" t="s">
        <v>87</v>
      </c>
      <c r="E81" s="78" t="s">
        <v>16</v>
      </c>
    </row>
    <row r="82" spans="1:5" s="83" customFormat="1" ht="17.25" customHeight="1">
      <c r="A82" s="147"/>
      <c r="B82" s="22" t="s">
        <v>90</v>
      </c>
      <c r="C82" s="152"/>
      <c r="D82" s="71" t="s">
        <v>170</v>
      </c>
      <c r="E82" s="176" t="s">
        <v>151</v>
      </c>
    </row>
    <row r="83" spans="1:5" s="7" customFormat="1" ht="17.25" customHeight="1">
      <c r="A83" s="29" t="s">
        <v>42</v>
      </c>
      <c r="B83" s="22" t="s">
        <v>91</v>
      </c>
      <c r="C83" s="151"/>
      <c r="D83" s="71" t="s">
        <v>92</v>
      </c>
      <c r="E83" s="176" t="s">
        <v>151</v>
      </c>
    </row>
    <row r="84" spans="1:5" s="7" customFormat="1" ht="17.25" customHeight="1">
      <c r="A84" s="146" t="s">
        <v>93</v>
      </c>
      <c r="B84" s="22" t="s">
        <v>44</v>
      </c>
      <c r="C84" s="151"/>
      <c r="D84" s="162" t="s">
        <v>164</v>
      </c>
      <c r="E84" s="177" t="s">
        <v>150</v>
      </c>
    </row>
    <row r="85" spans="1:5" s="7" customFormat="1" ht="17.25" customHeight="1">
      <c r="A85" s="147"/>
      <c r="B85" s="22" t="s">
        <v>94</v>
      </c>
      <c r="C85" s="151"/>
      <c r="D85" s="163"/>
      <c r="E85" s="178"/>
    </row>
    <row r="86" spans="1:5" s="7" customFormat="1" ht="17.25" customHeight="1">
      <c r="A86" s="130" t="s">
        <v>38</v>
      </c>
      <c r="B86" s="21" t="s">
        <v>95</v>
      </c>
      <c r="C86" s="151"/>
      <c r="D86" s="71" t="s">
        <v>165</v>
      </c>
      <c r="E86" s="177" t="s">
        <v>151</v>
      </c>
    </row>
    <row r="87" spans="1:5" s="7" customFormat="1" ht="17.25" customHeight="1">
      <c r="A87" s="130"/>
      <c r="B87" s="21" t="s">
        <v>96</v>
      </c>
      <c r="C87" s="151"/>
      <c r="D87" s="71" t="s">
        <v>97</v>
      </c>
      <c r="E87" s="178"/>
    </row>
    <row r="88" spans="1:5" s="7" customFormat="1" ht="17.25" customHeight="1">
      <c r="A88" s="130"/>
      <c r="B88" s="21" t="s">
        <v>98</v>
      </c>
      <c r="C88" s="151"/>
      <c r="D88" s="71" t="s">
        <v>87</v>
      </c>
      <c r="E88" s="78" t="s">
        <v>16</v>
      </c>
    </row>
    <row r="89" spans="1:5" s="7" customFormat="1" ht="17.25" customHeight="1">
      <c r="A89" s="130"/>
      <c r="B89" s="21" t="s">
        <v>99</v>
      </c>
      <c r="C89" s="151"/>
      <c r="D89" s="71" t="s">
        <v>87</v>
      </c>
      <c r="E89" s="78" t="s">
        <v>16</v>
      </c>
    </row>
    <row r="90" spans="1:5" s="7" customFormat="1" ht="17.25" customHeight="1">
      <c r="A90" s="130"/>
      <c r="B90" s="21" t="s">
        <v>100</v>
      </c>
      <c r="C90" s="151"/>
      <c r="D90" s="71" t="s">
        <v>101</v>
      </c>
      <c r="E90" s="176" t="s">
        <v>151</v>
      </c>
    </row>
    <row r="91" spans="1:5" s="7" customFormat="1" ht="17.25" customHeight="1">
      <c r="A91" s="147" t="s">
        <v>102</v>
      </c>
      <c r="B91" s="24" t="s">
        <v>47</v>
      </c>
      <c r="C91" s="151"/>
      <c r="D91" s="71" t="s">
        <v>103</v>
      </c>
      <c r="E91" s="176" t="s">
        <v>151</v>
      </c>
    </row>
    <row r="92" spans="1:5" s="7" customFormat="1" ht="17.25" customHeight="1">
      <c r="A92" s="130"/>
      <c r="B92" s="24" t="s">
        <v>104</v>
      </c>
      <c r="C92" s="151"/>
      <c r="D92" s="162" t="s">
        <v>162</v>
      </c>
      <c r="E92" s="164" t="s">
        <v>16</v>
      </c>
    </row>
    <row r="93" spans="1:5" s="7" customFormat="1" ht="17.25" customHeight="1">
      <c r="A93" s="130"/>
      <c r="B93" s="24" t="s">
        <v>45</v>
      </c>
      <c r="C93" s="151"/>
      <c r="D93" s="163" t="s">
        <v>103</v>
      </c>
      <c r="E93" s="165" t="s">
        <v>9</v>
      </c>
    </row>
    <row r="94" spans="1:5" s="7" customFormat="1" ht="17.25" customHeight="1">
      <c r="A94" s="29" t="s">
        <v>53</v>
      </c>
      <c r="B94" s="24" t="s">
        <v>53</v>
      </c>
      <c r="C94" s="151"/>
      <c r="D94" s="66" t="s">
        <v>161</v>
      </c>
      <c r="E94" s="164" t="s">
        <v>16</v>
      </c>
    </row>
    <row r="95" spans="1:5" s="83" customFormat="1" ht="17.25" customHeight="1">
      <c r="A95" s="29" t="s">
        <v>49</v>
      </c>
      <c r="B95" s="24" t="s">
        <v>49</v>
      </c>
      <c r="C95" s="151"/>
      <c r="D95" s="71" t="s">
        <v>87</v>
      </c>
      <c r="E95" s="165" t="s">
        <v>9</v>
      </c>
    </row>
    <row r="96" spans="1:5" s="7" customFormat="1" ht="17.25" customHeight="1">
      <c r="A96" s="25" t="s">
        <v>105</v>
      </c>
      <c r="B96" s="26" t="s">
        <v>57</v>
      </c>
      <c r="C96" s="151"/>
      <c r="D96" s="66" t="s">
        <v>103</v>
      </c>
      <c r="E96" s="78" t="s">
        <v>151</v>
      </c>
    </row>
    <row r="97" spans="1:5" s="7" customFormat="1" ht="17.25" customHeight="1">
      <c r="A97" s="25" t="s">
        <v>55</v>
      </c>
      <c r="B97" s="25" t="s">
        <v>55</v>
      </c>
      <c r="C97" s="151"/>
      <c r="D97" s="66" t="s">
        <v>87</v>
      </c>
      <c r="E97" s="67" t="s">
        <v>16</v>
      </c>
    </row>
    <row r="98" spans="1:5" s="7" customFormat="1" ht="17" customHeight="1">
      <c r="A98" s="29" t="s">
        <v>51</v>
      </c>
      <c r="B98" s="29" t="s">
        <v>51</v>
      </c>
      <c r="C98" s="151"/>
      <c r="D98" s="71" t="s">
        <v>87</v>
      </c>
      <c r="E98" s="78" t="s">
        <v>16</v>
      </c>
    </row>
    <row r="99" spans="1:5">
      <c r="A99" s="153" t="s">
        <v>106</v>
      </c>
      <c r="B99" s="154"/>
      <c r="C99" s="154"/>
      <c r="D99" s="154"/>
      <c r="E99" s="155"/>
    </row>
    <row r="100" spans="1:5">
      <c r="A100" s="18" t="s">
        <v>107</v>
      </c>
      <c r="B100" s="19" t="s">
        <v>108</v>
      </c>
      <c r="C100" s="19" t="s">
        <v>109</v>
      </c>
      <c r="D100" s="19" t="s">
        <v>110</v>
      </c>
      <c r="E100" s="19" t="s">
        <v>111</v>
      </c>
    </row>
    <row r="101" spans="1:5" ht="70" customHeight="1">
      <c r="A101" s="72" t="s">
        <v>38</v>
      </c>
      <c r="B101" s="73">
        <v>917</v>
      </c>
      <c r="C101" s="73">
        <v>804</v>
      </c>
      <c r="D101" s="74">
        <f>C101/B101</f>
        <v>0.87677208287895314</v>
      </c>
      <c r="E101" s="75" t="s">
        <v>144</v>
      </c>
    </row>
    <row r="102" spans="1:5" ht="54">
      <c r="A102" s="72" t="s">
        <v>35</v>
      </c>
      <c r="B102" s="73">
        <v>4888</v>
      </c>
      <c r="C102" s="73">
        <v>4714</v>
      </c>
      <c r="D102" s="74">
        <f t="shared" ref="D102:D111" si="0">C102/B102</f>
        <v>0.96440261865793786</v>
      </c>
      <c r="E102" s="75" t="s">
        <v>145</v>
      </c>
    </row>
    <row r="103" spans="1:5" s="82" customFormat="1">
      <c r="A103" s="72" t="s">
        <v>40</v>
      </c>
      <c r="B103" s="73">
        <v>3080</v>
      </c>
      <c r="C103" s="73">
        <v>3080</v>
      </c>
      <c r="D103" s="74">
        <f t="shared" si="0"/>
        <v>1</v>
      </c>
    </row>
    <row r="104" spans="1:5">
      <c r="A104" s="72" t="s">
        <v>42</v>
      </c>
      <c r="B104" s="73">
        <v>603</v>
      </c>
      <c r="C104" s="73">
        <v>563</v>
      </c>
      <c r="D104" s="74">
        <f t="shared" si="0"/>
        <v>0.93366500829187393</v>
      </c>
      <c r="E104" s="75"/>
    </row>
    <row r="105" spans="1:5" s="82" customFormat="1" ht="18">
      <c r="A105" s="72" t="s">
        <v>112</v>
      </c>
      <c r="B105" s="73">
        <v>412</v>
      </c>
      <c r="C105" s="73">
        <v>403</v>
      </c>
      <c r="D105" s="74">
        <f t="shared" si="0"/>
        <v>0.97815533980582525</v>
      </c>
      <c r="E105" s="75" t="s">
        <v>139</v>
      </c>
    </row>
    <row r="106" spans="1:5" ht="22" customHeight="1">
      <c r="A106" s="20" t="s">
        <v>102</v>
      </c>
      <c r="B106" s="60">
        <v>348</v>
      </c>
      <c r="C106" s="60">
        <v>334</v>
      </c>
      <c r="D106" s="61">
        <f t="shared" si="0"/>
        <v>0.95977011494252873</v>
      </c>
      <c r="E106" s="62" t="s">
        <v>149</v>
      </c>
    </row>
    <row r="107" spans="1:5" ht="25" customHeight="1">
      <c r="A107" s="20" t="s">
        <v>105</v>
      </c>
      <c r="B107" s="60">
        <v>602</v>
      </c>
      <c r="C107" s="60">
        <v>598</v>
      </c>
      <c r="D107" s="61">
        <f t="shared" si="0"/>
        <v>0.99335548172757471</v>
      </c>
      <c r="E107" s="62" t="s">
        <v>141</v>
      </c>
    </row>
    <row r="108" spans="1:5">
      <c r="A108" s="20" t="s">
        <v>45</v>
      </c>
      <c r="B108" s="60">
        <v>157</v>
      </c>
      <c r="C108" s="60">
        <v>153</v>
      </c>
      <c r="D108" s="61">
        <f t="shared" si="0"/>
        <v>0.97452229299363058</v>
      </c>
      <c r="E108" s="62"/>
    </row>
    <row r="109" spans="1:5" ht="30" customHeight="1">
      <c r="A109" s="20" t="s">
        <v>53</v>
      </c>
      <c r="B109" s="60">
        <v>118</v>
      </c>
      <c r="C109" s="60">
        <v>118</v>
      </c>
      <c r="D109" s="61">
        <f t="shared" si="0"/>
        <v>1</v>
      </c>
      <c r="E109" s="62"/>
    </row>
    <row r="110" spans="1:5" ht="43" customHeight="1">
      <c r="A110" s="20" t="s">
        <v>55</v>
      </c>
      <c r="B110" s="60">
        <v>95</v>
      </c>
      <c r="C110" s="60">
        <v>80</v>
      </c>
      <c r="D110" s="61">
        <f t="shared" si="0"/>
        <v>0.84210526315789469</v>
      </c>
      <c r="E110" s="62" t="s">
        <v>142</v>
      </c>
    </row>
    <row r="111" spans="1:5" s="82" customFormat="1" ht="27" customHeight="1">
      <c r="A111" s="72" t="s">
        <v>49</v>
      </c>
      <c r="B111" s="73">
        <v>428</v>
      </c>
      <c r="C111" s="73">
        <v>415</v>
      </c>
      <c r="D111" s="74">
        <f t="shared" si="0"/>
        <v>0.96962616822429903</v>
      </c>
      <c r="E111" s="75"/>
    </row>
    <row r="112" spans="1:5" ht="68.25" customHeight="1">
      <c r="A112" s="72" t="s">
        <v>51</v>
      </c>
      <c r="B112" s="73">
        <v>132</v>
      </c>
      <c r="C112" s="73">
        <v>132</v>
      </c>
      <c r="D112" s="74">
        <f>C112/B112</f>
        <v>1</v>
      </c>
      <c r="E112" s="75"/>
    </row>
    <row r="113" spans="1:5">
      <c r="A113" s="44" t="s">
        <v>113</v>
      </c>
      <c r="B113" s="45">
        <f>(B101+B102+B103+B104+B105+B106+B107+B108+B109+B110+B111+B112)</f>
        <v>11780</v>
      </c>
      <c r="C113" s="45">
        <f>(C101+C102+C103+C104+C105+C106+C107+C108+C109+C110+C111+C112)</f>
        <v>11394</v>
      </c>
      <c r="D113" s="46">
        <f>C113/B113</f>
        <v>0.96723259762309</v>
      </c>
      <c r="E113" s="47"/>
    </row>
    <row r="114" spans="1:5">
      <c r="A114" s="156" t="s">
        <v>114</v>
      </c>
      <c r="B114" s="157"/>
      <c r="C114" s="157"/>
      <c r="D114" s="157"/>
      <c r="E114" s="158"/>
    </row>
    <row r="115" spans="1:5" ht="24" customHeight="1">
      <c r="A115" s="20" t="s">
        <v>115</v>
      </c>
      <c r="B115" s="159" t="s">
        <v>168</v>
      </c>
      <c r="C115" s="160"/>
      <c r="D115" s="160"/>
      <c r="E115" s="161"/>
    </row>
    <row r="116" spans="1:5" ht="23" customHeight="1">
      <c r="A116" s="20" t="s">
        <v>116</v>
      </c>
      <c r="B116" s="159" t="s">
        <v>143</v>
      </c>
      <c r="C116" s="160"/>
      <c r="D116" s="160"/>
      <c r="E116" s="161"/>
    </row>
    <row r="117" spans="1:5" ht="21" customHeight="1">
      <c r="A117" s="53" t="s">
        <v>117</v>
      </c>
      <c r="B117" s="148" t="s">
        <v>118</v>
      </c>
      <c r="C117" s="149"/>
      <c r="D117" s="149"/>
      <c r="E117" s="150"/>
    </row>
    <row r="118" spans="1:5" ht="17" customHeight="1">
      <c r="A118" s="20" t="s">
        <v>119</v>
      </c>
      <c r="B118" s="142" t="s">
        <v>120</v>
      </c>
      <c r="C118" s="143"/>
      <c r="D118" s="143"/>
      <c r="E118" s="144"/>
    </row>
  </sheetData>
  <autoFilter ref="D19:D28" xr:uid="{C45F367F-7F82-9E49-8F1E-F5CCC0382AC4}"/>
  <mergeCells count="71">
    <mergeCell ref="A72:E72"/>
    <mergeCell ref="A67:E67"/>
    <mergeCell ref="A69:E69"/>
    <mergeCell ref="E94:E95"/>
    <mergeCell ref="A68:E68"/>
    <mergeCell ref="A70:E70"/>
    <mergeCell ref="E86:E87"/>
    <mergeCell ref="E84:E85"/>
    <mergeCell ref="A78:A82"/>
    <mergeCell ref="D92:D93"/>
    <mergeCell ref="E92:E93"/>
    <mergeCell ref="A73:E73"/>
    <mergeCell ref="B118:E118"/>
    <mergeCell ref="A45:E45"/>
    <mergeCell ref="A47:E47"/>
    <mergeCell ref="A84:A85"/>
    <mergeCell ref="B117:E117"/>
    <mergeCell ref="A86:A90"/>
    <mergeCell ref="A91:A93"/>
    <mergeCell ref="C76:C98"/>
    <mergeCell ref="A99:E99"/>
    <mergeCell ref="A114:E114"/>
    <mergeCell ref="B115:E115"/>
    <mergeCell ref="B116:E116"/>
    <mergeCell ref="A58:E58"/>
    <mergeCell ref="A59:E59"/>
    <mergeCell ref="A60:E60"/>
    <mergeCell ref="D84:D85"/>
    <mergeCell ref="A13:A15"/>
    <mergeCell ref="A18:A29"/>
    <mergeCell ref="A76:A77"/>
    <mergeCell ref="A74:E74"/>
    <mergeCell ref="A49:E49"/>
    <mergeCell ref="A44:E44"/>
    <mergeCell ref="B34:E34"/>
    <mergeCell ref="B35:E35"/>
    <mergeCell ref="B36:E36"/>
    <mergeCell ref="B37:E37"/>
    <mergeCell ref="A38:E38"/>
    <mergeCell ref="A39:E39"/>
    <mergeCell ref="A40:E40"/>
    <mergeCell ref="A41:E41"/>
    <mergeCell ref="A42:E42"/>
    <mergeCell ref="A52:E52"/>
    <mergeCell ref="A66:E66"/>
    <mergeCell ref="A57:E57"/>
    <mergeCell ref="A61:E61"/>
    <mergeCell ref="A53:E53"/>
    <mergeCell ref="A54:E54"/>
    <mergeCell ref="A55:E55"/>
    <mergeCell ref="A56:E56"/>
    <mergeCell ref="A62:E62"/>
    <mergeCell ref="A1:E1"/>
    <mergeCell ref="A2:E2"/>
    <mergeCell ref="A3:E3"/>
    <mergeCell ref="A4:E4"/>
    <mergeCell ref="A10:E10"/>
    <mergeCell ref="A7:A9"/>
    <mergeCell ref="A46:E46"/>
    <mergeCell ref="A65:E65"/>
    <mergeCell ref="A43:E43"/>
    <mergeCell ref="A16:E16"/>
    <mergeCell ref="A30:E30"/>
    <mergeCell ref="B31:E31"/>
    <mergeCell ref="B32:E32"/>
    <mergeCell ref="B33:E33"/>
    <mergeCell ref="A63:E63"/>
    <mergeCell ref="A64:E64"/>
    <mergeCell ref="A50:E50"/>
    <mergeCell ref="A51:E51"/>
    <mergeCell ref="A48:E48"/>
  </mergeCells>
  <phoneticPr fontId="15" type="noConversion"/>
  <hyperlinks>
    <hyperlink ref="B118" r:id="rId1" location="/team/648374510" xr:uid="{8B61FCCA-8153-594A-B68B-09752CC688E4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6D61-295F-7642-9D0A-681D2266D7DE}">
  <dimension ref="A1:I33"/>
  <sheetViews>
    <sheetView zoomScale="125" zoomScaleNormal="125" workbookViewId="0">
      <pane ySplit="1" topLeftCell="A2" activePane="bottomLeft" state="frozen"/>
      <selection pane="bottomLeft" activeCell="B5" sqref="B5:I11"/>
    </sheetView>
  </sheetViews>
  <sheetFormatPr baseColWidth="10" defaultColWidth="9" defaultRowHeight="14"/>
  <cols>
    <col min="1" max="2" width="9" style="1"/>
    <col min="3" max="3" width="20.1640625" style="1" customWidth="1"/>
    <col min="4" max="4" width="14.6640625" style="1" customWidth="1"/>
    <col min="5" max="7" width="9" style="1"/>
    <col min="8" max="8" width="22.1640625" style="1" customWidth="1"/>
    <col min="9" max="9" width="19.6640625" style="1" customWidth="1"/>
    <col min="10" max="16384" width="9" style="1"/>
  </cols>
  <sheetData>
    <row r="1" spans="1:9">
      <c r="A1" s="88" t="s">
        <v>121</v>
      </c>
      <c r="B1" s="168" t="s">
        <v>76</v>
      </c>
      <c r="C1" s="168"/>
      <c r="D1" s="88" t="s">
        <v>122</v>
      </c>
      <c r="E1" s="88" t="s">
        <v>123</v>
      </c>
      <c r="F1" s="88" t="s">
        <v>124</v>
      </c>
      <c r="G1" s="88" t="s">
        <v>125</v>
      </c>
      <c r="H1" s="88" t="s">
        <v>126</v>
      </c>
      <c r="I1" s="89" t="s">
        <v>127</v>
      </c>
    </row>
    <row r="2" spans="1:9" ht="14" customHeight="1">
      <c r="A2" s="169" t="s">
        <v>128</v>
      </c>
      <c r="B2" s="172" t="s">
        <v>35</v>
      </c>
      <c r="C2" s="27" t="s">
        <v>80</v>
      </c>
      <c r="D2" s="27">
        <v>3800</v>
      </c>
      <c r="E2" s="27">
        <v>11</v>
      </c>
      <c r="F2" s="27">
        <v>127</v>
      </c>
      <c r="G2" s="27">
        <v>0</v>
      </c>
      <c r="H2" s="27">
        <f>D2+E2+F2+G2</f>
        <v>3938</v>
      </c>
      <c r="I2" s="28">
        <f t="shared" ref="I2:I7" si="0">D2/H2</f>
        <v>0.96495683087861861</v>
      </c>
    </row>
    <row r="3" spans="1:9" ht="14" customHeight="1">
      <c r="A3" s="170"/>
      <c r="B3" s="173"/>
      <c r="C3" s="27" t="s">
        <v>82</v>
      </c>
      <c r="D3" s="27">
        <v>382</v>
      </c>
      <c r="E3" s="27">
        <v>3</v>
      </c>
      <c r="F3" s="27">
        <v>31</v>
      </c>
      <c r="G3" s="27">
        <v>0</v>
      </c>
      <c r="H3" s="27">
        <f t="shared" ref="H3:H23" si="1">D3+E3+F3+G3</f>
        <v>416</v>
      </c>
      <c r="I3" s="28">
        <f t="shared" si="0"/>
        <v>0.91826923076923073</v>
      </c>
    </row>
    <row r="4" spans="1:9" ht="14" customHeight="1">
      <c r="A4" s="170"/>
      <c r="B4" s="173"/>
      <c r="C4" s="27" t="s">
        <v>84</v>
      </c>
      <c r="D4" s="27">
        <v>514</v>
      </c>
      <c r="E4" s="27">
        <v>4</v>
      </c>
      <c r="F4" s="27">
        <v>16</v>
      </c>
      <c r="G4" s="27">
        <v>0</v>
      </c>
      <c r="H4" s="27">
        <f t="shared" si="1"/>
        <v>534</v>
      </c>
      <c r="I4" s="28">
        <f>D4/H4</f>
        <v>0.96254681647940077</v>
      </c>
    </row>
    <row r="5" spans="1:9" s="76" customFormat="1" ht="14" customHeight="1">
      <c r="A5" s="170"/>
      <c r="B5" s="146" t="s">
        <v>40</v>
      </c>
      <c r="C5" s="31" t="s">
        <v>85</v>
      </c>
      <c r="D5" s="31">
        <v>782</v>
      </c>
      <c r="E5" s="31">
        <v>14</v>
      </c>
      <c r="F5" s="31">
        <v>0</v>
      </c>
      <c r="G5" s="31">
        <v>0</v>
      </c>
      <c r="H5" s="27">
        <f t="shared" si="1"/>
        <v>796</v>
      </c>
      <c r="I5" s="28">
        <f t="shared" si="0"/>
        <v>0.98241206030150752</v>
      </c>
    </row>
    <row r="6" spans="1:9" s="76" customFormat="1" ht="14" customHeight="1">
      <c r="A6" s="170"/>
      <c r="B6" s="166"/>
      <c r="C6" s="31" t="s">
        <v>86</v>
      </c>
      <c r="D6" s="31">
        <v>886</v>
      </c>
      <c r="E6" s="31">
        <v>0</v>
      </c>
      <c r="F6" s="31">
        <v>0</v>
      </c>
      <c r="G6" s="31">
        <v>0</v>
      </c>
      <c r="H6" s="27">
        <f t="shared" si="1"/>
        <v>886</v>
      </c>
      <c r="I6" s="28">
        <f t="shared" si="0"/>
        <v>1</v>
      </c>
    </row>
    <row r="7" spans="1:9" s="76" customFormat="1" ht="14" customHeight="1">
      <c r="A7" s="170"/>
      <c r="B7" s="166"/>
      <c r="C7" s="31" t="s">
        <v>88</v>
      </c>
      <c r="D7" s="31">
        <v>338</v>
      </c>
      <c r="E7" s="31">
        <v>0</v>
      </c>
      <c r="F7" s="31">
        <v>0</v>
      </c>
      <c r="G7" s="31">
        <v>0</v>
      </c>
      <c r="H7" s="27">
        <f t="shared" si="1"/>
        <v>338</v>
      </c>
      <c r="I7" s="28">
        <f t="shared" si="0"/>
        <v>1</v>
      </c>
    </row>
    <row r="8" spans="1:9" s="76" customFormat="1" ht="14" customHeight="1">
      <c r="A8" s="170"/>
      <c r="B8" s="166"/>
      <c r="C8" s="31" t="s">
        <v>89</v>
      </c>
      <c r="D8" s="31">
        <v>284</v>
      </c>
      <c r="E8" s="31">
        <v>0</v>
      </c>
      <c r="F8" s="76">
        <v>0</v>
      </c>
      <c r="G8" s="31">
        <v>0</v>
      </c>
      <c r="H8" s="27">
        <f t="shared" si="1"/>
        <v>284</v>
      </c>
      <c r="I8" s="28">
        <f>D8/H8</f>
        <v>1</v>
      </c>
    </row>
    <row r="9" spans="1:9" s="76" customFormat="1" ht="14" customHeight="1">
      <c r="A9" s="170"/>
      <c r="B9" s="166"/>
      <c r="C9" s="31" t="s">
        <v>129</v>
      </c>
      <c r="D9" s="31">
        <v>82</v>
      </c>
      <c r="E9" s="31">
        <v>0</v>
      </c>
      <c r="F9" s="31">
        <v>0</v>
      </c>
      <c r="G9" s="31">
        <v>0</v>
      </c>
      <c r="H9" s="27">
        <f t="shared" si="1"/>
        <v>82</v>
      </c>
      <c r="I9" s="28">
        <f t="shared" ref="I9:I33" si="2">D9/H9</f>
        <v>1</v>
      </c>
    </row>
    <row r="10" spans="1:9" s="76" customFormat="1" ht="14" customHeight="1">
      <c r="A10" s="170"/>
      <c r="B10" s="166"/>
      <c r="C10" s="31" t="s">
        <v>130</v>
      </c>
      <c r="D10" s="31">
        <v>110</v>
      </c>
      <c r="E10" s="31">
        <v>4</v>
      </c>
      <c r="F10" s="31">
        <v>0</v>
      </c>
      <c r="G10" s="76">
        <v>0</v>
      </c>
      <c r="H10" s="27">
        <f t="shared" si="1"/>
        <v>114</v>
      </c>
      <c r="I10" s="28">
        <f t="shared" si="2"/>
        <v>0.96491228070175439</v>
      </c>
    </row>
    <row r="11" spans="1:9" s="76" customFormat="1" ht="14" customHeight="1">
      <c r="A11" s="170"/>
      <c r="B11" s="147"/>
      <c r="C11" s="31" t="s">
        <v>90</v>
      </c>
      <c r="D11" s="31">
        <v>580</v>
      </c>
      <c r="E11" s="31">
        <v>0</v>
      </c>
      <c r="F11" s="31">
        <v>0</v>
      </c>
      <c r="G11" s="31">
        <v>0</v>
      </c>
      <c r="H11" s="27">
        <f t="shared" si="1"/>
        <v>580</v>
      </c>
      <c r="I11" s="28">
        <f t="shared" si="2"/>
        <v>1</v>
      </c>
    </row>
    <row r="12" spans="1:9">
      <c r="A12" s="170"/>
      <c r="B12" s="43" t="s">
        <v>42</v>
      </c>
      <c r="C12" s="31" t="s">
        <v>91</v>
      </c>
      <c r="D12" s="76">
        <f>H12-F12-E12</f>
        <v>517</v>
      </c>
      <c r="E12" s="31">
        <v>46</v>
      </c>
      <c r="F12" s="31">
        <v>40</v>
      </c>
      <c r="G12" s="31">
        <v>0</v>
      </c>
      <c r="H12" s="27">
        <v>603</v>
      </c>
      <c r="I12" s="28">
        <f t="shared" si="2"/>
        <v>0.857379767827529</v>
      </c>
    </row>
    <row r="13" spans="1:9">
      <c r="A13" s="170"/>
      <c r="B13" s="169" t="s">
        <v>93</v>
      </c>
      <c r="C13" s="43" t="s">
        <v>94</v>
      </c>
      <c r="D13" s="63">
        <v>48</v>
      </c>
      <c r="E13" s="63">
        <v>0</v>
      </c>
      <c r="F13" s="63">
        <v>0</v>
      </c>
      <c r="G13" s="63">
        <v>0</v>
      </c>
      <c r="H13" s="27">
        <f t="shared" si="1"/>
        <v>48</v>
      </c>
      <c r="I13" s="28">
        <f t="shared" si="2"/>
        <v>1</v>
      </c>
    </row>
    <row r="14" spans="1:9" s="76" customFormat="1">
      <c r="A14" s="170"/>
      <c r="B14" s="174"/>
      <c r="C14" s="31" t="s">
        <v>44</v>
      </c>
      <c r="D14" s="31">
        <v>35</v>
      </c>
      <c r="E14" s="31">
        <v>0</v>
      </c>
      <c r="F14" s="31">
        <v>0</v>
      </c>
      <c r="G14" s="31">
        <v>0</v>
      </c>
      <c r="H14" s="27">
        <f t="shared" si="1"/>
        <v>35</v>
      </c>
      <c r="I14" s="28">
        <f t="shared" si="2"/>
        <v>1</v>
      </c>
    </row>
    <row r="15" spans="1:9">
      <c r="A15" s="170"/>
      <c r="B15" s="174"/>
      <c r="C15" s="2" t="s">
        <v>131</v>
      </c>
      <c r="D15" s="31">
        <v>18</v>
      </c>
      <c r="E15" s="31">
        <v>0</v>
      </c>
      <c r="F15" s="31">
        <v>0</v>
      </c>
      <c r="G15" s="31">
        <v>0</v>
      </c>
      <c r="H15" s="27">
        <f t="shared" si="1"/>
        <v>18</v>
      </c>
      <c r="I15" s="28">
        <f t="shared" si="2"/>
        <v>1</v>
      </c>
    </row>
    <row r="16" spans="1:9">
      <c r="A16" s="170"/>
      <c r="B16" s="174"/>
      <c r="C16" s="2" t="s">
        <v>132</v>
      </c>
      <c r="D16" s="31">
        <v>34</v>
      </c>
      <c r="E16" s="31">
        <v>0</v>
      </c>
      <c r="F16" s="31">
        <v>0</v>
      </c>
      <c r="G16" s="31">
        <v>0</v>
      </c>
      <c r="H16" s="27">
        <f t="shared" si="1"/>
        <v>34</v>
      </c>
      <c r="I16" s="28">
        <f t="shared" si="2"/>
        <v>1</v>
      </c>
    </row>
    <row r="17" spans="1:9" s="80" customFormat="1">
      <c r="A17" s="170"/>
      <c r="B17" s="174"/>
      <c r="C17" s="31" t="s">
        <v>133</v>
      </c>
      <c r="D17" s="31">
        <v>18</v>
      </c>
      <c r="E17" s="31">
        <v>1</v>
      </c>
      <c r="F17" s="31">
        <v>0</v>
      </c>
      <c r="G17" s="31">
        <v>0</v>
      </c>
      <c r="H17" s="27">
        <f t="shared" si="1"/>
        <v>19</v>
      </c>
      <c r="I17" s="28">
        <f t="shared" si="2"/>
        <v>0.94736842105263153</v>
      </c>
    </row>
    <row r="18" spans="1:9">
      <c r="A18" s="170"/>
      <c r="B18" s="174"/>
      <c r="C18" s="64" t="s">
        <v>134</v>
      </c>
      <c r="D18" s="29">
        <v>69</v>
      </c>
      <c r="E18" s="29">
        <v>1</v>
      </c>
      <c r="F18" s="29">
        <v>0</v>
      </c>
      <c r="G18" s="29">
        <v>0</v>
      </c>
      <c r="H18" s="27">
        <f t="shared" si="1"/>
        <v>70</v>
      </c>
      <c r="I18" s="28">
        <f t="shared" si="2"/>
        <v>0.98571428571428577</v>
      </c>
    </row>
    <row r="19" spans="1:9" s="76" customFormat="1" ht="12.75" customHeight="1">
      <c r="A19" s="170"/>
      <c r="B19" s="174"/>
      <c r="C19" s="31" t="s">
        <v>135</v>
      </c>
      <c r="D19" s="31">
        <v>95</v>
      </c>
      <c r="E19" s="31">
        <v>4</v>
      </c>
      <c r="F19" s="31">
        <v>2</v>
      </c>
      <c r="G19" s="31">
        <v>0</v>
      </c>
      <c r="H19" s="27">
        <f t="shared" si="1"/>
        <v>101</v>
      </c>
      <c r="I19" s="28">
        <f t="shared" si="2"/>
        <v>0.94059405940594054</v>
      </c>
    </row>
    <row r="20" spans="1:9" s="76" customFormat="1">
      <c r="A20" s="170"/>
      <c r="B20" s="175"/>
      <c r="C20" s="31" t="s">
        <v>136</v>
      </c>
      <c r="D20" s="31">
        <v>79</v>
      </c>
      <c r="E20" s="31">
        <v>1</v>
      </c>
      <c r="F20" s="76">
        <v>7</v>
      </c>
      <c r="G20" s="31">
        <v>0</v>
      </c>
      <c r="H20" s="27">
        <f t="shared" si="1"/>
        <v>87</v>
      </c>
      <c r="I20" s="28">
        <f t="shared" si="2"/>
        <v>0.90804597701149425</v>
      </c>
    </row>
    <row r="21" spans="1:9">
      <c r="A21" s="170"/>
      <c r="B21" s="169" t="s">
        <v>38</v>
      </c>
      <c r="C21" s="29" t="s">
        <v>95</v>
      </c>
      <c r="D21" s="31">
        <v>689</v>
      </c>
      <c r="E21" s="31">
        <v>64</v>
      </c>
      <c r="F21" s="31">
        <v>111</v>
      </c>
      <c r="G21" s="31">
        <v>0</v>
      </c>
      <c r="H21" s="27">
        <f t="shared" si="1"/>
        <v>864</v>
      </c>
      <c r="I21" s="28">
        <f t="shared" si="2"/>
        <v>0.79745370370370372</v>
      </c>
    </row>
    <row r="22" spans="1:9" ht="14" customHeight="1">
      <c r="A22" s="170"/>
      <c r="B22" s="170"/>
      <c r="C22" s="2" t="s">
        <v>98</v>
      </c>
      <c r="D22" s="29">
        <v>25</v>
      </c>
      <c r="E22" s="29">
        <v>3</v>
      </c>
      <c r="F22" s="29">
        <v>2</v>
      </c>
      <c r="G22" s="29">
        <v>0</v>
      </c>
      <c r="H22" s="27">
        <f t="shared" si="1"/>
        <v>30</v>
      </c>
      <c r="I22" s="28">
        <f t="shared" si="2"/>
        <v>0.83333333333333337</v>
      </c>
    </row>
    <row r="23" spans="1:9" ht="14" customHeight="1">
      <c r="A23" s="170"/>
      <c r="B23" s="171"/>
      <c r="C23" s="2" t="s">
        <v>99</v>
      </c>
      <c r="D23" s="31">
        <v>23</v>
      </c>
      <c r="E23" s="31">
        <v>0</v>
      </c>
      <c r="F23" s="31">
        <v>0</v>
      </c>
      <c r="G23" s="31">
        <v>0</v>
      </c>
      <c r="H23" s="27">
        <f t="shared" si="1"/>
        <v>23</v>
      </c>
      <c r="I23" s="28">
        <f t="shared" si="2"/>
        <v>1</v>
      </c>
    </row>
    <row r="24" spans="1:9" ht="15" customHeight="1">
      <c r="A24" s="170"/>
      <c r="B24" s="169" t="s">
        <v>102</v>
      </c>
      <c r="C24" s="3" t="s">
        <v>47</v>
      </c>
      <c r="D24" s="58">
        <v>162</v>
      </c>
      <c r="E24" s="58">
        <v>1</v>
      </c>
      <c r="F24" s="58">
        <v>14</v>
      </c>
      <c r="G24" s="58">
        <v>0</v>
      </c>
      <c r="H24" s="58">
        <v>177</v>
      </c>
      <c r="I24" s="28">
        <f t="shared" si="2"/>
        <v>0.9152542372881356</v>
      </c>
    </row>
    <row r="25" spans="1:9" ht="15" customHeight="1">
      <c r="A25" s="170"/>
      <c r="B25" s="170"/>
      <c r="C25" s="3" t="s">
        <v>104</v>
      </c>
      <c r="D25" s="58">
        <v>112</v>
      </c>
      <c r="E25" s="58">
        <v>1</v>
      </c>
      <c r="F25" s="58">
        <v>0</v>
      </c>
      <c r="G25" s="58">
        <v>0</v>
      </c>
      <c r="H25" s="58">
        <v>113</v>
      </c>
      <c r="I25" s="28">
        <f t="shared" si="2"/>
        <v>0.99115044247787609</v>
      </c>
    </row>
    <row r="26" spans="1:9" ht="15" customHeight="1">
      <c r="A26" s="170"/>
      <c r="B26" s="170"/>
      <c r="C26" s="3" t="s">
        <v>137</v>
      </c>
      <c r="D26" s="58">
        <v>58</v>
      </c>
      <c r="E26" s="58">
        <v>0</v>
      </c>
      <c r="F26" s="58">
        <v>0</v>
      </c>
      <c r="G26" s="58">
        <v>0</v>
      </c>
      <c r="H26" s="58">
        <v>58</v>
      </c>
      <c r="I26" s="28">
        <f t="shared" si="2"/>
        <v>1</v>
      </c>
    </row>
    <row r="27" spans="1:9" ht="15">
      <c r="A27" s="170"/>
      <c r="B27" s="171"/>
      <c r="C27" s="3" t="s">
        <v>45</v>
      </c>
      <c r="D27" s="58">
        <v>152</v>
      </c>
      <c r="E27" s="58">
        <v>1</v>
      </c>
      <c r="F27" s="58">
        <v>4</v>
      </c>
      <c r="G27" s="58">
        <v>0</v>
      </c>
      <c r="H27" s="58">
        <v>157</v>
      </c>
      <c r="I27" s="28">
        <f t="shared" si="2"/>
        <v>0.96815286624203822</v>
      </c>
    </row>
    <row r="28" spans="1:9" ht="15" customHeight="1">
      <c r="A28" s="170"/>
      <c r="B28" s="2" t="s">
        <v>53</v>
      </c>
      <c r="C28" s="3" t="s">
        <v>53</v>
      </c>
      <c r="D28" s="58">
        <v>118</v>
      </c>
      <c r="E28" s="58">
        <v>0</v>
      </c>
      <c r="F28" s="58">
        <v>0</v>
      </c>
      <c r="G28" s="58">
        <v>0</v>
      </c>
      <c r="H28" s="58">
        <v>118</v>
      </c>
      <c r="I28" s="28">
        <f t="shared" si="2"/>
        <v>1</v>
      </c>
    </row>
    <row r="29" spans="1:9" s="59" customFormat="1" ht="17.25" customHeight="1">
      <c r="A29" s="170"/>
      <c r="B29" s="4" t="s">
        <v>105</v>
      </c>
      <c r="C29" s="4" t="s">
        <v>57</v>
      </c>
      <c r="D29" s="4">
        <v>594</v>
      </c>
      <c r="E29" s="57">
        <v>4</v>
      </c>
      <c r="F29" s="57">
        <v>4</v>
      </c>
      <c r="G29" s="57">
        <v>0</v>
      </c>
      <c r="H29" s="58">
        <v>602</v>
      </c>
      <c r="I29" s="28">
        <f>D29/H29</f>
        <v>0.98671096345514953</v>
      </c>
    </row>
    <row r="30" spans="1:9" s="76" customFormat="1" ht="17.25" customHeight="1">
      <c r="A30" s="170"/>
      <c r="B30" s="84" t="s">
        <v>49</v>
      </c>
      <c r="C30" s="84" t="s">
        <v>49</v>
      </c>
      <c r="D30" s="84">
        <v>413</v>
      </c>
      <c r="E30" s="63">
        <v>0</v>
      </c>
      <c r="F30" s="63">
        <v>15</v>
      </c>
      <c r="G30" s="63">
        <v>0</v>
      </c>
      <c r="H30" s="31">
        <v>428</v>
      </c>
      <c r="I30" s="28">
        <f t="shared" si="2"/>
        <v>0.96495327102803741</v>
      </c>
    </row>
    <row r="31" spans="1:9" ht="17.25" customHeight="1">
      <c r="A31" s="170"/>
      <c r="B31" s="4" t="s">
        <v>55</v>
      </c>
      <c r="C31" s="4" t="s">
        <v>55</v>
      </c>
      <c r="D31" s="4">
        <v>80</v>
      </c>
      <c r="E31" s="58">
        <v>0</v>
      </c>
      <c r="F31" s="57">
        <v>15</v>
      </c>
      <c r="G31" s="57">
        <v>0</v>
      </c>
      <c r="H31" s="58">
        <v>95</v>
      </c>
      <c r="I31" s="28">
        <f t="shared" si="2"/>
        <v>0.84210526315789469</v>
      </c>
    </row>
    <row r="32" spans="1:9" ht="17.25" customHeight="1">
      <c r="A32" s="171"/>
      <c r="B32" s="5" t="s">
        <v>51</v>
      </c>
      <c r="C32" s="5" t="s">
        <v>51</v>
      </c>
      <c r="D32" s="77">
        <v>132</v>
      </c>
      <c r="E32" s="31">
        <v>0</v>
      </c>
      <c r="F32" s="31">
        <v>0</v>
      </c>
      <c r="G32" s="31">
        <v>0</v>
      </c>
      <c r="H32" s="31">
        <v>132</v>
      </c>
      <c r="I32" s="28">
        <f t="shared" si="2"/>
        <v>1</v>
      </c>
    </row>
    <row r="33" spans="1:9">
      <c r="A33" s="167" t="s">
        <v>113</v>
      </c>
      <c r="B33" s="167"/>
      <c r="C33" s="167"/>
      <c r="D33" s="2">
        <v>11229</v>
      </c>
      <c r="E33" s="2">
        <v>163</v>
      </c>
      <c r="F33" s="2">
        <v>388</v>
      </c>
      <c r="G33" s="2">
        <v>0</v>
      </c>
      <c r="H33" s="2">
        <v>11780</v>
      </c>
      <c r="I33" s="28">
        <f t="shared" si="2"/>
        <v>0.95322580645161292</v>
      </c>
    </row>
  </sheetData>
  <autoFilter ref="A1:I32" xr:uid="{00000000-0009-0000-0000-000001000000}"/>
  <mergeCells count="8">
    <mergeCell ref="A33:C33"/>
    <mergeCell ref="B1:C1"/>
    <mergeCell ref="A2:A32"/>
    <mergeCell ref="B2:B4"/>
    <mergeCell ref="B5:B11"/>
    <mergeCell ref="B13:B20"/>
    <mergeCell ref="B21:B23"/>
    <mergeCell ref="B24:B27"/>
  </mergeCells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2018-07-20T10:35:00Z</dcterms:created>
  <dcterms:modified xsi:type="dcterms:W3CDTF">2022-09-22T08:11:03Z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