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idandan08/Downloads/R7.1 测试报告/"/>
    </mc:Choice>
  </mc:AlternateContent>
  <xr:revisionPtr revIDLastSave="0" documentId="13_ncr:1_{EFBC79FD-E80F-4549-B38B-8F0348018BC3}" xr6:coauthVersionLast="47" xr6:coauthVersionMax="47" xr10:uidLastSave="{00000000-0000-0000-0000-000000000000}"/>
  <bookViews>
    <workbookView xWindow="0" yWindow="500" windowWidth="28100" windowHeight="16380" activeTab="1" xr2:uid="{00000000-000D-0000-FFFF-FFFF00000000}"/>
  </bookViews>
  <sheets>
    <sheet name="功能测试报告" sheetId="1" r:id="rId1"/>
    <sheet name="case执行结果统计" sheetId="2" r:id="rId2"/>
    <sheet name="bug统计数据源" sheetId="3" r:id="rId3"/>
  </sheets>
  <definedNames>
    <definedName name="_xlnm._FilterDatabase" localSheetId="1" hidden="1">case执行结果统计!$A$1:$I$32</definedName>
    <definedName name="_xlnm._FilterDatabase">case执行结果统计!$A$1:$I$31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0" i="1" l="1"/>
  <c r="C54" i="3"/>
  <c r="C55" i="3" s="1"/>
  <c r="D55" i="3" s="1"/>
  <c r="M21" i="3"/>
  <c r="K21" i="3"/>
  <c r="N21" i="3" s="1"/>
  <c r="P21" i="3" s="1"/>
  <c r="P19" i="3"/>
  <c r="N19" i="3"/>
  <c r="K19" i="3"/>
  <c r="M19" i="3" s="1"/>
  <c r="N18" i="3"/>
  <c r="P17" i="3" s="1"/>
  <c r="K18" i="3"/>
  <c r="M18" i="3" s="1"/>
  <c r="N17" i="3"/>
  <c r="K17" i="3"/>
  <c r="M17" i="3" s="1"/>
  <c r="N16" i="3"/>
  <c r="P16" i="3" s="1"/>
  <c r="K16" i="3"/>
  <c r="M16" i="3" s="1"/>
  <c r="P15" i="3"/>
  <c r="N15" i="3"/>
  <c r="K15" i="3"/>
  <c r="M15" i="3" s="1"/>
  <c r="G32" i="2"/>
  <c r="F32" i="2"/>
  <c r="E32" i="2"/>
  <c r="D32" i="2"/>
  <c r="H31" i="2"/>
  <c r="I31" i="2" s="1"/>
  <c r="H30" i="2"/>
  <c r="I30" i="2" s="1"/>
  <c r="I29" i="2"/>
  <c r="H28" i="2"/>
  <c r="I28" i="2" s="1"/>
  <c r="H27" i="2"/>
  <c r="I27" i="2" s="1"/>
  <c r="I26" i="2"/>
  <c r="H26" i="2"/>
  <c r="I25" i="2"/>
  <c r="H25" i="2"/>
  <c r="H24" i="2"/>
  <c r="I24" i="2" s="1"/>
  <c r="H23" i="2"/>
  <c r="I23" i="2" s="1"/>
  <c r="H22" i="2"/>
  <c r="I22" i="2" s="1"/>
  <c r="I21" i="2"/>
  <c r="H21" i="2"/>
  <c r="H19" i="2"/>
  <c r="I19" i="2" s="1"/>
  <c r="H18" i="2"/>
  <c r="I18" i="2" s="1"/>
  <c r="I17" i="2"/>
  <c r="H17" i="2"/>
  <c r="I16" i="2"/>
  <c r="H16" i="2"/>
  <c r="H15" i="2"/>
  <c r="I15" i="2" s="1"/>
  <c r="H14" i="2"/>
  <c r="I14" i="2" s="1"/>
  <c r="I13" i="2"/>
  <c r="H13" i="2"/>
  <c r="I12" i="2"/>
  <c r="H12" i="2"/>
  <c r="H11" i="2"/>
  <c r="I11" i="2" s="1"/>
  <c r="H10" i="2"/>
  <c r="I10" i="2" s="1"/>
  <c r="I9" i="2"/>
  <c r="H9" i="2"/>
  <c r="I8" i="2"/>
  <c r="H8" i="2"/>
  <c r="H7" i="2"/>
  <c r="I7" i="2" s="1"/>
  <c r="H6" i="2"/>
  <c r="I6" i="2" s="1"/>
  <c r="I5" i="2"/>
  <c r="H5" i="2"/>
  <c r="I4" i="2"/>
  <c r="H4" i="2"/>
  <c r="H3" i="2"/>
  <c r="I3" i="2" s="1"/>
  <c r="H2" i="2"/>
  <c r="I2" i="2" s="1"/>
  <c r="B100" i="1"/>
  <c r="D99" i="1"/>
  <c r="D98" i="1"/>
  <c r="D97" i="1"/>
  <c r="D96" i="1"/>
  <c r="D95" i="1"/>
  <c r="D94" i="1"/>
  <c r="D93" i="1"/>
  <c r="D92" i="1"/>
  <c r="D91" i="1"/>
  <c r="D90" i="1"/>
  <c r="D100" i="1" l="1"/>
  <c r="H32" i="2"/>
  <c r="I32" i="2" s="1"/>
</calcChain>
</file>

<file path=xl/sharedStrings.xml><?xml version="1.0" encoding="utf-8"?>
<sst xmlns="http://schemas.openxmlformats.org/spreadsheetml/2006/main" count="437" uniqueCount="248">
  <si>
    <t>【福特Phase5 CDX707 R07.1版本交付测试报告】</t>
  </si>
  <si>
    <t>一、测试报告总论</t>
  </si>
  <si>
    <t xml:space="preserve">1.质量标准基础指标达成情况： </t>
  </si>
  <si>
    <t>基础质量</t>
  </si>
  <si>
    <t>指标项</t>
  </si>
  <si>
    <t>通过标准</t>
  </si>
  <si>
    <t>实测结果</t>
  </si>
  <si>
    <t>测试结论</t>
  </si>
  <si>
    <t>功能完备度</t>
  </si>
  <si>
    <t>Bug修复率</t>
  </si>
  <si>
    <t>100%</t>
  </si>
  <si>
    <t>P1 Bug修复率（客户标准）</t>
  </si>
  <si>
    <t>P2 Bug修复率（客户标准）</t>
  </si>
  <si>
    <t>2. 性能测试</t>
  </si>
  <si>
    <t>版本稳定性及性能</t>
  </si>
  <si>
    <t>实际测试结果</t>
  </si>
  <si>
    <t>版本稳定性</t>
  </si>
  <si>
    <t>monkey</t>
  </si>
  <si>
    <t>7*24h无crash、无anr</t>
  </si>
  <si>
    <t>PASS</t>
  </si>
  <si>
    <t>版本性能</t>
  </si>
  <si>
    <t>流畅度</t>
  </si>
  <si>
    <t>NA</t>
  </si>
  <si>
    <t>CPU</t>
  </si>
  <si>
    <t>无持续高占用 CPU 情况， app 处于后台时， CPU 自动回落</t>
  </si>
  <si>
    <t>内存</t>
  </si>
  <si>
    <t>内存消耗趋于平稳，不会持续增长，无内存泄漏导致 OOM</t>
  </si>
  <si>
    <t>3. 安全性测试质量情况</t>
  </si>
  <si>
    <t>扫描类型</t>
  </si>
  <si>
    <t>应用</t>
  </si>
  <si>
    <t xml:space="preserve">遗留漏洞数量（高、中、低）
</t>
  </si>
  <si>
    <t>客户端（android-lint静态代码扫描）</t>
  </si>
  <si>
    <t>地图</t>
  </si>
  <si>
    <t xml:space="preserve">高危: 0 中危: 0 低危: 14 </t>
  </si>
  <si>
    <t>无扫描失败
无高危漏洞</t>
  </si>
  <si>
    <t>pass</t>
  </si>
  <si>
    <t>语音</t>
  </si>
  <si>
    <t>高危: 0 中危: 227 低危: 10</t>
  </si>
  <si>
    <t>随心听</t>
  </si>
  <si>
    <t xml:space="preserve">高危: 0 中危: 62 低危: 0 </t>
  </si>
  <si>
    <t>随心看</t>
  </si>
  <si>
    <t>高危: 0 中危: 0 低危: 0</t>
  </si>
  <si>
    <t>宿主</t>
  </si>
  <si>
    <t>消息中心</t>
  </si>
  <si>
    <t>高危: 0 中危: 49 低危: 0</t>
  </si>
  <si>
    <t>账号</t>
  </si>
  <si>
    <t>输入法</t>
  </si>
  <si>
    <t>高危: 0 中危: 34 低危: 2307</t>
  </si>
  <si>
    <t>天气</t>
  </si>
  <si>
    <t xml:space="preserve">高危: 0 中危: 144 低危: 0 </t>
  </si>
  <si>
    <t>场景引擎</t>
  </si>
  <si>
    <t>智能安全管家</t>
  </si>
  <si>
    <t>高危: 0 中危: 5622 低危: 0</t>
  </si>
  <si>
    <t>4.实车测试情况</t>
  </si>
  <si>
    <t>模块</t>
  </si>
  <si>
    <t>测试车辆信息</t>
  </si>
  <si>
    <t>实际实车测试时长</t>
  </si>
  <si>
    <t>测试执行率</t>
  </si>
  <si>
    <t>2000公里里程</t>
  </si>
  <si>
    <t>福特Phase5 CDX707</t>
  </si>
  <si>
    <t>实车回归测试</t>
  </si>
  <si>
    <t>2人天+</t>
  </si>
  <si>
    <t>6、流程质量符合情况：</t>
  </si>
  <si>
    <t>流程环节</t>
  </si>
  <si>
    <t>通过情况</t>
  </si>
  <si>
    <t>功能清单</t>
  </si>
  <si>
    <t>评审通过</t>
  </si>
  <si>
    <t>产品指标</t>
  </si>
  <si>
    <t>部分缺失</t>
  </si>
  <si>
    <t>MRD</t>
  </si>
  <si>
    <t>技术文档</t>
  </si>
  <si>
    <t>单元测试报告</t>
  </si>
  <si>
    <t>缺失</t>
  </si>
  <si>
    <t>Codereview结论</t>
  </si>
  <si>
    <t>二、bug解决情况</t>
  </si>
  <si>
    <t>三、版本已知风险/遗留问题</t>
  </si>
  <si>
    <t>项目风险</t>
  </si>
  <si>
    <t xml:space="preserve">遗留严重问题 </t>
  </si>
  <si>
    <t>【短视频】副驾半屏播放，关掉蓝牙耳机后，无功放声音播放，如视频（1457分左右）；重新连接后蓝牙耳机也无音源输出（1506分左右）</t>
  </si>
  <si>
    <t>【短视频】车速大于5KM，蓝牙耳机连接，card3随心看抢占随心听半屏功放播放，panoR展示黑屏，进入随心看展示播放状态，widget依旧是暂停，如视频（1515左右）</t>
  </si>
  <si>
    <t>福特CDX707_林肯航海家（phase5）2.0.0.202302151351-ANR-2023-02-16 19:43:44</t>
  </si>
  <si>
    <t>【语音】 【智能家居】 【CDX707】智能家居使用设备频繁点击，闪退一次</t>
  </si>
  <si>
    <t>【路测】【707】处于爱奇艺页面，下达语音指令：播放usb视频/本地视频，无法跳转</t>
  </si>
  <si>
    <t>小程序</t>
  </si>
  <si>
    <t>四、质量达标情况</t>
  </si>
  <si>
    <t>发布标准</t>
  </si>
  <si>
    <t>实际遗留</t>
  </si>
  <si>
    <t>是否达标</t>
  </si>
  <si>
    <t>专业地图</t>
  </si>
  <si>
    <t>无P0P1问题，无必现P2问题</t>
  </si>
  <si>
    <t>AR导航</t>
  </si>
  <si>
    <t>pano交互</t>
  </si>
  <si>
    <t>QQ音乐</t>
  </si>
  <si>
    <t>喜马拉雅</t>
  </si>
  <si>
    <t>无P0P1问题，1个P2</t>
  </si>
  <si>
    <t>新闻</t>
  </si>
  <si>
    <t>在线电台</t>
  </si>
  <si>
    <t>随心听语音</t>
  </si>
  <si>
    <t>爱奇艺&amp;小视频</t>
  </si>
  <si>
    <t>小程序广场</t>
  </si>
  <si>
    <t>语音语义</t>
  </si>
  <si>
    <t>语音设置</t>
  </si>
  <si>
    <t>用户反馈</t>
  </si>
  <si>
    <t>智能家居</t>
  </si>
  <si>
    <t>1个P1问题，无必现P2问题</t>
  </si>
  <si>
    <t>VPA</t>
  </si>
  <si>
    <t>中台</t>
  </si>
  <si>
    <t>支付</t>
  </si>
  <si>
    <t>安全</t>
  </si>
  <si>
    <t>五、测试用例执行情况</t>
  </si>
  <si>
    <t>模块名称</t>
  </si>
  <si>
    <t>用例总数</t>
  </si>
  <si>
    <t>测试执行数</t>
  </si>
  <si>
    <t>未测/漏测原因和分析</t>
  </si>
  <si>
    <t>小程序宿主&amp;广场&amp;垂类</t>
  </si>
  <si>
    <t>中台（账号、消息中心、支付）</t>
  </si>
  <si>
    <t>P0P1用例回归。无OTA升级，OTA升级用例未测试</t>
  </si>
  <si>
    <t>部分异常天气测试期间未出现</t>
  </si>
  <si>
    <t>输入法无OTA升级，OTA升级用例未测试</t>
  </si>
  <si>
    <t>TOTAL</t>
  </si>
  <si>
    <t>六、测试环境及版本说明</t>
  </si>
  <si>
    <t>测试环境</t>
  </si>
  <si>
    <t>硬件环境</t>
  </si>
  <si>
    <t>品牌</t>
  </si>
  <si>
    <t>林肯</t>
  </si>
  <si>
    <t>车型</t>
  </si>
  <si>
    <t>CDX707</t>
  </si>
  <si>
    <t>屏幕尺寸</t>
  </si>
  <si>
    <t>11.1inch</t>
  </si>
  <si>
    <t>2.版本说明</t>
  </si>
  <si>
    <t>ROM版本</t>
  </si>
  <si>
    <t>MCU版本</t>
  </si>
  <si>
    <t>  企业云盘备份连接</t>
  </si>
  <si>
    <t>https://ecloud.baidu.com/index.html#/team/689293550</t>
  </si>
  <si>
    <t>产品线</t>
  </si>
  <si>
    <t>成功</t>
  </si>
  <si>
    <t>失败</t>
  </si>
  <si>
    <t>阻塞</t>
  </si>
  <si>
    <t>未执行</t>
  </si>
  <si>
    <t>总数</t>
  </si>
  <si>
    <t>测试用例通过率</t>
  </si>
  <si>
    <t>备注说明</t>
  </si>
  <si>
    <t>车机离线网络下还是会有弱网，下载离线数据不会提示当前网络未连接</t>
  </si>
  <si>
    <t>AR导航环岛标志问题未解决</t>
  </si>
  <si>
    <t>电台</t>
  </si>
  <si>
    <t>随心听交互</t>
  </si>
  <si>
    <t>依赖实车</t>
  </si>
  <si>
    <t>宝宝巴士</t>
  </si>
  <si>
    <t>口袋故事</t>
  </si>
  <si>
    <t>芒果tv</t>
  </si>
  <si>
    <t>搜索会同时高亮多个词条依赖资源方解决</t>
  </si>
  <si>
    <t>电影</t>
  </si>
  <si>
    <t>加油</t>
  </si>
  <si>
    <t>加油小程序无测试优惠卷，阻塞部分case</t>
  </si>
  <si>
    <t>停车</t>
  </si>
  <si>
    <t>异常场景无法模拟阻塞case</t>
  </si>
  <si>
    <t>智能家居无大型设备</t>
  </si>
  <si>
    <t>个人中心</t>
  </si>
  <si>
    <t>无OTA升级，ota升级用例无法执行.阻塞部分case</t>
  </si>
  <si>
    <t>部分加密case阻塞测试，外部打包应用加固失败</t>
  </si>
  <si>
    <t>测试期间部分异常天气没有出现。</t>
  </si>
  <si>
    <t>无ota升级，ota升级用例阻塞</t>
  </si>
  <si>
    <t>车载bug统计</t>
  </si>
  <si>
    <t>优先级</t>
  </si>
  <si>
    <t>流程状态</t>
  </si>
  <si>
    <t>新建</t>
  </si>
  <si>
    <t>已分配</t>
  </si>
  <si>
    <t>已分析</t>
  </si>
  <si>
    <t>已修复</t>
  </si>
  <si>
    <t>验证中</t>
  </si>
  <si>
    <t>已验证待上线-云端</t>
  </si>
  <si>
    <t>重新打开</t>
  </si>
  <si>
    <t>已关闭</t>
  </si>
  <si>
    <t>P0-Highest</t>
  </si>
  <si>
    <t>P1-High</t>
  </si>
  <si>
    <t>P2-Middle</t>
  </si>
  <si>
    <t>P3-Low</t>
  </si>
  <si>
    <t>P4-Lowest</t>
  </si>
  <si>
    <t>车载后续版本修复bug</t>
  </si>
  <si>
    <t>total</t>
  </si>
  <si>
    <t>百分比</t>
  </si>
  <si>
    <t>地图bug统计</t>
  </si>
  <si>
    <t>P0</t>
  </si>
  <si>
    <t>P1</t>
  </si>
  <si>
    <t>P2</t>
  </si>
  <si>
    <t>P3</t>
  </si>
  <si>
    <t>必现P2</t>
  </si>
  <si>
    <t>地图后续版本修复bug</t>
  </si>
  <si>
    <t>需求统计</t>
  </si>
  <si>
    <t>福特-版本计划</t>
  </si>
  <si>
    <t>Blocked</t>
  </si>
  <si>
    <t>已冻结</t>
  </si>
  <si>
    <t>测试打回</t>
  </si>
  <si>
    <t>开发中</t>
  </si>
  <si>
    <t>已提测</t>
  </si>
  <si>
    <t>测试中</t>
  </si>
  <si>
    <t>已上线</t>
  </si>
  <si>
    <t>已完成</t>
  </si>
  <si>
    <t>707-R07 (11.23)</t>
  </si>
  <si>
    <t>707-R07 (12.30)</t>
  </si>
  <si>
    <t>707-R06.1 (10.25)</t>
  </si>
  <si>
    <t>U6-DCV2 (11.3)</t>
  </si>
  <si>
    <t>U6-DCV3</t>
  </si>
  <si>
    <t>U6-DCV4</t>
  </si>
  <si>
    <t>U6-DCV5</t>
  </si>
  <si>
    <t>U6-R00（PEC）</t>
  </si>
  <si>
    <t>U6-R04（FEC）</t>
  </si>
  <si>
    <t>DCV Beta</t>
  </si>
  <si>
    <t>DCV Beta1</t>
  </si>
  <si>
    <t>DCV0</t>
  </si>
  <si>
    <t>DCV1</t>
  </si>
  <si>
    <t>未计划</t>
  </si>
  <si>
    <t>[空值]</t>
  </si>
  <si>
    <t>未完成需求</t>
  </si>
  <si>
    <t>已完成需求</t>
  </si>
  <si>
    <t>P0 Bug修复率（客户标准）</t>
    <phoneticPr fontId="15" type="noConversion"/>
  </si>
  <si>
    <r>
      <t>异常天气，道路救援，用户反馈TTS打断 场景无法模拟、</t>
    </r>
    <r>
      <rPr>
        <sz val="10"/>
        <color rgb="FFFF0000"/>
        <rFont val="微软雅黑"/>
        <family val="2"/>
        <charset val="134"/>
      </rPr>
      <t>人脸识别相关功能阻塞（10条）</t>
    </r>
    <r>
      <rPr>
        <sz val="10"/>
        <color rgb="FF000000"/>
        <rFont val="微软雅黑"/>
        <family val="2"/>
        <charset val="134"/>
      </rPr>
      <t xml:space="preserve">
失败：内容搜索badcase&amp;百科误召、蓝牙电话同步通讯录TTS播报解决未合入、全双工下车控温度&amp;风量递进暂时无法解决、随心听&amp;随心看&amp;小程序存在tts播报错误</t>
    </r>
    <phoneticPr fontId="15" type="noConversion"/>
  </si>
  <si>
    <t>天气</t>
    <phoneticPr fontId="15" type="noConversion"/>
  </si>
  <si>
    <t>无P0P1问题，无必现P2问题</t>
    <phoneticPr fontId="15" type="noConversion"/>
  </si>
  <si>
    <t>100%（659/659）</t>
    <phoneticPr fontId="15" type="noConversion"/>
  </si>
  <si>
    <t>Pass</t>
    <phoneticPr fontId="15" type="noConversion"/>
  </si>
  <si>
    <t>100%（317/317）</t>
    <phoneticPr fontId="15" type="noConversion"/>
  </si>
  <si>
    <t>Pass with condition</t>
    <phoneticPr fontId="15" type="noConversion"/>
  </si>
  <si>
    <t>无必现P2问题</t>
    <phoneticPr fontId="15" type="noConversion"/>
  </si>
  <si>
    <t>无持续高占用 CPU 情况， app 处于后台时， CPU 自动回落</t>
    <phoneticPr fontId="15" type="noConversion"/>
  </si>
  <si>
    <t>【12月15日南京路测】【CDX707】【偶现】【底图】1531   浦滨路隧道内底图闪烁</t>
  </si>
  <si>
    <t>【台架】【CDX707】【必现】【算路】在线状态，远距离算路失败</t>
  </si>
  <si>
    <t>【南京路测】【UX走查】【CDX707】【地图】【导航】在辅路按钮仍然存在，语音提示切换到辅路</t>
  </si>
  <si>
    <t>无P0P1问题,2个P2</t>
    <phoneticPr fontId="15" type="noConversion"/>
  </si>
  <si>
    <t>3个P1,6个P2</t>
    <phoneticPr fontId="15" type="noConversion"/>
  </si>
  <si>
    <t>无P0P1问题，4个P2</t>
    <phoneticPr fontId="15" type="noConversion"/>
  </si>
  <si>
    <t>无P0P1问题，2个P2</t>
    <phoneticPr fontId="15" type="noConversion"/>
  </si>
  <si>
    <t>1个P1问题，无必现P2问题</t>
    <phoneticPr fontId="15" type="noConversion"/>
  </si>
  <si>
    <t>96.07%（1148/1195）</t>
    <phoneticPr fontId="15" type="noConversion"/>
  </si>
  <si>
    <t>pass</t>
    <phoneticPr fontId="15" type="noConversion"/>
  </si>
  <si>
    <t>20230216_LA_R07.1</t>
    <phoneticPr fontId="15" type="noConversion"/>
  </si>
  <si>
    <r>
      <rPr>
        <u/>
        <sz val="11"/>
        <color rgb="FF0000FF"/>
        <rFont val="SimSun"/>
        <family val="3"/>
        <charset val="134"/>
      </rPr>
      <t>【</t>
    </r>
    <r>
      <rPr>
        <u/>
        <sz val="11"/>
        <color rgb="FF0000FF"/>
        <rFont val="Calibri"/>
        <family val="2"/>
      </rPr>
      <t>Monkey</t>
    </r>
    <r>
      <rPr>
        <u/>
        <sz val="11"/>
        <color rgb="FF0000FF"/>
        <rFont val="SimSun"/>
        <family val="3"/>
        <charset val="134"/>
      </rPr>
      <t>自动化测试】【1次】进程</t>
    </r>
    <r>
      <rPr>
        <u/>
        <sz val="11"/>
        <color rgb="FF0000FF"/>
        <rFont val="Calibri"/>
        <family val="2"/>
      </rPr>
      <t>com.baidu.iov.faceos</t>
    </r>
    <r>
      <rPr>
        <u/>
        <sz val="11"/>
        <color rgb="FF0000FF"/>
        <rFont val="SimSun"/>
        <family val="3"/>
        <charset val="134"/>
      </rPr>
      <t>出现了</t>
    </r>
    <r>
      <rPr>
        <u/>
        <sz val="11"/>
        <color rgb="FF0000FF"/>
        <rFont val="Calibri"/>
        <family val="2"/>
      </rPr>
      <t xml:space="preserve">java.lang.IllegalArgumentException: View=DecorView@9576f43[PaymentActivity] not attached to window manager, </t>
    </r>
    <r>
      <rPr>
        <u/>
        <sz val="11"/>
        <color rgb="FF0000FF"/>
        <rFont val="SimSun"/>
        <family val="3"/>
        <charset val="134"/>
      </rPr>
      <t>具体位置在</t>
    </r>
    <r>
      <rPr>
        <u/>
        <sz val="11"/>
        <color rgb="FF0000FF"/>
        <rFont val="Calibri"/>
        <family val="2"/>
      </rPr>
      <t>at com.baidu.iov.faceos.view.LoadingDialog$Factory.hide(LoadingDialog.java:98)</t>
    </r>
    <phoneticPr fontId="15" type="noConversion"/>
  </si>
  <si>
    <t>1个P1，12个 P2</t>
    <phoneticPr fontId="15" type="noConversion"/>
  </si>
  <si>
    <t>6个P1，12个P2</t>
    <phoneticPr fontId="15" type="noConversion"/>
  </si>
  <si>
    <r>
      <t>CDX707 R07.1 版本于1月15日提测，1月23日-2月6日基于提测内容完成地图、小程序广场、语音、随心听、随心看、个人中心、消息中心、天气、输入法、安全等模块P0P1case回归测试及问题验证、性能测试，基于台架完成集成测试；
2月6日 提测R07.1 bugfix版本，QA基于提测内容完成随心听模块所见即可说&amp;随心看语音端状态需求测试，完成实车集成测试、Monkey稳定性、代码扫描测试、</t>
    </r>
    <r>
      <rPr>
        <sz val="10"/>
        <color rgb="FF0D0015"/>
        <rFont val="微软雅黑"/>
        <family val="2"/>
        <charset val="134"/>
      </rPr>
      <t>地图10人天实车路测；</t>
    </r>
    <r>
      <rPr>
        <sz val="10"/>
        <color rgb="FF000000"/>
        <rFont val="微软雅黑"/>
        <family val="2"/>
        <charset val="134"/>
      </rPr>
      <t xml:space="preserve">
基于2月20日提测版本，完成封版测试、合入问题验证、性能测试、实车路测集成测试8人天；</t>
    </r>
    <r>
      <rPr>
        <sz val="10"/>
        <color theme="1"/>
        <rFont val="微软雅黑"/>
        <family val="2"/>
        <charset val="134"/>
      </rPr>
      <t>。版本质量要求：CDX707 R07.1版本按计划交付需求卡片659个，且无P0P1问题</t>
    </r>
    <r>
      <rPr>
        <sz val="10"/>
        <color rgb="FF000000"/>
        <rFont val="微软雅黑"/>
        <family val="2"/>
        <charset val="134"/>
      </rPr>
      <t xml:space="preserve">
当前R07.1 版本目前需求提测率100%（659/659），遗留P0+P1情况：无P0问题，P1 12个，P2必现47个
</t>
    </r>
    <r>
      <rPr>
        <sz val="10"/>
        <color rgb="FF00B050"/>
        <rFont val="微软雅黑"/>
        <family val="2"/>
        <charset val="134"/>
      </rPr>
      <t>带条件通过</t>
    </r>
    <phoneticPr fontId="15" type="noConversion"/>
  </si>
  <si>
    <t>99.48%（2112/2123）</t>
    <phoneticPr fontId="15" type="noConversion"/>
  </si>
  <si>
    <r>
      <t xml:space="preserve">
P0提交317个，已解决317个，未解决0个，P0解决率：100%；
P1提交2132个，已解决2112个，未解决12个，P1Bug解决率：99.48%；
P2必现问题提交1195项</t>
    </r>
    <r>
      <rPr>
        <sz val="10"/>
        <color theme="1"/>
        <rFont val="微软雅黑"/>
        <family val="2"/>
        <charset val="134"/>
      </rPr>
      <t>，已解决</t>
    </r>
    <r>
      <rPr>
        <sz val="10"/>
        <rFont val="微软雅黑"/>
        <family val="2"/>
        <charset val="134"/>
      </rPr>
      <t>1148，未解决47个，P2必现解决率96.07%</t>
    </r>
    <phoneticPr fontId="15" type="noConversion"/>
  </si>
  <si>
    <t>【爱奇艺】在播放狂飙最后一集播放状态下画面是暂停的，且切换播放暂停按键无效果，试看视频后在提示登录开通VIP页面，返回launcher页面，多次点击widget的播放按键后，点击下一个，再进入视频播放页面，复现此问题</t>
    <phoneticPr fontId="15" type="noConversion"/>
  </si>
  <si>
    <r>
      <rPr>
        <u/>
        <sz val="11"/>
        <color rgb="FF0000FF"/>
        <rFont val="SimSun"/>
        <family val="3"/>
        <charset val="134"/>
      </rPr>
      <t>【随心看】有网状态半屏投屏，切换无网络后再次连接网络，点击</t>
    </r>
    <r>
      <rPr>
        <u/>
        <sz val="11"/>
        <color rgb="FF0000FF"/>
        <rFont val="Calibri"/>
        <family val="2"/>
      </rPr>
      <t>widget</t>
    </r>
    <r>
      <rPr>
        <u/>
        <sz val="11"/>
        <color rgb="FF0000FF"/>
        <rFont val="SimSun"/>
        <family val="3"/>
        <charset val="134"/>
      </rPr>
      <t>播放按键，进入操作屏查看未刷新</t>
    </r>
    <phoneticPr fontId="15" type="noConversion"/>
  </si>
  <si>
    <r>
      <rPr>
        <u/>
        <sz val="11"/>
        <color rgb="FF0000FF"/>
        <rFont val="SimSun"/>
        <family val="3"/>
        <charset val="134"/>
      </rPr>
      <t>【爱奇艺】观看万里归途试看结束点击登录</t>
    </r>
    <r>
      <rPr>
        <u/>
        <sz val="11"/>
        <color rgb="FF0000FF"/>
        <rFont val="Calibri"/>
        <family val="2"/>
      </rPr>
      <t>VIP</t>
    </r>
    <r>
      <rPr>
        <u/>
        <sz val="11"/>
        <color rgb="FF0000FF"/>
        <rFont val="SimSun"/>
        <family val="3"/>
        <charset val="134"/>
      </rPr>
      <t>账号正常登录后，返回播放页面展示信息错乱，如视频</t>
    </r>
    <r>
      <rPr>
        <u/>
        <sz val="11"/>
        <color indexed="12"/>
        <rFont val="Calibri"/>
        <family val="2"/>
      </rPr>
      <t>，低概率偶现，只出现1次</t>
    </r>
    <phoneticPr fontId="15" type="noConversion"/>
  </si>
  <si>
    <t>NA</t>
    <phoneticPr fontId="15" type="noConversion"/>
  </si>
  <si>
    <t>7*24h无crash、1次anr</t>
    <phoneticPr fontId="15" type="noConversion"/>
  </si>
  <si>
    <t>【天气/输入法】无OTA升级，ota升级用例无法执行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</si>
</sst>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000000"/>
      <name val="Inherit"/>
      <family val="1"/>
    </font>
    <font>
      <sz val="12"/>
      <color rgb="FF000000"/>
      <name val="Inherit"/>
    </font>
    <font>
      <sz val="12"/>
      <color rgb="FF000000"/>
      <name val="Helvetica Neue"/>
      <family val="2"/>
    </font>
    <font>
      <sz val="9"/>
      <color rgb="FF333333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2"/>
      <color rgb="FF333333"/>
      <name val="Inherit"/>
    </font>
    <font>
      <b/>
      <sz val="9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rgb="FF000000"/>
      <name val="Microsoft YaHei"/>
      <family val="2"/>
      <charset val="134"/>
    </font>
    <font>
      <sz val="9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0D0015"/>
      <name val="微软雅黑"/>
      <family val="2"/>
      <charset val="134"/>
    </font>
    <font>
      <u/>
      <sz val="11"/>
      <color indexed="12"/>
      <name val="Calibri"/>
      <family val="2"/>
    </font>
    <font>
      <sz val="10"/>
      <color rgb="FF000000"/>
      <name val="Microsoft YaHei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color theme="5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rgb="FF0000FF"/>
      <name val="SimSun"/>
      <family val="3"/>
      <charset val="134"/>
    </font>
    <font>
      <u/>
      <sz val="11"/>
      <color rgb="FF0000FF"/>
      <name val="Calibri"/>
      <family val="2"/>
    </font>
    <font>
      <u/>
      <sz val="11"/>
      <color rgb="FF0000FF"/>
      <name val="Calibri"/>
      <family val="3"/>
      <charset val="134"/>
    </font>
    <font>
      <u/>
      <sz val="11"/>
      <color indexed="12"/>
      <name val="Calibri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5DEB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8EA9DB"/>
        <bgColor indexed="64"/>
      </patternFill>
    </fill>
  </fills>
  <borders count="11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>
      <alignment vertical="center"/>
    </xf>
  </cellStyleXfs>
  <cellXfs count="1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9" fillId="0" borderId="0" xfId="0" applyFont="1">
      <alignment vertical="center"/>
    </xf>
    <xf numFmtId="10" fontId="1" fillId="2" borderId="1" xfId="0" applyNumberFormat="1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0" fontId="14" fillId="0" borderId="4" xfId="0" applyNumberFormat="1" applyFont="1" applyBorder="1" applyAlignment="1">
      <alignment horizontal="center" vertical="center"/>
    </xf>
    <xf numFmtId="0" fontId="14" fillId="4" borderId="5" xfId="0" applyFont="1" applyFill="1" applyBorder="1" applyAlignment="1">
      <alignment horizontal="left" vertical="center"/>
    </xf>
    <xf numFmtId="9" fontId="14" fillId="0" borderId="4" xfId="0" applyNumberFormat="1" applyFont="1" applyBorder="1" applyAlignment="1">
      <alignment horizontal="center" vertical="center"/>
    </xf>
    <xf numFmtId="0" fontId="15" fillId="0" borderId="0" xfId="0" applyFont="1">
      <alignment vertical="center"/>
    </xf>
    <xf numFmtId="0" fontId="15" fillId="0" borderId="5" xfId="0" applyFont="1" applyBorder="1" applyAlignment="1">
      <alignment horizontal="left" vertical="center"/>
    </xf>
    <xf numFmtId="0" fontId="14" fillId="4" borderId="6" xfId="0" applyFont="1" applyFill="1" applyBorder="1" applyAlignment="1">
      <alignment horizontal="center" vertical="center"/>
    </xf>
    <xf numFmtId="9" fontId="15" fillId="0" borderId="4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left" vertical="center"/>
    </xf>
    <xf numFmtId="0" fontId="18" fillId="4" borderId="1" xfId="0" applyFont="1" applyFill="1" applyBorder="1" applyAlignment="1">
      <alignment horizontal="left" vertical="center" wrapText="1"/>
    </xf>
    <xf numFmtId="0" fontId="18" fillId="7" borderId="1" xfId="0" applyFont="1" applyFill="1" applyBorder="1" applyAlignment="1">
      <alignment horizontal="left" vertical="center" wrapText="1"/>
    </xf>
    <xf numFmtId="9" fontId="18" fillId="4" borderId="1" xfId="0" applyNumberFormat="1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horizontal="left" vertical="center" wrapText="1"/>
    </xf>
    <xf numFmtId="0" fontId="18" fillId="7" borderId="1" xfId="0" applyFont="1" applyFill="1" applyBorder="1" applyAlignment="1">
      <alignment horizontal="left" vertical="center"/>
    </xf>
    <xf numFmtId="0" fontId="18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21" fillId="0" borderId="0" xfId="0" applyFont="1">
      <alignment vertical="center"/>
    </xf>
    <xf numFmtId="0" fontId="23" fillId="0" borderId="1" xfId="0" applyFont="1" applyBorder="1">
      <alignment vertical="center"/>
    </xf>
    <xf numFmtId="0" fontId="18" fillId="4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1" fillId="4" borderId="0" xfId="0" applyFont="1" applyFill="1">
      <alignment vertical="center"/>
    </xf>
    <xf numFmtId="10" fontId="18" fillId="0" borderId="1" xfId="0" applyNumberFormat="1" applyFont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4" fillId="4" borderId="0" xfId="0" applyFont="1" applyFill="1">
      <alignment vertical="center"/>
    </xf>
    <xf numFmtId="0" fontId="18" fillId="4" borderId="0" xfId="0" applyFont="1" applyFill="1">
      <alignment vertical="center"/>
    </xf>
    <xf numFmtId="0" fontId="19" fillId="9" borderId="1" xfId="0" applyFont="1" applyFill="1" applyBorder="1" applyAlignment="1">
      <alignment horizontal="left" vertical="center" wrapText="1"/>
    </xf>
    <xf numFmtId="0" fontId="19" fillId="9" borderId="1" xfId="0" applyFont="1" applyFill="1" applyBorder="1" applyAlignment="1">
      <alignment horizontal="left" vertical="top" wrapText="1"/>
    </xf>
    <xf numFmtId="0" fontId="18" fillId="0" borderId="0" xfId="0" applyFont="1">
      <alignment vertical="center"/>
    </xf>
    <xf numFmtId="0" fontId="18" fillId="9" borderId="1" xfId="0" applyFont="1" applyFill="1" applyBorder="1" applyAlignment="1">
      <alignment horizontal="left" vertical="center"/>
    </xf>
    <xf numFmtId="0" fontId="18" fillId="9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10" fontId="27" fillId="0" borderId="1" xfId="0" applyNumberFormat="1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27" fillId="0" borderId="1" xfId="0" applyFont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 wrapText="1"/>
    </xf>
    <xf numFmtId="0" fontId="23" fillId="4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30" fillId="0" borderId="1" xfId="0" applyFont="1" applyBorder="1">
      <alignment vertical="center"/>
    </xf>
    <xf numFmtId="49" fontId="31" fillId="0" borderId="1" xfId="0" applyNumberFormat="1" applyFont="1" applyBorder="1" applyAlignment="1">
      <alignment horizontal="left" vertical="center" wrapText="1"/>
    </xf>
    <xf numFmtId="0" fontId="18" fillId="4" borderId="1" xfId="0" applyFont="1" applyFill="1" applyBorder="1" applyAlignment="1">
      <alignment horizontal="left" vertical="center"/>
    </xf>
    <xf numFmtId="0" fontId="28" fillId="0" borderId="1" xfId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18" fillId="0" borderId="2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center"/>
    </xf>
    <xf numFmtId="0" fontId="18" fillId="9" borderId="3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left" vertical="top"/>
    </xf>
    <xf numFmtId="0" fontId="19" fillId="4" borderId="1" xfId="0" applyFont="1" applyFill="1" applyBorder="1" applyAlignment="1">
      <alignment horizontal="left" vertical="center"/>
    </xf>
    <xf numFmtId="49" fontId="26" fillId="0" borderId="8" xfId="0" applyNumberFormat="1" applyFont="1" applyBorder="1" applyAlignment="1"/>
    <xf numFmtId="49" fontId="26" fillId="0" borderId="9" xfId="0" applyNumberFormat="1" applyFont="1" applyBorder="1" applyAlignment="1"/>
    <xf numFmtId="49" fontId="26" fillId="0" borderId="10" xfId="0" applyNumberFormat="1" applyFont="1" applyBorder="1" applyAlignment="1"/>
    <xf numFmtId="0" fontId="18" fillId="9" borderId="1" xfId="0" applyFont="1" applyFill="1" applyBorder="1" applyAlignment="1">
      <alignment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 wrapText="1"/>
    </xf>
    <xf numFmtId="0" fontId="19" fillId="0" borderId="1" xfId="0" applyFont="1" applyBorder="1">
      <alignment vertical="center"/>
    </xf>
    <xf numFmtId="0" fontId="18" fillId="0" borderId="1" xfId="0" applyFont="1" applyBorder="1">
      <alignment vertical="center"/>
    </xf>
    <xf numFmtId="49" fontId="34" fillId="0" borderId="8" xfId="0" applyNumberFormat="1" applyFont="1" applyBorder="1" applyAlignment="1"/>
    <xf numFmtId="49" fontId="26" fillId="0" borderId="8" xfId="2" applyNumberFormat="1" applyFont="1" applyBorder="1" applyAlignment="1">
      <alignment horizontal="left"/>
    </xf>
    <xf numFmtId="49" fontId="26" fillId="0" borderId="9" xfId="2" applyNumberFormat="1" applyFont="1" applyBorder="1" applyAlignment="1">
      <alignment horizontal="left"/>
    </xf>
    <xf numFmtId="49" fontId="26" fillId="0" borderId="10" xfId="2" applyNumberFormat="1" applyFont="1" applyBorder="1" applyAlignment="1">
      <alignment horizontal="left"/>
    </xf>
    <xf numFmtId="49" fontId="32" fillId="0" borderId="8" xfId="0" applyNumberFormat="1" applyFont="1" applyBorder="1" applyAlignment="1"/>
    <xf numFmtId="0" fontId="24" fillId="0" borderId="1" xfId="0" applyFont="1" applyBorder="1">
      <alignment vertical="center"/>
    </xf>
    <xf numFmtId="49" fontId="35" fillId="0" borderId="8" xfId="0" applyNumberFormat="1" applyFont="1" applyBorder="1" applyAlignment="1"/>
    <xf numFmtId="0" fontId="20" fillId="0" borderId="1" xfId="0" applyFont="1" applyBorder="1" applyAlignment="1">
      <alignment horizontal="left" vertical="center" wrapText="1"/>
    </xf>
    <xf numFmtId="0" fontId="25" fillId="0" borderId="1" xfId="0" applyFont="1" applyBorder="1">
      <alignment vertical="center"/>
    </xf>
    <xf numFmtId="0" fontId="18" fillId="7" borderId="1" xfId="0" applyFont="1" applyFill="1" applyBorder="1" applyAlignment="1">
      <alignment horizontal="left" vertical="center"/>
    </xf>
    <xf numFmtId="0" fontId="19" fillId="5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/>
    </xf>
    <xf numFmtId="10" fontId="1" fillId="2" borderId="3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2" xr:uid="{9DF21A9D-1D7D-D143-9689-3B9E8DB25CC8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nsole.cloud.baidu-int.com/devops/icafe/issue/edc-scrum-56295/show" TargetMode="External"/><Relationship Id="rId18" Type="http://schemas.openxmlformats.org/officeDocument/2006/relationships/hyperlink" Target="https://console.cloud.baidu-int.com/devops/icafe/issue/edc-scrum-54795/show" TargetMode="External"/><Relationship Id="rId26" Type="http://schemas.openxmlformats.org/officeDocument/2006/relationships/hyperlink" Target="https://console.cloud.baidu-int.com/devops/icafe/issue/edc-scrum-55872/show" TargetMode="External"/><Relationship Id="rId39" Type="http://schemas.openxmlformats.org/officeDocument/2006/relationships/hyperlink" Target="https://console.cloud.baidu-int.com/devops/icafe/issue/edc-scrum-54818/show" TargetMode="External"/><Relationship Id="rId21" Type="http://schemas.openxmlformats.org/officeDocument/2006/relationships/hyperlink" Target="https://console.cloud.baidu-int.com/devops/icafe/issue/edc-scrum-55259/show" TargetMode="External"/><Relationship Id="rId34" Type="http://schemas.openxmlformats.org/officeDocument/2006/relationships/hyperlink" Target="https://console.cloud.baidu-int.com/devops/icafe/issue/edc-scrum-55512/show" TargetMode="External"/><Relationship Id="rId42" Type="http://schemas.openxmlformats.org/officeDocument/2006/relationships/hyperlink" Target="https://console.cloud.baidu-int.com/devops/icafe/issue/edc-scrum-55837/show" TargetMode="External"/><Relationship Id="rId47" Type="http://schemas.openxmlformats.org/officeDocument/2006/relationships/hyperlink" Target="https://console.cloud.baidu-int.com/devops/icafe/issue/FordPhase4Scrum-43395/show" TargetMode="External"/><Relationship Id="rId7" Type="http://schemas.openxmlformats.org/officeDocument/2006/relationships/hyperlink" Target="https://console.cloud.baidu-int.com/devops/icafe/issue/edc-scrum-56229/show" TargetMode="External"/><Relationship Id="rId2" Type="http://schemas.openxmlformats.org/officeDocument/2006/relationships/hyperlink" Target="https://console.cloud.baidu-int.com/devops/icafe/issue/edc-scrum-56222/show" TargetMode="External"/><Relationship Id="rId16" Type="http://schemas.openxmlformats.org/officeDocument/2006/relationships/hyperlink" Target="https://console.cloud.baidu-int.com/devops/icafe/issue/edc-scrum-54795/show" TargetMode="External"/><Relationship Id="rId29" Type="http://schemas.openxmlformats.org/officeDocument/2006/relationships/hyperlink" Target="https://console.cloud.baidu-int.com/devops/icafe/issue/edc-scrum-55872/show" TargetMode="External"/><Relationship Id="rId11" Type="http://schemas.openxmlformats.org/officeDocument/2006/relationships/hyperlink" Target="https://console.cloud.baidu-int.com/devops/icafe/issue/edc-scrum-56295/show" TargetMode="External"/><Relationship Id="rId24" Type="http://schemas.openxmlformats.org/officeDocument/2006/relationships/hyperlink" Target="https://console.cloud.baidu-int.com/devops/icafe/issue/edc-scrum-55259/show" TargetMode="External"/><Relationship Id="rId32" Type="http://schemas.openxmlformats.org/officeDocument/2006/relationships/hyperlink" Target="https://console.cloud.baidu-int.com/devops/icafe/issue/edc-scrum-55512/show" TargetMode="External"/><Relationship Id="rId37" Type="http://schemas.openxmlformats.org/officeDocument/2006/relationships/hyperlink" Target="https://console.cloud.baidu-int.com/devops/icafe/issue/edc-scrum-54818/show" TargetMode="External"/><Relationship Id="rId40" Type="http://schemas.openxmlformats.org/officeDocument/2006/relationships/hyperlink" Target="https://console.cloud.baidu-int.com/devops/icafe/issue/edc-scrum-54818/show" TargetMode="External"/><Relationship Id="rId45" Type="http://schemas.openxmlformats.org/officeDocument/2006/relationships/hyperlink" Target="https://console.cloud.baidu-int.com/devops/icafe/issue/edc-scrum-55837/show" TargetMode="External"/><Relationship Id="rId5" Type="http://schemas.openxmlformats.org/officeDocument/2006/relationships/hyperlink" Target="https://console.cloud.baidu-int.com/devops/icafe/issue/edc-scrum-56222/show" TargetMode="External"/><Relationship Id="rId15" Type="http://schemas.openxmlformats.org/officeDocument/2006/relationships/hyperlink" Target="https://console.cloud.baidu-int.com/devops/icafe/issue/edc-scrum-56295/show" TargetMode="External"/><Relationship Id="rId23" Type="http://schemas.openxmlformats.org/officeDocument/2006/relationships/hyperlink" Target="https://console.cloud.baidu-int.com/devops/icafe/issue/edc-scrum-55259/show" TargetMode="External"/><Relationship Id="rId28" Type="http://schemas.openxmlformats.org/officeDocument/2006/relationships/hyperlink" Target="https://console.cloud.baidu-int.com/devops/icafe/issue/edc-scrum-55872/show" TargetMode="External"/><Relationship Id="rId36" Type="http://schemas.openxmlformats.org/officeDocument/2006/relationships/hyperlink" Target="https://console.cloud.baidu-int.com/devops/icafe/issue/edc-scrum-54818/show" TargetMode="External"/><Relationship Id="rId49" Type="http://schemas.openxmlformats.org/officeDocument/2006/relationships/hyperlink" Target="https://console.cloud.baidu-int.com/devops/icafe/issue/FordPhase4Scrum-39849/show" TargetMode="External"/><Relationship Id="rId10" Type="http://schemas.openxmlformats.org/officeDocument/2006/relationships/hyperlink" Target="https://console.cloud.baidu-int.com/devops/icafe/issue/edc-scrum-56229/show" TargetMode="External"/><Relationship Id="rId19" Type="http://schemas.openxmlformats.org/officeDocument/2006/relationships/hyperlink" Target="https://console.cloud.baidu-int.com/devops/icafe/issue/edc-scrum-54795/show" TargetMode="External"/><Relationship Id="rId31" Type="http://schemas.openxmlformats.org/officeDocument/2006/relationships/hyperlink" Target="https://console.cloud.baidu-int.com/devops/icafe/issue/edc-scrum-55512/show" TargetMode="External"/><Relationship Id="rId44" Type="http://schemas.openxmlformats.org/officeDocument/2006/relationships/hyperlink" Target="https://console.cloud.baidu-int.com/devops/icafe/issue/edc-scrum-55837/show" TargetMode="External"/><Relationship Id="rId4" Type="http://schemas.openxmlformats.org/officeDocument/2006/relationships/hyperlink" Target="https://console.cloud.baidu-int.com/devops/icafe/issue/edc-scrum-56222/show" TargetMode="External"/><Relationship Id="rId9" Type="http://schemas.openxmlformats.org/officeDocument/2006/relationships/hyperlink" Target="https://console.cloud.baidu-int.com/devops/icafe/issue/edc-scrum-56229/show" TargetMode="External"/><Relationship Id="rId14" Type="http://schemas.openxmlformats.org/officeDocument/2006/relationships/hyperlink" Target="https://console.cloud.baidu-int.com/devops/icafe/issue/edc-scrum-56295/show" TargetMode="External"/><Relationship Id="rId22" Type="http://schemas.openxmlformats.org/officeDocument/2006/relationships/hyperlink" Target="https://console.cloud.baidu-int.com/devops/icafe/issue/edc-scrum-55259/show" TargetMode="External"/><Relationship Id="rId27" Type="http://schemas.openxmlformats.org/officeDocument/2006/relationships/hyperlink" Target="https://console.cloud.baidu-int.com/devops/icafe/issue/edc-scrum-55872/show" TargetMode="External"/><Relationship Id="rId30" Type="http://schemas.openxmlformats.org/officeDocument/2006/relationships/hyperlink" Target="https://console.cloud.baidu-int.com/devops/icafe/issue/edc-scrum-55872/show" TargetMode="External"/><Relationship Id="rId35" Type="http://schemas.openxmlformats.org/officeDocument/2006/relationships/hyperlink" Target="https://console.cloud.baidu-int.com/devops/icafe/issue/edc-scrum-55512/show" TargetMode="External"/><Relationship Id="rId43" Type="http://schemas.openxmlformats.org/officeDocument/2006/relationships/hyperlink" Target="https://console.cloud.baidu-int.com/devops/icafe/issue/edc-scrum-55837/show" TargetMode="External"/><Relationship Id="rId48" Type="http://schemas.openxmlformats.org/officeDocument/2006/relationships/hyperlink" Target="https://console.cloud.baidu-int.com/devops/icafe/issue/FordPhase4Scrum-40514/show" TargetMode="External"/><Relationship Id="rId8" Type="http://schemas.openxmlformats.org/officeDocument/2006/relationships/hyperlink" Target="https://console.cloud.baidu-int.com/devops/icafe/issue/edc-scrum-56229/show" TargetMode="External"/><Relationship Id="rId3" Type="http://schemas.openxmlformats.org/officeDocument/2006/relationships/hyperlink" Target="https://console.cloud.baidu-int.com/devops/icafe/issue/edc-scrum-56222/show" TargetMode="External"/><Relationship Id="rId12" Type="http://schemas.openxmlformats.org/officeDocument/2006/relationships/hyperlink" Target="https://console.cloud.baidu-int.com/devops/icafe/issue/edc-scrum-56295/show" TargetMode="External"/><Relationship Id="rId17" Type="http://schemas.openxmlformats.org/officeDocument/2006/relationships/hyperlink" Target="https://console.cloud.baidu-int.com/devops/icafe/issue/edc-scrum-54795/show" TargetMode="External"/><Relationship Id="rId25" Type="http://schemas.openxmlformats.org/officeDocument/2006/relationships/hyperlink" Target="https://console.cloud.baidu-int.com/devops/icafe/issue/edc-scrum-55259/show" TargetMode="External"/><Relationship Id="rId33" Type="http://schemas.openxmlformats.org/officeDocument/2006/relationships/hyperlink" Target="https://console.cloud.baidu-int.com/devops/icafe/issue/edc-scrum-55512/show" TargetMode="External"/><Relationship Id="rId38" Type="http://schemas.openxmlformats.org/officeDocument/2006/relationships/hyperlink" Target="https://console.cloud.baidu-int.com/devops/icafe/issue/edc-scrum-54818/show" TargetMode="External"/><Relationship Id="rId46" Type="http://schemas.openxmlformats.org/officeDocument/2006/relationships/hyperlink" Target="https://ecloud.baidu.com/index.html" TargetMode="External"/><Relationship Id="rId20" Type="http://schemas.openxmlformats.org/officeDocument/2006/relationships/hyperlink" Target="https://console.cloud.baidu-int.com/devops/icafe/issue/edc-scrum-54795/show" TargetMode="External"/><Relationship Id="rId41" Type="http://schemas.openxmlformats.org/officeDocument/2006/relationships/hyperlink" Target="https://console.cloud.baidu-int.com/devops/icafe/issue/edc-scrum-55837/show" TargetMode="External"/><Relationship Id="rId1" Type="http://schemas.openxmlformats.org/officeDocument/2006/relationships/hyperlink" Target="https://console.cloud.baidu-int.com/devops/icafe/issue/edc-scrum-56222/show" TargetMode="External"/><Relationship Id="rId6" Type="http://schemas.openxmlformats.org/officeDocument/2006/relationships/hyperlink" Target="https://console.cloud.baidu-int.com/devops/icafe/issue/edc-scrum-56229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"/>
  <sheetViews>
    <sheetView topLeftCell="A49" zoomScale="125" workbookViewId="0">
      <selection activeCell="D67" sqref="D67"/>
    </sheetView>
  </sheetViews>
  <sheetFormatPr baseColWidth="10" defaultColWidth="11" defaultRowHeight="15"/>
  <cols>
    <col min="1" max="1" width="28.1640625" customWidth="1"/>
    <col min="2" max="2" width="30.33203125" customWidth="1"/>
    <col min="3" max="3" width="23.83203125" customWidth="1"/>
    <col min="4" max="4" width="32.5" customWidth="1"/>
    <col min="5" max="5" width="70" customWidth="1"/>
    <col min="6" max="18" width="10.83203125" customWidth="1"/>
  </cols>
  <sheetData>
    <row r="1" spans="1:17" ht="24" customHeight="1">
      <c r="A1" s="111" t="s">
        <v>0</v>
      </c>
      <c r="B1" s="111"/>
      <c r="C1" s="111"/>
      <c r="D1" s="111"/>
      <c r="E1" s="111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17" ht="17">
      <c r="A2" s="97" t="s">
        <v>1</v>
      </c>
      <c r="B2" s="97"/>
      <c r="C2" s="97"/>
      <c r="D2" s="97"/>
      <c r="E2" s="97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88" customHeight="1">
      <c r="A3" s="90" t="s">
        <v>239</v>
      </c>
      <c r="B3" s="90"/>
      <c r="C3" s="90"/>
      <c r="D3" s="90"/>
      <c r="E3" s="9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19" customHeight="1">
      <c r="A4" s="112" t="s">
        <v>2</v>
      </c>
      <c r="B4" s="112"/>
      <c r="C4" s="112"/>
      <c r="D4" s="112"/>
      <c r="E4" s="112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</row>
    <row r="5" spans="1:17" ht="17">
      <c r="A5" s="42" t="s">
        <v>3</v>
      </c>
      <c r="B5" s="42" t="s">
        <v>4</v>
      </c>
      <c r="C5" s="42" t="s">
        <v>5</v>
      </c>
      <c r="D5" s="42" t="s">
        <v>6</v>
      </c>
      <c r="E5" s="42" t="s">
        <v>7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</row>
    <row r="6" spans="1:17" ht="17">
      <c r="A6" s="41" t="s">
        <v>8</v>
      </c>
      <c r="B6" s="41">
        <v>701</v>
      </c>
      <c r="C6" s="43">
        <v>1</v>
      </c>
      <c r="D6" s="43" t="s">
        <v>219</v>
      </c>
      <c r="E6" s="75" t="s">
        <v>220</v>
      </c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</row>
    <row r="7" spans="1:17" ht="24" customHeight="1">
      <c r="A7" s="82" t="s">
        <v>9</v>
      </c>
      <c r="B7" s="44" t="s">
        <v>215</v>
      </c>
      <c r="C7" s="45" t="s">
        <v>10</v>
      </c>
      <c r="D7" s="43" t="s">
        <v>221</v>
      </c>
      <c r="E7" s="75" t="s">
        <v>220</v>
      </c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</row>
    <row r="8" spans="1:17" ht="24" customHeight="1">
      <c r="A8" s="83"/>
      <c r="B8" s="44" t="s">
        <v>11</v>
      </c>
      <c r="C8" s="45" t="s">
        <v>10</v>
      </c>
      <c r="D8" s="45" t="s">
        <v>240</v>
      </c>
      <c r="E8" s="76" t="s">
        <v>222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24" customHeight="1">
      <c r="A9" s="84"/>
      <c r="B9" s="44" t="s">
        <v>12</v>
      </c>
      <c r="C9" s="45" t="s">
        <v>223</v>
      </c>
      <c r="D9" s="78" t="s">
        <v>233</v>
      </c>
      <c r="E9" s="76" t="s">
        <v>222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</row>
    <row r="10" spans="1:17" ht="16" customHeight="1">
      <c r="A10" s="110" t="s">
        <v>13</v>
      </c>
      <c r="B10" s="110"/>
      <c r="C10" s="110"/>
      <c r="D10" s="110"/>
      <c r="E10" s="11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</row>
    <row r="11" spans="1:17" ht="16" customHeight="1">
      <c r="A11" s="47" t="s">
        <v>14</v>
      </c>
      <c r="B11" s="48" t="s">
        <v>4</v>
      </c>
      <c r="C11" s="47" t="s">
        <v>5</v>
      </c>
      <c r="D11" s="47" t="s">
        <v>15</v>
      </c>
      <c r="E11" s="48" t="s">
        <v>7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</row>
    <row r="12" spans="1:17" ht="16" customHeight="1">
      <c r="A12" s="49" t="s">
        <v>16</v>
      </c>
      <c r="B12" s="49" t="s">
        <v>17</v>
      </c>
      <c r="C12" s="41" t="s">
        <v>18</v>
      </c>
      <c r="D12" s="41" t="s">
        <v>246</v>
      </c>
      <c r="E12" s="76" t="s">
        <v>222</v>
      </c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</row>
    <row r="13" spans="1:17" ht="36" customHeight="1">
      <c r="A13" s="85" t="s">
        <v>20</v>
      </c>
      <c r="B13" s="49" t="s">
        <v>21</v>
      </c>
      <c r="C13" s="44" t="s">
        <v>22</v>
      </c>
      <c r="D13" s="44" t="s">
        <v>245</v>
      </c>
      <c r="E13" s="49" t="s">
        <v>22</v>
      </c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4" spans="1:17" ht="48" customHeight="1">
      <c r="A14" s="85"/>
      <c r="B14" s="49" t="s">
        <v>23</v>
      </c>
      <c r="C14" s="44" t="s">
        <v>24</v>
      </c>
      <c r="D14" s="44" t="s">
        <v>224</v>
      </c>
      <c r="E14" s="55" t="s">
        <v>19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</row>
    <row r="15" spans="1:17" ht="48" customHeight="1">
      <c r="A15" s="85"/>
      <c r="B15" s="49" t="s">
        <v>25</v>
      </c>
      <c r="C15" s="44" t="s">
        <v>26</v>
      </c>
      <c r="D15" s="44" t="s">
        <v>26</v>
      </c>
      <c r="E15" s="55" t="s">
        <v>19</v>
      </c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</row>
    <row r="16" spans="1:17" ht="16" customHeight="1">
      <c r="A16" s="110" t="s">
        <v>27</v>
      </c>
      <c r="B16" s="110"/>
      <c r="C16" s="110"/>
      <c r="D16" s="110"/>
      <c r="E16" s="11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</row>
    <row r="17" spans="1:17" ht="25" customHeight="1">
      <c r="A17" s="41" t="s">
        <v>28</v>
      </c>
      <c r="B17" s="49" t="s">
        <v>29</v>
      </c>
      <c r="C17" s="49" t="s">
        <v>30</v>
      </c>
      <c r="D17" s="49" t="s">
        <v>5</v>
      </c>
      <c r="E17" s="56" t="s">
        <v>7</v>
      </c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 spans="1:17" ht="32" customHeight="1">
      <c r="A18" s="86" t="s">
        <v>31</v>
      </c>
      <c r="B18" s="44" t="s">
        <v>32</v>
      </c>
      <c r="C18" s="44" t="s">
        <v>33</v>
      </c>
      <c r="D18" s="44" t="s">
        <v>34</v>
      </c>
      <c r="E18" s="55" t="s">
        <v>35</v>
      </c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</row>
    <row r="19" spans="1:17" ht="27" customHeight="1">
      <c r="A19" s="86"/>
      <c r="B19" s="44" t="s">
        <v>36</v>
      </c>
      <c r="C19" s="51" t="s">
        <v>37</v>
      </c>
      <c r="D19" s="44" t="s">
        <v>34</v>
      </c>
      <c r="E19" s="55" t="s">
        <v>35</v>
      </c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</row>
    <row r="20" spans="1:17" ht="27" customHeight="1">
      <c r="A20" s="86"/>
      <c r="B20" s="44" t="s">
        <v>38</v>
      </c>
      <c r="C20" s="44" t="s">
        <v>39</v>
      </c>
      <c r="D20" s="44" t="s">
        <v>34</v>
      </c>
      <c r="E20" s="55" t="s">
        <v>35</v>
      </c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</row>
    <row r="21" spans="1:17" ht="27" customHeight="1">
      <c r="A21" s="86"/>
      <c r="B21" s="44" t="s">
        <v>40</v>
      </c>
      <c r="C21" s="51" t="s">
        <v>41</v>
      </c>
      <c r="D21" s="51" t="s">
        <v>34</v>
      </c>
      <c r="E21" s="55" t="s">
        <v>35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</row>
    <row r="22" spans="1:17" ht="27" customHeight="1">
      <c r="A22" s="86"/>
      <c r="B22" s="44" t="s">
        <v>42</v>
      </c>
      <c r="C22" s="44" t="s">
        <v>41</v>
      </c>
      <c r="D22" s="44" t="s">
        <v>34</v>
      </c>
      <c r="E22" s="57" t="s">
        <v>35</v>
      </c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</row>
    <row r="23" spans="1:17" ht="27" customHeight="1">
      <c r="A23" s="86"/>
      <c r="B23" s="44" t="s">
        <v>43</v>
      </c>
      <c r="C23" s="44" t="s">
        <v>44</v>
      </c>
      <c r="D23" s="44" t="s">
        <v>34</v>
      </c>
      <c r="E23" s="57" t="s">
        <v>35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spans="1:17" ht="27" customHeight="1">
      <c r="A24" s="86"/>
      <c r="B24" s="44" t="s">
        <v>45</v>
      </c>
      <c r="C24" s="44" t="s">
        <v>41</v>
      </c>
      <c r="D24" s="44" t="s">
        <v>34</v>
      </c>
      <c r="E24" s="57" t="s">
        <v>35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</row>
    <row r="25" spans="1:17" ht="27" customHeight="1">
      <c r="A25" s="86"/>
      <c r="B25" s="44" t="s">
        <v>46</v>
      </c>
      <c r="C25" s="44" t="s">
        <v>47</v>
      </c>
      <c r="D25" s="44" t="s">
        <v>34</v>
      </c>
      <c r="E25" s="57" t="s">
        <v>35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</row>
    <row r="26" spans="1:17" ht="27" customHeight="1">
      <c r="A26" s="86"/>
      <c r="B26" s="44" t="s">
        <v>48</v>
      </c>
      <c r="C26" s="44" t="s">
        <v>49</v>
      </c>
      <c r="D26" s="44" t="s">
        <v>34</v>
      </c>
      <c r="E26" s="57" t="s">
        <v>35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</row>
    <row r="27" spans="1:17" ht="27" customHeight="1">
      <c r="A27" s="86"/>
      <c r="B27" s="44" t="s">
        <v>50</v>
      </c>
      <c r="C27" s="44" t="s">
        <v>41</v>
      </c>
      <c r="D27" s="44" t="s">
        <v>34</v>
      </c>
      <c r="E27" s="55" t="s">
        <v>35</v>
      </c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</row>
    <row r="28" spans="1:17" ht="27" customHeight="1">
      <c r="A28" s="86"/>
      <c r="B28" s="44" t="s">
        <v>51</v>
      </c>
      <c r="C28" s="44" t="s">
        <v>52</v>
      </c>
      <c r="D28" s="44" t="s">
        <v>34</v>
      </c>
      <c r="E28" s="55" t="s">
        <v>234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</row>
    <row r="29" spans="1:17" ht="17">
      <c r="A29" s="110" t="s">
        <v>53</v>
      </c>
      <c r="B29" s="110"/>
      <c r="C29" s="110"/>
      <c r="D29" s="110"/>
      <c r="E29" s="11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</row>
    <row r="30" spans="1:17" ht="17">
      <c r="A30" s="49" t="s">
        <v>54</v>
      </c>
      <c r="B30" s="49" t="s">
        <v>4</v>
      </c>
      <c r="C30" s="49" t="s">
        <v>55</v>
      </c>
      <c r="D30" s="49" t="s">
        <v>56</v>
      </c>
      <c r="E30" s="49" t="s">
        <v>57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</row>
    <row r="31" spans="1:17" ht="17">
      <c r="A31" s="49" t="s">
        <v>32</v>
      </c>
      <c r="B31" s="49" t="s">
        <v>58</v>
      </c>
      <c r="C31" s="49" t="s">
        <v>59</v>
      </c>
      <c r="D31" s="49" t="s">
        <v>58</v>
      </c>
      <c r="E31" s="59">
        <v>1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</row>
    <row r="32" spans="1:17" ht="17">
      <c r="A32" s="49" t="s">
        <v>48</v>
      </c>
      <c r="B32" s="49" t="s">
        <v>60</v>
      </c>
      <c r="C32" s="49" t="s">
        <v>59</v>
      </c>
      <c r="D32" s="49" t="s">
        <v>61</v>
      </c>
      <c r="E32" s="59">
        <v>1</v>
      </c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</row>
    <row r="33" spans="1:17" ht="17">
      <c r="A33" s="110" t="s">
        <v>62</v>
      </c>
      <c r="B33" s="110"/>
      <c r="C33" s="110"/>
      <c r="D33" s="110"/>
      <c r="E33" s="11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</row>
    <row r="34" spans="1:17" ht="17">
      <c r="A34" s="46" t="s">
        <v>63</v>
      </c>
      <c r="B34" s="110" t="s">
        <v>64</v>
      </c>
      <c r="C34" s="110"/>
      <c r="D34" s="110"/>
      <c r="E34" s="11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</row>
    <row r="35" spans="1:17" ht="17">
      <c r="A35" s="49" t="s">
        <v>65</v>
      </c>
      <c r="B35" s="85" t="s">
        <v>66</v>
      </c>
      <c r="C35" s="85"/>
      <c r="D35" s="85"/>
      <c r="E35" s="85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ht="17">
      <c r="A36" s="49" t="s">
        <v>67</v>
      </c>
      <c r="B36" s="85" t="s">
        <v>68</v>
      </c>
      <c r="C36" s="85"/>
      <c r="D36" s="85"/>
      <c r="E36" s="85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</row>
    <row r="37" spans="1:17" ht="17">
      <c r="A37" s="49" t="s">
        <v>69</v>
      </c>
      <c r="B37" s="85" t="s">
        <v>66</v>
      </c>
      <c r="C37" s="85"/>
      <c r="D37" s="85"/>
      <c r="E37" s="85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</row>
    <row r="38" spans="1:17" ht="17">
      <c r="A38" s="49" t="s">
        <v>70</v>
      </c>
      <c r="B38" s="85" t="s">
        <v>68</v>
      </c>
      <c r="C38" s="85"/>
      <c r="D38" s="85"/>
      <c r="E38" s="85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</row>
    <row r="39" spans="1:17" ht="17">
      <c r="A39" s="49" t="s">
        <v>71</v>
      </c>
      <c r="B39" s="85" t="s">
        <v>72</v>
      </c>
      <c r="C39" s="85"/>
      <c r="D39" s="85"/>
      <c r="E39" s="85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</row>
    <row r="40" spans="1:17" ht="17">
      <c r="A40" s="49" t="s">
        <v>73</v>
      </c>
      <c r="B40" s="85" t="s">
        <v>72</v>
      </c>
      <c r="C40" s="85"/>
      <c r="D40" s="85"/>
      <c r="E40" s="85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</row>
    <row r="41" spans="1:17" ht="17">
      <c r="A41" s="97" t="s">
        <v>74</v>
      </c>
      <c r="B41" s="97"/>
      <c r="C41" s="97"/>
      <c r="D41" s="97"/>
      <c r="E41" s="97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</row>
    <row r="42" spans="1:17" ht="83" customHeight="1">
      <c r="A42" s="108" t="s">
        <v>241</v>
      </c>
      <c r="B42" s="85"/>
      <c r="C42" s="85"/>
      <c r="D42" s="85"/>
      <c r="E42" s="85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</row>
    <row r="43" spans="1:17" ht="17">
      <c r="A43" s="97" t="s">
        <v>75</v>
      </c>
      <c r="B43" s="97"/>
      <c r="C43" s="97"/>
      <c r="D43" s="97"/>
      <c r="E43" s="97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</row>
    <row r="44" spans="1:17" ht="16">
      <c r="A44" s="106" t="s">
        <v>76</v>
      </c>
      <c r="B44" s="106"/>
      <c r="C44" s="106"/>
      <c r="D44" s="106"/>
      <c r="E44" s="106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</row>
    <row r="45" spans="1:17" ht="16">
      <c r="A45" s="109" t="s">
        <v>247</v>
      </c>
      <c r="B45" s="109"/>
      <c r="C45" s="109"/>
      <c r="D45" s="109"/>
      <c r="E45" s="109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</row>
    <row r="46" spans="1:17" ht="16">
      <c r="A46" s="106" t="s">
        <v>77</v>
      </c>
      <c r="B46" s="106"/>
      <c r="C46" s="106"/>
      <c r="D46" s="106"/>
      <c r="E46" s="106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</row>
    <row r="47" spans="1:17" ht="16">
      <c r="A47" s="99" t="s">
        <v>40</v>
      </c>
      <c r="B47" s="99"/>
      <c r="C47" s="99"/>
      <c r="D47" s="99"/>
      <c r="E47" s="99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</row>
    <row r="48" spans="1:17" ht="16">
      <c r="A48" s="93" t="s">
        <v>78</v>
      </c>
      <c r="B48" s="94"/>
      <c r="C48" s="94"/>
      <c r="D48" s="94"/>
      <c r="E48" s="95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</row>
    <row r="49" spans="1:17" ht="16">
      <c r="A49" s="93" t="s">
        <v>79</v>
      </c>
      <c r="B49" s="94"/>
      <c r="C49" s="94"/>
      <c r="D49" s="94"/>
      <c r="E49" s="95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</row>
    <row r="50" spans="1:17" ht="16">
      <c r="A50" s="107" t="s">
        <v>244</v>
      </c>
      <c r="B50" s="94"/>
      <c r="C50" s="94"/>
      <c r="D50" s="94"/>
      <c r="E50" s="95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</row>
    <row r="51" spans="1:17" ht="16">
      <c r="A51" s="101" t="s">
        <v>243</v>
      </c>
      <c r="B51" s="94"/>
      <c r="C51" s="94"/>
      <c r="D51" s="94"/>
      <c r="E51" s="95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</row>
    <row r="52" spans="1:17" ht="16">
      <c r="A52" s="93" t="s">
        <v>80</v>
      </c>
      <c r="B52" s="94"/>
      <c r="C52" s="94"/>
      <c r="D52" s="94"/>
      <c r="E52" s="95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</row>
    <row r="53" spans="1:17" ht="16">
      <c r="A53" s="105" t="s">
        <v>242</v>
      </c>
      <c r="B53" s="94"/>
      <c r="C53" s="94"/>
      <c r="D53" s="94"/>
      <c r="E53" s="95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</row>
    <row r="54" spans="1:17" ht="19" customHeight="1">
      <c r="A54" s="99" t="s">
        <v>32</v>
      </c>
      <c r="B54" s="99"/>
      <c r="C54" s="99"/>
      <c r="D54" s="99"/>
      <c r="E54" s="99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</row>
    <row r="55" spans="1:17" ht="16">
      <c r="A55" s="102" t="s">
        <v>225</v>
      </c>
      <c r="B55" s="103"/>
      <c r="C55" s="103"/>
      <c r="D55" s="103"/>
      <c r="E55" s="104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</row>
    <row r="56" spans="1:17" ht="16">
      <c r="A56" s="102" t="s">
        <v>226</v>
      </c>
      <c r="B56" s="103"/>
      <c r="C56" s="103"/>
      <c r="D56" s="103"/>
      <c r="E56" s="104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</row>
    <row r="57" spans="1:17" ht="16">
      <c r="A57" s="102" t="s">
        <v>227</v>
      </c>
      <c r="B57" s="103"/>
      <c r="C57" s="103"/>
      <c r="D57" s="103"/>
      <c r="E57" s="104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</row>
    <row r="58" spans="1:17" ht="16">
      <c r="A58" s="99" t="s">
        <v>36</v>
      </c>
      <c r="B58" s="100"/>
      <c r="C58" s="100"/>
      <c r="D58" s="100"/>
      <c r="E58" s="100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</row>
    <row r="59" spans="1:17" ht="16">
      <c r="A59" s="93" t="s">
        <v>81</v>
      </c>
      <c r="B59" s="94"/>
      <c r="C59" s="94"/>
      <c r="D59" s="94"/>
      <c r="E59" s="95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</row>
    <row r="60" spans="1:17" ht="16">
      <c r="A60" s="93" t="s">
        <v>82</v>
      </c>
      <c r="B60" s="94"/>
      <c r="C60" s="94"/>
      <c r="D60" s="94"/>
      <c r="E60" s="95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</row>
    <row r="61" spans="1:17" ht="16">
      <c r="A61" s="99" t="s">
        <v>45</v>
      </c>
      <c r="B61" s="100"/>
      <c r="C61" s="100"/>
      <c r="D61" s="100"/>
      <c r="E61" s="100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</row>
    <row r="62" spans="1:17" ht="16">
      <c r="A62" s="101" t="s">
        <v>236</v>
      </c>
      <c r="B62" s="94"/>
      <c r="C62" s="94"/>
      <c r="D62" s="94"/>
      <c r="E62" s="95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</row>
    <row r="63" spans="1:17" ht="17">
      <c r="A63" s="89" t="s">
        <v>84</v>
      </c>
      <c r="B63" s="89"/>
      <c r="C63" s="89"/>
      <c r="D63" s="89"/>
      <c r="E63" s="89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</row>
    <row r="64" spans="1:17" ht="17">
      <c r="A64" s="64"/>
      <c r="B64" s="65" t="s">
        <v>54</v>
      </c>
      <c r="C64" s="64" t="s">
        <v>85</v>
      </c>
      <c r="D64" s="64" t="s">
        <v>86</v>
      </c>
      <c r="E64" s="65" t="s">
        <v>87</v>
      </c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</row>
    <row r="65" spans="1:17" ht="17">
      <c r="A65" s="86" t="s">
        <v>32</v>
      </c>
      <c r="B65" s="50" t="s">
        <v>88</v>
      </c>
      <c r="C65" s="87" t="s">
        <v>89</v>
      </c>
      <c r="D65" s="49" t="s">
        <v>229</v>
      </c>
      <c r="E65" s="77" t="s">
        <v>222</v>
      </c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</row>
    <row r="66" spans="1:17" ht="17">
      <c r="A66" s="86"/>
      <c r="B66" s="50" t="s">
        <v>90</v>
      </c>
      <c r="C66" s="87"/>
      <c r="D66" s="49" t="s">
        <v>228</v>
      </c>
      <c r="E66" s="55" t="s">
        <v>35</v>
      </c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</row>
    <row r="67" spans="1:17" ht="17">
      <c r="A67" s="86"/>
      <c r="B67" s="50" t="s">
        <v>91</v>
      </c>
      <c r="C67" s="87"/>
      <c r="D67" s="49" t="s">
        <v>218</v>
      </c>
      <c r="E67" s="55" t="s">
        <v>35</v>
      </c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</row>
    <row r="68" spans="1:17" ht="17">
      <c r="A68" s="86" t="s">
        <v>38</v>
      </c>
      <c r="B68" s="50" t="s">
        <v>92</v>
      </c>
      <c r="C68" s="87"/>
      <c r="D68" s="49" t="s">
        <v>231</v>
      </c>
      <c r="E68" s="55" t="s">
        <v>35</v>
      </c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</row>
    <row r="69" spans="1:17" ht="17">
      <c r="A69" s="86"/>
      <c r="B69" s="50" t="s">
        <v>93</v>
      </c>
      <c r="C69" s="87"/>
      <c r="D69" s="49" t="s">
        <v>230</v>
      </c>
      <c r="E69" s="55" t="s">
        <v>35</v>
      </c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</row>
    <row r="70" spans="1:17" ht="17">
      <c r="A70" s="86"/>
      <c r="B70" s="50" t="s">
        <v>95</v>
      </c>
      <c r="C70" s="87"/>
      <c r="D70" s="49" t="s">
        <v>89</v>
      </c>
      <c r="E70" s="55" t="s">
        <v>35</v>
      </c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</row>
    <row r="71" spans="1:17" ht="17">
      <c r="A71" s="86"/>
      <c r="B71" s="50" t="s">
        <v>96</v>
      </c>
      <c r="C71" s="87"/>
      <c r="D71" s="49" t="s">
        <v>94</v>
      </c>
      <c r="E71" s="55" t="s">
        <v>35</v>
      </c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</row>
    <row r="72" spans="1:17" ht="17">
      <c r="A72" s="86"/>
      <c r="B72" s="50" t="s">
        <v>97</v>
      </c>
      <c r="C72" s="87"/>
      <c r="D72" s="49" t="s">
        <v>231</v>
      </c>
      <c r="E72" s="55" t="s">
        <v>35</v>
      </c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</row>
    <row r="73" spans="1:17" ht="17">
      <c r="A73" s="50" t="s">
        <v>40</v>
      </c>
      <c r="B73" s="50" t="s">
        <v>98</v>
      </c>
      <c r="C73" s="87"/>
      <c r="D73" s="49" t="s">
        <v>238</v>
      </c>
      <c r="E73" s="77" t="s">
        <v>222</v>
      </c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</row>
    <row r="74" spans="1:17" ht="17">
      <c r="A74" s="86" t="s">
        <v>83</v>
      </c>
      <c r="B74" s="50" t="s">
        <v>42</v>
      </c>
      <c r="C74" s="87"/>
      <c r="D74" s="79" t="s">
        <v>89</v>
      </c>
      <c r="E74" s="88" t="s">
        <v>35</v>
      </c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</row>
    <row r="75" spans="1:17" ht="17">
      <c r="A75" s="86"/>
      <c r="B75" s="50" t="s">
        <v>99</v>
      </c>
      <c r="C75" s="87"/>
      <c r="D75" s="79"/>
      <c r="E75" s="88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</row>
    <row r="76" spans="1:17" ht="17">
      <c r="A76" s="86" t="s">
        <v>36</v>
      </c>
      <c r="B76" s="50" t="s">
        <v>100</v>
      </c>
      <c r="C76" s="87"/>
      <c r="D76" s="66" t="s">
        <v>237</v>
      </c>
      <c r="E76" s="77" t="s">
        <v>222</v>
      </c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</row>
    <row r="77" spans="1:17" ht="17">
      <c r="A77" s="86"/>
      <c r="B77" s="50" t="s">
        <v>101</v>
      </c>
      <c r="C77" s="87"/>
      <c r="D77" s="53" t="s">
        <v>89</v>
      </c>
      <c r="E77" s="55" t="s">
        <v>35</v>
      </c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</row>
    <row r="78" spans="1:17" ht="17">
      <c r="A78" s="86"/>
      <c r="B78" s="50" t="s">
        <v>102</v>
      </c>
      <c r="C78" s="87"/>
      <c r="D78" s="53" t="s">
        <v>89</v>
      </c>
      <c r="E78" s="55" t="s">
        <v>35</v>
      </c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</row>
    <row r="79" spans="1:17" ht="17">
      <c r="A79" s="86"/>
      <c r="B79" s="50" t="s">
        <v>103</v>
      </c>
      <c r="C79" s="87"/>
      <c r="D79" s="49" t="s">
        <v>104</v>
      </c>
      <c r="E79" s="77" t="s">
        <v>222</v>
      </c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</row>
    <row r="80" spans="1:17" ht="17">
      <c r="A80" s="86"/>
      <c r="B80" s="50" t="s">
        <v>105</v>
      </c>
      <c r="C80" s="87"/>
      <c r="D80" s="53" t="s">
        <v>218</v>
      </c>
      <c r="E80" s="55" t="s">
        <v>35</v>
      </c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</row>
    <row r="81" spans="1:18" ht="17">
      <c r="A81" s="86" t="s">
        <v>106</v>
      </c>
      <c r="B81" s="52" t="s">
        <v>45</v>
      </c>
      <c r="C81" s="87"/>
      <c r="D81" s="53" t="s">
        <v>232</v>
      </c>
      <c r="E81" s="77" t="s">
        <v>222</v>
      </c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</row>
    <row r="82" spans="1:18" ht="17">
      <c r="A82" s="86"/>
      <c r="B82" s="52" t="s">
        <v>107</v>
      </c>
      <c r="C82" s="87"/>
      <c r="D82" s="53" t="s">
        <v>89</v>
      </c>
      <c r="E82" s="55" t="s">
        <v>35</v>
      </c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</row>
    <row r="83" spans="1:18" ht="17">
      <c r="A83" s="86"/>
      <c r="B83" s="52" t="s">
        <v>43</v>
      </c>
      <c r="C83" s="87"/>
      <c r="D83" s="53" t="s">
        <v>231</v>
      </c>
      <c r="E83" s="55" t="s">
        <v>234</v>
      </c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</row>
    <row r="84" spans="1:18" ht="17">
      <c r="A84" s="50" t="s">
        <v>48</v>
      </c>
      <c r="B84" s="52" t="s">
        <v>48</v>
      </c>
      <c r="C84" s="87"/>
      <c r="D84" s="53" t="s">
        <v>89</v>
      </c>
      <c r="E84" s="55" t="s">
        <v>35</v>
      </c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</row>
    <row r="85" spans="1:18" ht="17">
      <c r="A85" s="50" t="s">
        <v>108</v>
      </c>
      <c r="B85" s="50" t="s">
        <v>51</v>
      </c>
      <c r="C85" s="87"/>
      <c r="D85" s="66" t="s">
        <v>89</v>
      </c>
      <c r="E85" s="55" t="s">
        <v>35</v>
      </c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</row>
    <row r="86" spans="1:18" ht="17">
      <c r="A86" s="50" t="s">
        <v>50</v>
      </c>
      <c r="B86" s="50" t="s">
        <v>50</v>
      </c>
      <c r="C86" s="87"/>
      <c r="D86" s="53" t="s">
        <v>89</v>
      </c>
      <c r="E86" s="55" t="s">
        <v>35</v>
      </c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</row>
    <row r="87" spans="1:18" ht="17">
      <c r="A87" s="50" t="s">
        <v>46</v>
      </c>
      <c r="B87" s="50" t="s">
        <v>46</v>
      </c>
      <c r="C87" s="87"/>
      <c r="D87" s="53" t="s">
        <v>89</v>
      </c>
      <c r="E87" s="55" t="s">
        <v>35</v>
      </c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</row>
    <row r="88" spans="1:18" ht="17">
      <c r="A88" s="96" t="s">
        <v>109</v>
      </c>
      <c r="B88" s="96"/>
      <c r="C88" s="96"/>
      <c r="D88" s="96"/>
      <c r="E88" s="96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</row>
    <row r="89" spans="1:18" ht="17">
      <c r="A89" s="67" t="s">
        <v>110</v>
      </c>
      <c r="B89" s="68" t="s">
        <v>111</v>
      </c>
      <c r="C89" s="68" t="s">
        <v>112</v>
      </c>
      <c r="D89" s="68" t="s">
        <v>57</v>
      </c>
      <c r="E89" s="68" t="s">
        <v>113</v>
      </c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</row>
    <row r="90" spans="1:18" ht="35" customHeight="1">
      <c r="A90" s="56" t="s">
        <v>36</v>
      </c>
      <c r="B90" s="69">
        <v>2571</v>
      </c>
      <c r="C90" s="69">
        <v>2571</v>
      </c>
      <c r="D90" s="70">
        <f t="shared" ref="D90:D100" si="0">C90/B90</f>
        <v>1</v>
      </c>
      <c r="E90" s="73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</row>
    <row r="91" spans="1:18" ht="17">
      <c r="A91" s="56" t="s">
        <v>32</v>
      </c>
      <c r="B91" s="71">
        <v>5721</v>
      </c>
      <c r="C91" s="71">
        <v>5721</v>
      </c>
      <c r="D91" s="70">
        <f t="shared" si="0"/>
        <v>1</v>
      </c>
      <c r="E91" s="49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</row>
    <row r="92" spans="1:18" ht="17">
      <c r="A92" s="56" t="s">
        <v>38</v>
      </c>
      <c r="B92" s="71">
        <v>3185</v>
      </c>
      <c r="C92" s="71">
        <v>3185</v>
      </c>
      <c r="D92" s="70">
        <f t="shared" si="0"/>
        <v>1</v>
      </c>
      <c r="E92" s="49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</row>
    <row r="93" spans="1:18" ht="17">
      <c r="A93" s="56" t="s">
        <v>40</v>
      </c>
      <c r="B93" s="71">
        <v>861</v>
      </c>
      <c r="C93" s="71">
        <v>859</v>
      </c>
      <c r="D93" s="70">
        <f t="shared" si="0"/>
        <v>0.99767711962833916</v>
      </c>
      <c r="E93" s="4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</row>
    <row r="94" spans="1:18" ht="17">
      <c r="A94" s="49" t="s">
        <v>114</v>
      </c>
      <c r="B94" s="50">
        <v>693</v>
      </c>
      <c r="C94" s="50">
        <v>681</v>
      </c>
      <c r="D94" s="70">
        <f t="shared" si="0"/>
        <v>0.98268398268398272</v>
      </c>
      <c r="E94" s="49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1"/>
    </row>
    <row r="95" spans="1:18" ht="19" customHeight="1">
      <c r="A95" s="56" t="s">
        <v>115</v>
      </c>
      <c r="B95" s="71">
        <v>570</v>
      </c>
      <c r="C95" s="71">
        <v>570</v>
      </c>
      <c r="D95" s="70">
        <f t="shared" si="0"/>
        <v>1</v>
      </c>
      <c r="E95" s="49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</row>
    <row r="96" spans="1:18" ht="18" customHeight="1">
      <c r="A96" s="56" t="s">
        <v>108</v>
      </c>
      <c r="B96" s="71">
        <v>763</v>
      </c>
      <c r="C96" s="71">
        <v>763</v>
      </c>
      <c r="D96" s="70">
        <f t="shared" si="0"/>
        <v>1</v>
      </c>
      <c r="E96" s="4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</row>
    <row r="97" spans="1:17" ht="24" customHeight="1">
      <c r="A97" s="56" t="s">
        <v>48</v>
      </c>
      <c r="B97" s="71">
        <v>93</v>
      </c>
      <c r="C97" s="71">
        <v>90</v>
      </c>
      <c r="D97" s="70">
        <f t="shared" si="0"/>
        <v>0.967741935483871</v>
      </c>
      <c r="E97" s="49" t="s">
        <v>116</v>
      </c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</row>
    <row r="98" spans="1:17" ht="24" customHeight="1">
      <c r="A98" s="56" t="s">
        <v>50</v>
      </c>
      <c r="B98" s="71">
        <v>123</v>
      </c>
      <c r="C98" s="71">
        <v>119</v>
      </c>
      <c r="D98" s="70">
        <f t="shared" si="0"/>
        <v>0.96747967479674801</v>
      </c>
      <c r="E98" s="49" t="s">
        <v>117</v>
      </c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</row>
    <row r="99" spans="1:17" ht="19" customHeight="1">
      <c r="A99" s="56" t="s">
        <v>46</v>
      </c>
      <c r="B99" s="71">
        <v>67</v>
      </c>
      <c r="C99" s="71">
        <v>66</v>
      </c>
      <c r="D99" s="70">
        <f t="shared" si="0"/>
        <v>0.9850746268656716</v>
      </c>
      <c r="E99" s="49" t="s">
        <v>118</v>
      </c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</row>
    <row r="100" spans="1:17" ht="17">
      <c r="A100" s="56" t="s">
        <v>119</v>
      </c>
      <c r="B100" s="71">
        <f>SUM(B90:B99)</f>
        <v>14647</v>
      </c>
      <c r="C100" s="71">
        <f>SUM(C90:C99)</f>
        <v>14625</v>
      </c>
      <c r="D100" s="70">
        <f t="shared" si="0"/>
        <v>0.99849798593568651</v>
      </c>
      <c r="E100" s="52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</row>
    <row r="101" spans="1:17" ht="17">
      <c r="A101" s="97" t="s">
        <v>120</v>
      </c>
      <c r="B101" s="97"/>
      <c r="C101" s="97"/>
      <c r="D101" s="97"/>
      <c r="E101" s="97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</row>
    <row r="102" spans="1:17" ht="17">
      <c r="A102" s="74" t="s">
        <v>121</v>
      </c>
      <c r="B102" s="98" t="s">
        <v>122</v>
      </c>
      <c r="C102" s="98"/>
      <c r="D102" s="98"/>
      <c r="E102" s="98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</row>
    <row r="103" spans="1:17" ht="17">
      <c r="A103" s="41" t="s">
        <v>123</v>
      </c>
      <c r="B103" s="90" t="s">
        <v>124</v>
      </c>
      <c r="C103" s="90"/>
      <c r="D103" s="90"/>
      <c r="E103" s="90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</row>
    <row r="104" spans="1:17" ht="17">
      <c r="A104" s="41" t="s">
        <v>125</v>
      </c>
      <c r="B104" s="90" t="s">
        <v>126</v>
      </c>
      <c r="C104" s="90"/>
      <c r="D104" s="90"/>
      <c r="E104" s="90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</row>
    <row r="105" spans="1:17" ht="17">
      <c r="A105" s="56" t="s">
        <v>127</v>
      </c>
      <c r="B105" s="91" t="s">
        <v>128</v>
      </c>
      <c r="C105" s="91"/>
      <c r="D105" s="91"/>
      <c r="E105" s="91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</row>
    <row r="106" spans="1:17" ht="17">
      <c r="A106" s="92" t="s">
        <v>129</v>
      </c>
      <c r="B106" s="92"/>
      <c r="C106" s="92"/>
      <c r="D106" s="92"/>
      <c r="E106" s="92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</row>
    <row r="107" spans="1:17" ht="24" customHeight="1">
      <c r="A107" s="56" t="s">
        <v>130</v>
      </c>
      <c r="B107" s="79" t="s">
        <v>235</v>
      </c>
      <c r="C107" s="79"/>
      <c r="D107" s="79"/>
      <c r="E107" s="7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</row>
    <row r="108" spans="1:17" ht="20" customHeight="1">
      <c r="A108" s="49" t="s">
        <v>131</v>
      </c>
      <c r="B108" s="79" t="s">
        <v>235</v>
      </c>
      <c r="C108" s="79"/>
      <c r="D108" s="79"/>
      <c r="E108" s="79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</row>
    <row r="109" spans="1:17" ht="17">
      <c r="A109" s="49" t="s">
        <v>132</v>
      </c>
      <c r="B109" s="80" t="s">
        <v>133</v>
      </c>
      <c r="C109" s="81"/>
      <c r="D109" s="81"/>
      <c r="E109" s="81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</row>
  </sheetData>
  <mergeCells count="59">
    <mergeCell ref="A1:E1"/>
    <mergeCell ref="A2:E2"/>
    <mergeCell ref="A3:E3"/>
    <mergeCell ref="A4:E4"/>
    <mergeCell ref="A10:E10"/>
    <mergeCell ref="A16:E16"/>
    <mergeCell ref="A29:E29"/>
    <mergeCell ref="A33:E33"/>
    <mergeCell ref="B34:E34"/>
    <mergeCell ref="B35:E35"/>
    <mergeCell ref="B36:E36"/>
    <mergeCell ref="B37:E37"/>
    <mergeCell ref="B38:E38"/>
    <mergeCell ref="B39:E39"/>
    <mergeCell ref="B40:E40"/>
    <mergeCell ref="A41:E41"/>
    <mergeCell ref="A42:E42"/>
    <mergeCell ref="A43:E43"/>
    <mergeCell ref="A44:E44"/>
    <mergeCell ref="A45:E45"/>
    <mergeCell ref="A51:E51"/>
    <mergeCell ref="A52:E52"/>
    <mergeCell ref="A53:E53"/>
    <mergeCell ref="A46:E46"/>
    <mergeCell ref="A47:E47"/>
    <mergeCell ref="A48:E48"/>
    <mergeCell ref="A49:E49"/>
    <mergeCell ref="A50:E50"/>
    <mergeCell ref="A54:E54"/>
    <mergeCell ref="A56:E56"/>
    <mergeCell ref="A57:E57"/>
    <mergeCell ref="A55:E55"/>
    <mergeCell ref="A58:E58"/>
    <mergeCell ref="B105:E105"/>
    <mergeCell ref="A106:E106"/>
    <mergeCell ref="B107:E107"/>
    <mergeCell ref="A59:E59"/>
    <mergeCell ref="A60:E60"/>
    <mergeCell ref="A88:E88"/>
    <mergeCell ref="A101:E101"/>
    <mergeCell ref="B102:E102"/>
    <mergeCell ref="A61:E61"/>
    <mergeCell ref="A62:E62"/>
    <mergeCell ref="B108:E108"/>
    <mergeCell ref="B109:E109"/>
    <mergeCell ref="A7:A9"/>
    <mergeCell ref="A13:A15"/>
    <mergeCell ref="A18:A28"/>
    <mergeCell ref="A65:A67"/>
    <mergeCell ref="A68:A72"/>
    <mergeCell ref="A74:A75"/>
    <mergeCell ref="A76:A80"/>
    <mergeCell ref="A81:A83"/>
    <mergeCell ref="C65:C87"/>
    <mergeCell ref="D74:D75"/>
    <mergeCell ref="E74:E75"/>
    <mergeCell ref="A63:E63"/>
    <mergeCell ref="B103:E103"/>
    <mergeCell ref="B104:E104"/>
  </mergeCells>
  <phoneticPr fontId="15" type="noConversion"/>
  <hyperlinks>
    <hyperlink ref="A48" r:id="rId1" xr:uid="{00000000-0004-0000-0000-000005000000}"/>
    <hyperlink ref="B48" r:id="rId2" display="https://console.cloud.baidu-int.com/devops/icafe/issue/edc-scrum-56222/show" xr:uid="{00000000-0004-0000-0000-000006000000}"/>
    <hyperlink ref="C48" r:id="rId3" display="https://console.cloud.baidu-int.com/devops/icafe/issue/edc-scrum-56222/show" xr:uid="{00000000-0004-0000-0000-000007000000}"/>
    <hyperlink ref="D48" r:id="rId4" display="https://console.cloud.baidu-int.com/devops/icafe/issue/edc-scrum-56222/show" xr:uid="{00000000-0004-0000-0000-000008000000}"/>
    <hyperlink ref="E48" r:id="rId5" display="https://console.cloud.baidu-int.com/devops/icafe/issue/edc-scrum-56222/show" xr:uid="{00000000-0004-0000-0000-000009000000}"/>
    <hyperlink ref="A49" r:id="rId6" xr:uid="{00000000-0004-0000-0000-00000A000000}"/>
    <hyperlink ref="B49" r:id="rId7" display="https://console.cloud.baidu-int.com/devops/icafe/issue/edc-scrum-56229/show" xr:uid="{00000000-0004-0000-0000-00000B000000}"/>
    <hyperlink ref="C49" r:id="rId8" display="https://console.cloud.baidu-int.com/devops/icafe/issue/edc-scrum-56229/show" xr:uid="{00000000-0004-0000-0000-00000C000000}"/>
    <hyperlink ref="D49" r:id="rId9" display="https://console.cloud.baidu-int.com/devops/icafe/issue/edc-scrum-56229/show" xr:uid="{00000000-0004-0000-0000-00000D000000}"/>
    <hyperlink ref="E49" r:id="rId10" display="https://console.cloud.baidu-int.com/devops/icafe/issue/edc-scrum-56229/show" xr:uid="{00000000-0004-0000-0000-00000E000000}"/>
    <hyperlink ref="A50" r:id="rId11" display="【爱奇艺】观看万里归途试看结束点击登录VIP账号正常登录后，返回播放页面展示信息错乱，如视频" xr:uid="{00000000-0004-0000-0000-00000F000000}"/>
    <hyperlink ref="B50" r:id="rId12" display="https://console.cloud.baidu-int.com/devops/icafe/issue/edc-scrum-56295/show" xr:uid="{00000000-0004-0000-0000-000010000000}"/>
    <hyperlink ref="C50" r:id="rId13" display="https://console.cloud.baidu-int.com/devops/icafe/issue/edc-scrum-56295/show" xr:uid="{00000000-0004-0000-0000-000011000000}"/>
    <hyperlink ref="D50" r:id="rId14" display="https://console.cloud.baidu-int.com/devops/icafe/issue/edc-scrum-56295/show" xr:uid="{00000000-0004-0000-0000-000012000000}"/>
    <hyperlink ref="E50" r:id="rId15" display="https://console.cloud.baidu-int.com/devops/icafe/issue/edc-scrum-56295/show" xr:uid="{00000000-0004-0000-0000-000013000000}"/>
    <hyperlink ref="A51" r:id="rId16" xr:uid="{00000000-0004-0000-0000-00001E000000}"/>
    <hyperlink ref="B51" r:id="rId17" display="https://console.cloud.baidu-int.com/devops/icafe/issue/edc-scrum-54795/show" xr:uid="{00000000-0004-0000-0000-00001F000000}"/>
    <hyperlink ref="C51" r:id="rId18" display="https://console.cloud.baidu-int.com/devops/icafe/issue/edc-scrum-54795/show" xr:uid="{00000000-0004-0000-0000-000020000000}"/>
    <hyperlink ref="D51" r:id="rId19" display="https://console.cloud.baidu-int.com/devops/icafe/issue/edc-scrum-54795/show" xr:uid="{00000000-0004-0000-0000-000021000000}"/>
    <hyperlink ref="E51" r:id="rId20" display="https://console.cloud.baidu-int.com/devops/icafe/issue/edc-scrum-54795/show" xr:uid="{00000000-0004-0000-0000-000022000000}"/>
    <hyperlink ref="A52" r:id="rId21" xr:uid="{00000000-0004-0000-0000-000032000000}"/>
    <hyperlink ref="B52" r:id="rId22" display="https://console.cloud.baidu-int.com/devops/icafe/issue/edc-scrum-55259/show" xr:uid="{00000000-0004-0000-0000-000033000000}"/>
    <hyperlink ref="C52" r:id="rId23" display="https://console.cloud.baidu-int.com/devops/icafe/issue/edc-scrum-55259/show" xr:uid="{00000000-0004-0000-0000-000034000000}"/>
    <hyperlink ref="D52" r:id="rId24" display="https://console.cloud.baidu-int.com/devops/icafe/issue/edc-scrum-55259/show" xr:uid="{00000000-0004-0000-0000-000035000000}"/>
    <hyperlink ref="E52" r:id="rId25" display="https://console.cloud.baidu-int.com/devops/icafe/issue/edc-scrum-55259/show" xr:uid="{00000000-0004-0000-0000-000036000000}"/>
    <hyperlink ref="A53" r:id="rId26" display="【爱奇艺】在播放狂飙最后一集播放状态下画面是暂停的，且切换播放暂停按键无效果" xr:uid="{00000000-0004-0000-0000-00003C000000}"/>
    <hyperlink ref="B53" r:id="rId27" display="https://console.cloud.baidu-int.com/devops/icafe/issue/edc-scrum-55872/show" xr:uid="{00000000-0004-0000-0000-00003D000000}"/>
    <hyperlink ref="C53" r:id="rId28" display="https://console.cloud.baidu-int.com/devops/icafe/issue/edc-scrum-55872/show" xr:uid="{00000000-0004-0000-0000-00003E000000}"/>
    <hyperlink ref="D53" r:id="rId29" display="https://console.cloud.baidu-int.com/devops/icafe/issue/edc-scrum-55872/show" xr:uid="{00000000-0004-0000-0000-00003F000000}"/>
    <hyperlink ref="E53" r:id="rId30" display="https://console.cloud.baidu-int.com/devops/icafe/issue/edc-scrum-55872/show" xr:uid="{00000000-0004-0000-0000-000040000000}"/>
    <hyperlink ref="A59" r:id="rId31" xr:uid="{00000000-0004-0000-0000-0000CD000000}"/>
    <hyperlink ref="B59" r:id="rId32" display="https://console.cloud.baidu-int.com/devops/icafe/issue/edc-scrum-55512/show" xr:uid="{00000000-0004-0000-0000-0000CE000000}"/>
    <hyperlink ref="C59" r:id="rId33" display="https://console.cloud.baidu-int.com/devops/icafe/issue/edc-scrum-55512/show" xr:uid="{00000000-0004-0000-0000-0000CF000000}"/>
    <hyperlink ref="D59" r:id="rId34" display="https://console.cloud.baidu-int.com/devops/icafe/issue/edc-scrum-55512/show" xr:uid="{00000000-0004-0000-0000-0000D0000000}"/>
    <hyperlink ref="E59" r:id="rId35" display="https://console.cloud.baidu-int.com/devops/icafe/issue/edc-scrum-55512/show" xr:uid="{00000000-0004-0000-0000-0000D1000000}"/>
    <hyperlink ref="A60" r:id="rId36" xr:uid="{00000000-0004-0000-0000-0000D2000000}"/>
    <hyperlink ref="B60" r:id="rId37" display="https://console.cloud.baidu-int.com/devops/icafe/issue/edc-scrum-54818/show" xr:uid="{00000000-0004-0000-0000-0000D3000000}"/>
    <hyperlink ref="C60" r:id="rId38" display="https://console.cloud.baidu-int.com/devops/icafe/issue/edc-scrum-54818/show" xr:uid="{00000000-0004-0000-0000-0000D4000000}"/>
    <hyperlink ref="D60" r:id="rId39" display="https://console.cloud.baidu-int.com/devops/icafe/issue/edc-scrum-54818/show" xr:uid="{00000000-0004-0000-0000-0000D5000000}"/>
    <hyperlink ref="E60" r:id="rId40" display="https://console.cloud.baidu-int.com/devops/icafe/issue/edc-scrum-54818/show" xr:uid="{00000000-0004-0000-0000-0000D6000000}"/>
    <hyperlink ref="A62" r:id="rId41" display="【Monkey自动化测试】【】进程com.baidu.iov.faceos出现了java.lang.IllegalArgumentException: View=DecorView@9576f43[PaymentActivity] not attached to window manager, 具体位置在at com.baidu.iov.faceos.view.LoadingDialog$Factory.hide(LoadingDialog.java:98)" xr:uid="{00000000-0004-0000-0000-0000F0000000}"/>
    <hyperlink ref="B62" r:id="rId42" display="https://console.cloud.baidu-int.com/devops/icafe/issue/edc-scrum-55837/show" xr:uid="{00000000-0004-0000-0000-0000F1000000}"/>
    <hyperlink ref="C62" r:id="rId43" display="https://console.cloud.baidu-int.com/devops/icafe/issue/edc-scrum-55837/show" xr:uid="{00000000-0004-0000-0000-0000F2000000}"/>
    <hyperlink ref="D62" r:id="rId44" display="https://console.cloud.baidu-int.com/devops/icafe/issue/edc-scrum-55837/show" xr:uid="{00000000-0004-0000-0000-0000F3000000}"/>
    <hyperlink ref="E62" r:id="rId45" display="https://console.cloud.baidu-int.com/devops/icafe/issue/edc-scrum-55837/show" xr:uid="{00000000-0004-0000-0000-0000F4000000}"/>
    <hyperlink ref="B109" r:id="rId46" location="/team/689293550" xr:uid="{00000000-0004-0000-0000-0000FA000000}"/>
    <hyperlink ref="A55" r:id="rId47" xr:uid="{0F7DE5A5-C9B7-254F-BEF8-57C3D6ACDA38}"/>
    <hyperlink ref="A56" r:id="rId48" xr:uid="{8D7DAB2F-CC60-AE47-9476-22CABAD6998A}"/>
    <hyperlink ref="A57" r:id="rId49" xr:uid="{C6663BCF-E037-AD41-A95A-ACD102708C4D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9"/>
  <sheetViews>
    <sheetView tabSelected="1" zoomScale="117" workbookViewId="0">
      <pane ySplit="1" topLeftCell="A2" activePane="bottomLeft" state="frozen"/>
      <selection pane="bottomLeft" activeCell="E14" sqref="E14"/>
    </sheetView>
  </sheetViews>
  <sheetFormatPr baseColWidth="10" defaultColWidth="11" defaultRowHeight="15"/>
  <cols>
    <col min="1" max="2" width="8.6640625" customWidth="1"/>
    <col min="3" max="3" width="19.5" customWidth="1"/>
    <col min="4" max="4" width="14" customWidth="1"/>
    <col min="5" max="7" width="8.6640625" customWidth="1"/>
    <col min="8" max="8" width="21.6640625" customWidth="1"/>
    <col min="9" max="9" width="19.5" customWidth="1"/>
    <col min="10" max="10" width="57.5" style="18" customWidth="1"/>
    <col min="11" max="18" width="8.6640625" customWidth="1"/>
  </cols>
  <sheetData>
    <row r="1" spans="1:18">
      <c r="A1" s="19" t="s">
        <v>134</v>
      </c>
      <c r="B1" s="113" t="s">
        <v>54</v>
      </c>
      <c r="C1" s="113"/>
      <c r="D1" s="19" t="s">
        <v>135</v>
      </c>
      <c r="E1" s="19" t="s">
        <v>136</v>
      </c>
      <c r="F1" s="19" t="s">
        <v>137</v>
      </c>
      <c r="G1" s="19" t="s">
        <v>138</v>
      </c>
      <c r="H1" s="19" t="s">
        <v>139</v>
      </c>
      <c r="I1" s="19" t="s">
        <v>140</v>
      </c>
      <c r="J1" s="19" t="s">
        <v>141</v>
      </c>
      <c r="K1" s="27"/>
      <c r="L1" s="27"/>
      <c r="M1" s="27"/>
      <c r="N1" s="27"/>
      <c r="O1" s="27"/>
      <c r="P1" s="27"/>
      <c r="Q1" s="27"/>
      <c r="R1" s="27"/>
    </row>
    <row r="2" spans="1:18" ht="11" customHeight="1">
      <c r="A2" s="114" t="s">
        <v>126</v>
      </c>
      <c r="B2" s="114" t="s">
        <v>32</v>
      </c>
      <c r="C2" s="20" t="s">
        <v>88</v>
      </c>
      <c r="D2" s="21">
        <v>4704</v>
      </c>
      <c r="E2" s="21">
        <v>1</v>
      </c>
      <c r="F2" s="21">
        <v>0</v>
      </c>
      <c r="G2" s="21">
        <v>0</v>
      </c>
      <c r="H2" s="21">
        <f t="shared" ref="H2:H19" si="0">SUM(D2:G2)</f>
        <v>4705</v>
      </c>
      <c r="I2" s="29">
        <f t="shared" ref="I2:I19" si="1">D2/H2</f>
        <v>0.99978746014877795</v>
      </c>
      <c r="J2" s="30" t="s">
        <v>142</v>
      </c>
      <c r="K2" s="27"/>
      <c r="L2" s="27"/>
      <c r="M2" s="27"/>
      <c r="N2" s="27"/>
      <c r="O2" s="27"/>
      <c r="P2" s="27"/>
      <c r="Q2" s="27"/>
      <c r="R2" s="27"/>
    </row>
    <row r="3" spans="1:18" ht="11" customHeight="1">
      <c r="A3" s="114"/>
      <c r="B3" s="114"/>
      <c r="C3" s="20" t="s">
        <v>90</v>
      </c>
      <c r="D3" s="21">
        <v>558</v>
      </c>
      <c r="E3" s="21">
        <v>1</v>
      </c>
      <c r="F3" s="21">
        <v>0</v>
      </c>
      <c r="G3" s="21">
        <v>0</v>
      </c>
      <c r="H3" s="21">
        <f t="shared" si="0"/>
        <v>559</v>
      </c>
      <c r="I3" s="29">
        <f t="shared" si="1"/>
        <v>0.99821109123434704</v>
      </c>
      <c r="J3" s="30" t="s">
        <v>143</v>
      </c>
      <c r="K3" s="27"/>
      <c r="L3" s="27"/>
      <c r="M3" s="27"/>
      <c r="N3" s="27"/>
      <c r="O3" s="27"/>
      <c r="P3" s="27"/>
      <c r="Q3" s="27"/>
      <c r="R3" s="27"/>
    </row>
    <row r="4" spans="1:18">
      <c r="A4" s="114"/>
      <c r="B4" s="114"/>
      <c r="C4" s="20" t="s">
        <v>91</v>
      </c>
      <c r="D4" s="21">
        <v>457</v>
      </c>
      <c r="E4" s="21">
        <v>0</v>
      </c>
      <c r="F4" s="21">
        <v>0</v>
      </c>
      <c r="G4" s="21">
        <v>0</v>
      </c>
      <c r="H4" s="21">
        <f t="shared" si="0"/>
        <v>457</v>
      </c>
      <c r="I4" s="31">
        <f t="shared" si="1"/>
        <v>1</v>
      </c>
      <c r="J4" s="30"/>
      <c r="K4" s="27"/>
      <c r="L4" s="27"/>
      <c r="M4" s="27"/>
      <c r="N4" s="27"/>
      <c r="O4" s="27"/>
      <c r="P4" s="27"/>
      <c r="Q4" s="27"/>
      <c r="R4" s="27"/>
    </row>
    <row r="5" spans="1:18" ht="11" customHeight="1">
      <c r="A5" s="114"/>
      <c r="B5" s="114" t="s">
        <v>38</v>
      </c>
      <c r="C5" s="20" t="s">
        <v>92</v>
      </c>
      <c r="D5" s="21">
        <v>682</v>
      </c>
      <c r="E5" s="21">
        <v>0</v>
      </c>
      <c r="F5" s="21">
        <v>0</v>
      </c>
      <c r="G5" s="21">
        <v>0</v>
      </c>
      <c r="H5" s="21">
        <f t="shared" si="0"/>
        <v>682</v>
      </c>
      <c r="I5" s="31">
        <f t="shared" si="1"/>
        <v>1</v>
      </c>
      <c r="J5" s="30"/>
      <c r="K5" s="27"/>
      <c r="L5" s="27"/>
      <c r="M5" s="27"/>
      <c r="N5" s="27"/>
      <c r="O5" s="27"/>
      <c r="P5" s="27"/>
      <c r="Q5" s="27"/>
      <c r="R5" s="27"/>
    </row>
    <row r="6" spans="1:18" ht="11" customHeight="1">
      <c r="A6" s="114"/>
      <c r="B6" s="114"/>
      <c r="C6" s="20" t="s">
        <v>93</v>
      </c>
      <c r="D6" s="21">
        <v>455</v>
      </c>
      <c r="E6" s="21">
        <v>0</v>
      </c>
      <c r="F6" s="21">
        <v>0</v>
      </c>
      <c r="G6" s="21">
        <v>0</v>
      </c>
      <c r="H6" s="21">
        <f t="shared" si="0"/>
        <v>455</v>
      </c>
      <c r="I6" s="31">
        <f t="shared" si="1"/>
        <v>1</v>
      </c>
      <c r="J6" s="30"/>
      <c r="K6" s="27"/>
      <c r="L6" s="27"/>
      <c r="M6" s="27"/>
      <c r="N6" s="27"/>
      <c r="O6" s="27"/>
      <c r="P6" s="27"/>
      <c r="Q6" s="27"/>
      <c r="R6" s="27"/>
    </row>
    <row r="7" spans="1:18" ht="11" customHeight="1">
      <c r="A7" s="114"/>
      <c r="B7" s="114"/>
      <c r="C7" s="20" t="s">
        <v>95</v>
      </c>
      <c r="D7" s="21">
        <v>179</v>
      </c>
      <c r="E7" s="21">
        <v>0</v>
      </c>
      <c r="F7" s="21">
        <v>0</v>
      </c>
      <c r="G7" s="21">
        <v>0</v>
      </c>
      <c r="H7" s="21">
        <f t="shared" si="0"/>
        <v>179</v>
      </c>
      <c r="I7" s="31">
        <f t="shared" si="1"/>
        <v>1</v>
      </c>
      <c r="J7" s="30"/>
      <c r="K7" s="27"/>
      <c r="L7" s="27"/>
      <c r="M7" s="27"/>
      <c r="N7" s="27"/>
      <c r="O7" s="27"/>
      <c r="P7" s="27"/>
      <c r="Q7" s="27"/>
      <c r="R7" s="27"/>
    </row>
    <row r="8" spans="1:18" ht="11" customHeight="1">
      <c r="A8" s="114"/>
      <c r="B8" s="114"/>
      <c r="C8" s="20" t="s">
        <v>144</v>
      </c>
      <c r="D8" s="21">
        <v>143</v>
      </c>
      <c r="E8" s="21">
        <v>0</v>
      </c>
      <c r="F8" s="21">
        <v>0</v>
      </c>
      <c r="G8" s="21">
        <v>0</v>
      </c>
      <c r="H8" s="21">
        <f t="shared" si="0"/>
        <v>143</v>
      </c>
      <c r="I8" s="31">
        <f t="shared" si="1"/>
        <v>1</v>
      </c>
      <c r="J8" s="30"/>
      <c r="K8" s="27"/>
      <c r="L8" s="27"/>
      <c r="M8" s="27"/>
      <c r="N8" s="27"/>
      <c r="O8" s="27"/>
      <c r="P8" s="27"/>
      <c r="Q8" s="27"/>
      <c r="R8" s="27"/>
    </row>
    <row r="9" spans="1:18" ht="11" customHeight="1">
      <c r="A9" s="114"/>
      <c r="B9" s="114"/>
      <c r="C9" s="20" t="s">
        <v>97</v>
      </c>
      <c r="D9" s="21">
        <v>713</v>
      </c>
      <c r="E9" s="21">
        <v>0</v>
      </c>
      <c r="F9" s="21">
        <v>0</v>
      </c>
      <c r="G9" s="21">
        <v>0</v>
      </c>
      <c r="H9" s="21">
        <f t="shared" si="0"/>
        <v>713</v>
      </c>
      <c r="I9" s="31">
        <f t="shared" si="1"/>
        <v>1</v>
      </c>
      <c r="J9" s="30"/>
      <c r="K9" s="27"/>
      <c r="L9" s="27"/>
      <c r="M9" s="27"/>
      <c r="N9" s="27"/>
      <c r="O9" s="27"/>
      <c r="P9" s="27"/>
      <c r="Q9" s="27"/>
      <c r="R9" s="27"/>
    </row>
    <row r="10" spans="1:18" ht="11" customHeight="1">
      <c r="A10" s="114"/>
      <c r="B10" s="114"/>
      <c r="C10" s="20" t="s">
        <v>145</v>
      </c>
      <c r="D10" s="21">
        <v>451</v>
      </c>
      <c r="E10" s="21">
        <v>0</v>
      </c>
      <c r="F10" s="21">
        <v>0</v>
      </c>
      <c r="G10" s="21">
        <v>0</v>
      </c>
      <c r="H10" s="21">
        <f t="shared" si="0"/>
        <v>451</v>
      </c>
      <c r="I10" s="31">
        <f t="shared" si="1"/>
        <v>1</v>
      </c>
      <c r="J10" s="30"/>
      <c r="K10" s="32"/>
      <c r="L10" s="27"/>
      <c r="M10" s="27"/>
      <c r="N10" s="27"/>
      <c r="O10" s="27"/>
      <c r="P10" s="27"/>
      <c r="Q10" s="27"/>
      <c r="R10" s="27"/>
    </row>
    <row r="11" spans="1:18" ht="11" customHeight="1">
      <c r="A11" s="114"/>
      <c r="B11" s="114"/>
      <c r="C11" s="20" t="s">
        <v>146</v>
      </c>
      <c r="D11" s="21">
        <v>562</v>
      </c>
      <c r="E11" s="21">
        <v>0</v>
      </c>
      <c r="F11" s="21">
        <v>0</v>
      </c>
      <c r="G11" s="21">
        <v>0</v>
      </c>
      <c r="H11" s="21">
        <f t="shared" si="0"/>
        <v>562</v>
      </c>
      <c r="I11" s="31">
        <f t="shared" si="1"/>
        <v>1</v>
      </c>
      <c r="J11" s="30"/>
      <c r="K11" s="32"/>
      <c r="L11" s="27"/>
      <c r="M11" s="27"/>
      <c r="N11" s="27"/>
      <c r="O11" s="27"/>
      <c r="P11" s="27"/>
      <c r="Q11" s="27"/>
      <c r="R11" s="27"/>
    </row>
    <row r="12" spans="1:18" ht="13" customHeight="1">
      <c r="A12" s="114"/>
      <c r="B12" s="20" t="s">
        <v>40</v>
      </c>
      <c r="C12" s="20" t="s">
        <v>98</v>
      </c>
      <c r="D12" s="21">
        <v>861</v>
      </c>
      <c r="E12" s="21">
        <v>0</v>
      </c>
      <c r="F12" s="21">
        <v>0</v>
      </c>
      <c r="G12" s="21">
        <v>0</v>
      </c>
      <c r="H12" s="21">
        <f>SUM(D12:G12)</f>
        <v>861</v>
      </c>
      <c r="I12" s="29">
        <f>D12/H12</f>
        <v>1</v>
      </c>
      <c r="J12" s="30"/>
      <c r="K12" s="32"/>
      <c r="L12" s="27"/>
      <c r="M12" s="27"/>
      <c r="N12" s="27"/>
      <c r="O12" s="27"/>
      <c r="P12" s="27"/>
      <c r="Q12" s="27"/>
      <c r="R12" s="27"/>
    </row>
    <row r="13" spans="1:18">
      <c r="A13" s="114"/>
      <c r="B13" s="114" t="s">
        <v>83</v>
      </c>
      <c r="C13" s="20" t="s">
        <v>99</v>
      </c>
      <c r="D13" s="22">
        <v>74</v>
      </c>
      <c r="E13" s="22">
        <v>0</v>
      </c>
      <c r="F13" s="22">
        <v>0</v>
      </c>
      <c r="G13" s="22">
        <v>0</v>
      </c>
      <c r="H13" s="21">
        <f t="shared" si="0"/>
        <v>74</v>
      </c>
      <c r="I13" s="31">
        <f t="shared" si="1"/>
        <v>1</v>
      </c>
      <c r="J13" s="33"/>
      <c r="K13" s="32"/>
      <c r="L13" s="27"/>
      <c r="M13" s="27"/>
      <c r="N13" s="27"/>
      <c r="O13" s="27"/>
      <c r="P13" s="27"/>
      <c r="Q13" s="27"/>
      <c r="R13" s="27"/>
    </row>
    <row r="14" spans="1:18">
      <c r="A14" s="114"/>
      <c r="B14" s="114"/>
      <c r="C14" s="20" t="s">
        <v>42</v>
      </c>
      <c r="D14" s="22">
        <v>94</v>
      </c>
      <c r="E14" s="22">
        <v>0</v>
      </c>
      <c r="F14" s="22">
        <v>0</v>
      </c>
      <c r="G14" s="22">
        <v>0</v>
      </c>
      <c r="H14" s="21">
        <f t="shared" si="0"/>
        <v>94</v>
      </c>
      <c r="I14" s="31">
        <f t="shared" si="1"/>
        <v>1</v>
      </c>
      <c r="J14" s="33"/>
      <c r="K14" s="32"/>
      <c r="L14" s="27"/>
      <c r="M14" s="27"/>
      <c r="N14" s="27"/>
      <c r="O14" s="27"/>
      <c r="P14" s="27"/>
      <c r="Q14" s="27"/>
      <c r="R14" s="27"/>
    </row>
    <row r="15" spans="1:18">
      <c r="A15" s="114"/>
      <c r="B15" s="114"/>
      <c r="C15" s="20" t="s">
        <v>147</v>
      </c>
      <c r="D15" s="22">
        <v>53</v>
      </c>
      <c r="E15" s="22">
        <v>0</v>
      </c>
      <c r="F15" s="22">
        <v>0</v>
      </c>
      <c r="G15" s="22">
        <v>0</v>
      </c>
      <c r="H15" s="21">
        <f t="shared" si="0"/>
        <v>53</v>
      </c>
      <c r="I15" s="31">
        <f t="shared" si="1"/>
        <v>1</v>
      </c>
      <c r="J15" s="33"/>
      <c r="K15" s="27"/>
      <c r="L15" s="27"/>
      <c r="M15" s="27"/>
      <c r="N15" s="27"/>
      <c r="O15" s="27"/>
      <c r="P15" s="27"/>
      <c r="Q15" s="27"/>
      <c r="R15" s="27"/>
    </row>
    <row r="16" spans="1:18">
      <c r="A16" s="114"/>
      <c r="B16" s="114"/>
      <c r="C16" s="20" t="s">
        <v>148</v>
      </c>
      <c r="D16" s="22">
        <v>39</v>
      </c>
      <c r="E16" s="22">
        <v>0</v>
      </c>
      <c r="F16" s="22">
        <v>0</v>
      </c>
      <c r="G16" s="22">
        <v>0</v>
      </c>
      <c r="H16" s="21">
        <f t="shared" si="0"/>
        <v>39</v>
      </c>
      <c r="I16" s="31">
        <f t="shared" si="1"/>
        <v>1</v>
      </c>
      <c r="J16" s="33"/>
      <c r="K16" s="27"/>
      <c r="L16" s="27"/>
      <c r="M16" s="27"/>
      <c r="N16" s="27"/>
      <c r="O16" s="27"/>
      <c r="P16" s="27"/>
      <c r="Q16" s="27"/>
      <c r="R16" s="27"/>
    </row>
    <row r="17" spans="1:18">
      <c r="A17" s="114"/>
      <c r="B17" s="114"/>
      <c r="C17" s="20" t="s">
        <v>149</v>
      </c>
      <c r="D17" s="22">
        <v>11</v>
      </c>
      <c r="E17" s="22">
        <v>1</v>
      </c>
      <c r="F17" s="22">
        <v>0</v>
      </c>
      <c r="G17" s="22">
        <v>0</v>
      </c>
      <c r="H17" s="21">
        <f t="shared" si="0"/>
        <v>12</v>
      </c>
      <c r="I17" s="31">
        <f t="shared" si="1"/>
        <v>0.91666666666666663</v>
      </c>
      <c r="J17" s="33" t="s">
        <v>150</v>
      </c>
      <c r="K17" s="34"/>
      <c r="L17" s="34"/>
      <c r="M17" s="34"/>
      <c r="N17" s="34"/>
      <c r="O17" s="34"/>
      <c r="P17" s="34"/>
      <c r="Q17" s="34"/>
      <c r="R17" s="34"/>
    </row>
    <row r="18" spans="1:18">
      <c r="A18" s="114"/>
      <c r="B18" s="114"/>
      <c r="C18" s="20" t="s">
        <v>151</v>
      </c>
      <c r="D18" s="22">
        <v>161</v>
      </c>
      <c r="E18" s="22">
        <v>0</v>
      </c>
      <c r="F18" s="22">
        <v>0</v>
      </c>
      <c r="G18" s="22">
        <v>0</v>
      </c>
      <c r="H18" s="21">
        <f t="shared" si="0"/>
        <v>161</v>
      </c>
      <c r="I18" s="31">
        <f t="shared" si="1"/>
        <v>1</v>
      </c>
      <c r="J18" s="33"/>
      <c r="K18" s="27"/>
      <c r="L18" s="27"/>
      <c r="M18" s="27"/>
      <c r="N18" s="27"/>
      <c r="O18" s="27"/>
      <c r="P18" s="27"/>
      <c r="Q18" s="27"/>
      <c r="R18" s="27"/>
    </row>
    <row r="19" spans="1:18" ht="9" customHeight="1">
      <c r="A19" s="114"/>
      <c r="B19" s="114"/>
      <c r="C19" s="20" t="s">
        <v>152</v>
      </c>
      <c r="D19" s="22">
        <v>147</v>
      </c>
      <c r="E19" s="22">
        <v>0</v>
      </c>
      <c r="F19" s="22">
        <v>11</v>
      </c>
      <c r="G19" s="22">
        <v>0</v>
      </c>
      <c r="H19" s="21">
        <f t="shared" si="0"/>
        <v>158</v>
      </c>
      <c r="I19" s="31">
        <f t="shared" si="1"/>
        <v>0.930379746835443</v>
      </c>
      <c r="J19" s="33" t="s">
        <v>153</v>
      </c>
      <c r="K19" s="27"/>
      <c r="L19" s="27"/>
      <c r="M19" s="27"/>
      <c r="N19" s="27"/>
      <c r="O19" s="27"/>
      <c r="P19" s="27"/>
      <c r="Q19" s="27"/>
      <c r="R19" s="27"/>
    </row>
    <row r="20" spans="1:18">
      <c r="A20" s="114"/>
      <c r="B20" s="114"/>
      <c r="C20" s="20" t="s">
        <v>154</v>
      </c>
      <c r="D20" s="22">
        <v>102</v>
      </c>
      <c r="E20" s="22">
        <v>0</v>
      </c>
      <c r="F20" s="22">
        <v>0</v>
      </c>
      <c r="G20" s="22">
        <v>0</v>
      </c>
      <c r="H20" s="22">
        <v>102</v>
      </c>
      <c r="I20" s="35">
        <v>1</v>
      </c>
      <c r="J20" s="33"/>
      <c r="K20" s="27"/>
      <c r="L20" s="27"/>
      <c r="M20" s="27"/>
      <c r="N20" s="27"/>
      <c r="O20" s="27"/>
      <c r="P20" s="27"/>
      <c r="Q20" s="27"/>
      <c r="R20" s="27"/>
    </row>
    <row r="21" spans="1:18" ht="87" customHeight="1">
      <c r="A21" s="114"/>
      <c r="B21" s="114" t="s">
        <v>36</v>
      </c>
      <c r="C21" s="20" t="s">
        <v>100</v>
      </c>
      <c r="D21" s="23">
        <v>2401</v>
      </c>
      <c r="E21" s="23">
        <v>93</v>
      </c>
      <c r="F21" s="23">
        <v>17</v>
      </c>
      <c r="G21" s="23">
        <v>0</v>
      </c>
      <c r="H21" s="21">
        <f t="shared" ref="H21:H28" si="2">SUM(D21:G21)</f>
        <v>2511</v>
      </c>
      <c r="I21" s="31">
        <f t="shared" ref="I21:I32" si="3">D21/H21</f>
        <v>0.95619275189167663</v>
      </c>
      <c r="J21" s="36" t="s">
        <v>216</v>
      </c>
      <c r="K21" s="27"/>
      <c r="L21" s="27"/>
      <c r="M21" s="27"/>
      <c r="N21" s="27"/>
      <c r="O21" s="27"/>
      <c r="P21" s="27"/>
      <c r="Q21" s="27"/>
      <c r="R21" s="27"/>
    </row>
    <row r="22" spans="1:18" ht="19" customHeight="1">
      <c r="A22" s="114"/>
      <c r="B22" s="114"/>
      <c r="C22" s="20" t="s">
        <v>102</v>
      </c>
      <c r="D22" s="23">
        <v>28</v>
      </c>
      <c r="E22" s="23">
        <v>0</v>
      </c>
      <c r="F22" s="23">
        <v>0</v>
      </c>
      <c r="G22" s="23">
        <v>0</v>
      </c>
      <c r="H22" s="21">
        <f t="shared" si="2"/>
        <v>28</v>
      </c>
      <c r="I22" s="31">
        <f t="shared" si="3"/>
        <v>1</v>
      </c>
      <c r="J22" s="37" t="s">
        <v>155</v>
      </c>
      <c r="K22" s="27"/>
      <c r="L22" s="27"/>
      <c r="M22" s="27"/>
      <c r="N22" s="27"/>
      <c r="O22" s="27"/>
      <c r="P22" s="27"/>
      <c r="Q22" s="27"/>
      <c r="R22" s="27"/>
    </row>
    <row r="23" spans="1:18" ht="22" customHeight="1">
      <c r="A23" s="114"/>
      <c r="B23" s="114"/>
      <c r="C23" s="20" t="s">
        <v>103</v>
      </c>
      <c r="D23" s="23">
        <v>22</v>
      </c>
      <c r="E23" s="23">
        <v>0</v>
      </c>
      <c r="F23" s="23">
        <v>10</v>
      </c>
      <c r="G23" s="23">
        <v>0</v>
      </c>
      <c r="H23" s="21">
        <f t="shared" si="2"/>
        <v>32</v>
      </c>
      <c r="I23" s="31">
        <f t="shared" si="3"/>
        <v>0.6875</v>
      </c>
      <c r="J23" s="30" t="s">
        <v>156</v>
      </c>
      <c r="K23" s="27"/>
      <c r="L23" s="27"/>
      <c r="M23" s="27"/>
      <c r="N23" s="27"/>
      <c r="O23" s="27"/>
      <c r="P23" s="27"/>
      <c r="Q23" s="27"/>
      <c r="R23" s="27"/>
    </row>
    <row r="24" spans="1:18" ht="12" customHeight="1">
      <c r="A24" s="114"/>
      <c r="B24" s="114" t="s">
        <v>106</v>
      </c>
      <c r="C24" s="24" t="s">
        <v>45</v>
      </c>
      <c r="D24" s="21">
        <v>191</v>
      </c>
      <c r="E24" s="21">
        <v>0</v>
      </c>
      <c r="F24" s="21">
        <v>0</v>
      </c>
      <c r="G24" s="21">
        <v>0</v>
      </c>
      <c r="H24" s="21">
        <f t="shared" si="2"/>
        <v>191</v>
      </c>
      <c r="I24" s="31">
        <f t="shared" si="3"/>
        <v>1</v>
      </c>
      <c r="J24" s="30"/>
      <c r="K24" s="27"/>
      <c r="L24" s="27"/>
      <c r="M24" s="27"/>
      <c r="N24" s="27"/>
      <c r="O24" s="27"/>
      <c r="P24" s="27"/>
      <c r="Q24" s="27"/>
      <c r="R24" s="27"/>
    </row>
    <row r="25" spans="1:18" ht="12" customHeight="1">
      <c r="A25" s="114"/>
      <c r="B25" s="114"/>
      <c r="C25" s="24" t="s">
        <v>107</v>
      </c>
      <c r="D25" s="21">
        <v>127</v>
      </c>
      <c r="E25" s="21">
        <v>0</v>
      </c>
      <c r="F25" s="21">
        <v>0</v>
      </c>
      <c r="G25" s="21">
        <v>0</v>
      </c>
      <c r="H25" s="21">
        <f t="shared" si="2"/>
        <v>127</v>
      </c>
      <c r="I25" s="31">
        <f t="shared" si="3"/>
        <v>1</v>
      </c>
      <c r="J25" s="30"/>
      <c r="K25" s="27"/>
      <c r="L25" s="27"/>
      <c r="M25" s="27"/>
      <c r="N25" s="27"/>
      <c r="O25" s="27"/>
      <c r="P25" s="27"/>
      <c r="Q25" s="27"/>
      <c r="R25" s="27"/>
    </row>
    <row r="26" spans="1:18" ht="12" customHeight="1">
      <c r="A26" s="114"/>
      <c r="B26" s="114"/>
      <c r="C26" s="24" t="s">
        <v>157</v>
      </c>
      <c r="D26" s="21">
        <v>81</v>
      </c>
      <c r="E26" s="21">
        <v>0</v>
      </c>
      <c r="F26" s="21">
        <v>0</v>
      </c>
      <c r="G26" s="21">
        <v>0</v>
      </c>
      <c r="H26" s="21">
        <f t="shared" si="2"/>
        <v>81</v>
      </c>
      <c r="I26" s="31">
        <f t="shared" si="3"/>
        <v>1</v>
      </c>
      <c r="J26" s="30"/>
      <c r="K26" s="27"/>
      <c r="L26" s="27"/>
      <c r="M26" s="27"/>
      <c r="N26" s="27"/>
      <c r="O26" s="27"/>
      <c r="P26" s="27"/>
      <c r="Q26" s="27"/>
      <c r="R26" s="27"/>
    </row>
    <row r="27" spans="1:18">
      <c r="A27" s="114"/>
      <c r="B27" s="114"/>
      <c r="C27" s="24" t="s">
        <v>43</v>
      </c>
      <c r="D27" s="21">
        <v>171</v>
      </c>
      <c r="E27" s="21">
        <v>0</v>
      </c>
      <c r="F27" s="21">
        <v>0</v>
      </c>
      <c r="G27" s="21">
        <v>0</v>
      </c>
      <c r="H27" s="21">
        <f t="shared" si="2"/>
        <v>171</v>
      </c>
      <c r="I27" s="31">
        <f t="shared" si="3"/>
        <v>1</v>
      </c>
      <c r="J27" s="30"/>
      <c r="K27" s="27"/>
      <c r="L27" s="27"/>
      <c r="M27" s="27"/>
      <c r="N27" s="27"/>
      <c r="O27" s="27"/>
      <c r="P27" s="27"/>
      <c r="Q27" s="27"/>
      <c r="R27" s="27"/>
    </row>
    <row r="28" spans="1:18" ht="12" customHeight="1">
      <c r="A28" s="114"/>
      <c r="B28" s="20" t="s">
        <v>217</v>
      </c>
      <c r="C28" s="24" t="s">
        <v>48</v>
      </c>
      <c r="D28" s="21">
        <v>88</v>
      </c>
      <c r="E28" s="21">
        <v>2</v>
      </c>
      <c r="F28" s="21">
        <v>3</v>
      </c>
      <c r="G28" s="21">
        <v>0</v>
      </c>
      <c r="H28" s="21">
        <f t="shared" si="2"/>
        <v>93</v>
      </c>
      <c r="I28" s="31">
        <f t="shared" si="3"/>
        <v>0.94623655913978499</v>
      </c>
      <c r="J28" s="30" t="s">
        <v>158</v>
      </c>
      <c r="K28" s="27"/>
      <c r="L28" s="27"/>
      <c r="M28" s="27"/>
      <c r="N28" s="27"/>
      <c r="O28" s="27"/>
      <c r="P28" s="27"/>
      <c r="Q28" s="27"/>
      <c r="R28" s="27"/>
    </row>
    <row r="29" spans="1:18">
      <c r="A29" s="114"/>
      <c r="B29" s="21" t="s">
        <v>108</v>
      </c>
      <c r="C29" s="21" t="s">
        <v>51</v>
      </c>
      <c r="D29" s="25">
        <v>759</v>
      </c>
      <c r="E29" s="25">
        <v>3</v>
      </c>
      <c r="F29" s="25">
        <v>1</v>
      </c>
      <c r="G29" s="25">
        <v>0</v>
      </c>
      <c r="H29" s="28">
        <v>763</v>
      </c>
      <c r="I29" s="31">
        <f t="shared" si="3"/>
        <v>0.99475753604193973</v>
      </c>
      <c r="J29" s="38" t="s">
        <v>159</v>
      </c>
      <c r="K29" s="39"/>
      <c r="L29" s="39"/>
      <c r="M29" s="39"/>
      <c r="N29" s="39"/>
      <c r="O29" s="39"/>
      <c r="P29" s="39"/>
      <c r="Q29" s="39"/>
      <c r="R29" s="39"/>
    </row>
    <row r="30" spans="1:18">
      <c r="A30" s="114"/>
      <c r="B30" s="21" t="s">
        <v>50</v>
      </c>
      <c r="C30" s="21" t="s">
        <v>50</v>
      </c>
      <c r="D30" s="26">
        <v>119</v>
      </c>
      <c r="E30" s="21">
        <v>0</v>
      </c>
      <c r="F30" s="26">
        <v>4</v>
      </c>
      <c r="G30" s="26">
        <v>0</v>
      </c>
      <c r="H30" s="21">
        <f>SUM(D30:G30)</f>
        <v>123</v>
      </c>
      <c r="I30" s="31">
        <f t="shared" si="3"/>
        <v>0.96747967479674801</v>
      </c>
      <c r="J30" s="30" t="s">
        <v>160</v>
      </c>
      <c r="K30" s="27"/>
      <c r="L30" s="27"/>
      <c r="M30" s="27"/>
      <c r="N30" s="27"/>
      <c r="O30" s="27"/>
      <c r="P30" s="27"/>
      <c r="Q30" s="27"/>
      <c r="R30" s="27"/>
    </row>
    <row r="31" spans="1:18">
      <c r="A31" s="114"/>
      <c r="B31" s="21" t="s">
        <v>46</v>
      </c>
      <c r="C31" s="21" t="s">
        <v>46</v>
      </c>
      <c r="D31" s="21">
        <v>66</v>
      </c>
      <c r="E31" s="21">
        <v>0</v>
      </c>
      <c r="F31" s="21">
        <v>1</v>
      </c>
      <c r="G31" s="21">
        <v>0</v>
      </c>
      <c r="H31" s="21">
        <f>SUM(D31:G31)</f>
        <v>67</v>
      </c>
      <c r="I31" s="31">
        <f t="shared" si="3"/>
        <v>0.9850746268656716</v>
      </c>
      <c r="J31" s="30" t="s">
        <v>161</v>
      </c>
      <c r="K31" s="27"/>
      <c r="L31" s="27"/>
      <c r="M31" s="27"/>
      <c r="N31" s="27"/>
      <c r="O31" s="27"/>
      <c r="P31" s="27"/>
      <c r="Q31" s="27"/>
      <c r="R31" s="27"/>
    </row>
    <row r="32" spans="1:18">
      <c r="A32" s="114" t="s">
        <v>119</v>
      </c>
      <c r="B32" s="114"/>
      <c r="C32" s="114"/>
      <c r="D32" s="21">
        <f>SUM(D2:D31)</f>
        <v>14499</v>
      </c>
      <c r="E32" s="21">
        <f>SUM(E2:E31)</f>
        <v>101</v>
      </c>
      <c r="F32" s="21">
        <f>SUM(F2:F31)</f>
        <v>47</v>
      </c>
      <c r="G32" s="21">
        <f>SUM(G2:G31)</f>
        <v>0</v>
      </c>
      <c r="H32" s="21">
        <f>SUM(D32:G32)</f>
        <v>14647</v>
      </c>
      <c r="I32" s="31">
        <f t="shared" si="3"/>
        <v>0.98989554174916361</v>
      </c>
      <c r="J32" s="30"/>
      <c r="K32" s="27"/>
      <c r="L32" s="27"/>
      <c r="M32" s="27"/>
      <c r="N32" s="27"/>
      <c r="O32" s="27"/>
      <c r="P32" s="27"/>
      <c r="Q32" s="27"/>
      <c r="R32" s="27"/>
    </row>
    <row r="33" spans="1:18">
      <c r="A33" s="27"/>
      <c r="B33" s="27"/>
      <c r="C33" s="27"/>
      <c r="D33" s="27"/>
      <c r="E33" s="27"/>
      <c r="F33" s="27"/>
      <c r="G33" s="27"/>
      <c r="H33" s="27"/>
      <c r="I33" s="27"/>
      <c r="J33" s="40"/>
      <c r="K33" s="27"/>
      <c r="L33" s="27"/>
      <c r="M33" s="27"/>
      <c r="N33" s="27"/>
      <c r="O33" s="27"/>
      <c r="P33" s="27"/>
      <c r="Q33" s="27"/>
      <c r="R33" s="27"/>
    </row>
    <row r="34" spans="1:18">
      <c r="A34" s="27"/>
      <c r="B34" s="27"/>
      <c r="C34" s="27"/>
      <c r="D34" s="27"/>
      <c r="E34" s="27"/>
      <c r="F34" s="27"/>
      <c r="G34" s="27"/>
      <c r="H34" s="27"/>
      <c r="I34" s="27"/>
      <c r="J34" s="40"/>
      <c r="K34" s="27"/>
      <c r="L34" s="27"/>
      <c r="M34" s="27"/>
      <c r="N34" s="27"/>
      <c r="O34" s="27"/>
      <c r="P34" s="27"/>
      <c r="Q34" s="27"/>
      <c r="R34" s="27"/>
    </row>
    <row r="35" spans="1:18">
      <c r="A35" s="27"/>
      <c r="B35" s="27"/>
      <c r="C35" s="27"/>
      <c r="D35" s="27"/>
      <c r="E35" s="27"/>
      <c r="F35" s="27"/>
      <c r="G35" s="27"/>
      <c r="H35" s="27"/>
      <c r="I35" s="27"/>
      <c r="J35" s="40"/>
      <c r="K35" s="27"/>
      <c r="L35" s="27"/>
      <c r="M35" s="27"/>
      <c r="N35" s="27"/>
      <c r="O35" s="27"/>
      <c r="P35" s="27"/>
      <c r="Q35" s="27"/>
      <c r="R35" s="27"/>
    </row>
    <row r="36" spans="1:18">
      <c r="A36" s="27"/>
      <c r="B36" s="27"/>
      <c r="C36" s="27"/>
      <c r="D36" s="27"/>
      <c r="E36" s="27"/>
      <c r="F36" s="27"/>
      <c r="G36" s="27"/>
      <c r="H36" s="27"/>
      <c r="I36" s="27"/>
      <c r="J36" s="40"/>
      <c r="K36" s="27"/>
      <c r="L36" s="27"/>
      <c r="M36" s="27"/>
      <c r="N36" s="27"/>
      <c r="O36" s="27"/>
      <c r="P36" s="27"/>
      <c r="Q36" s="27"/>
      <c r="R36" s="27"/>
    </row>
    <row r="37" spans="1:18">
      <c r="A37" s="27"/>
      <c r="B37" s="27"/>
      <c r="C37" s="27"/>
      <c r="D37" s="27"/>
      <c r="E37" s="27"/>
      <c r="F37" s="27"/>
      <c r="G37" s="27"/>
      <c r="H37" s="27"/>
      <c r="I37" s="27"/>
      <c r="J37" s="40"/>
      <c r="K37" s="27"/>
      <c r="L37" s="27"/>
      <c r="M37" s="27"/>
      <c r="N37" s="27"/>
      <c r="O37" s="27"/>
      <c r="P37" s="27"/>
      <c r="Q37" s="27"/>
      <c r="R37" s="27"/>
    </row>
    <row r="38" spans="1:18">
      <c r="A38" s="27"/>
      <c r="B38" s="27"/>
      <c r="C38" s="27"/>
      <c r="D38" s="27"/>
      <c r="E38" s="27"/>
      <c r="F38" s="27"/>
      <c r="G38" s="27"/>
      <c r="H38" s="27"/>
      <c r="I38" s="27"/>
      <c r="J38" s="40"/>
      <c r="K38" s="27"/>
      <c r="L38" s="27"/>
      <c r="M38" s="27"/>
      <c r="N38" s="27"/>
      <c r="O38" s="27"/>
      <c r="P38" s="27"/>
      <c r="Q38" s="27"/>
      <c r="R38" s="27"/>
    </row>
    <row r="39" spans="1:18">
      <c r="A39" s="27"/>
      <c r="B39" s="27"/>
      <c r="C39" s="27"/>
      <c r="D39" s="27"/>
      <c r="E39" s="27"/>
      <c r="F39" s="27"/>
      <c r="G39" s="27"/>
      <c r="H39" s="27"/>
      <c r="I39" s="27"/>
      <c r="J39" s="40"/>
      <c r="K39" s="27"/>
      <c r="L39" s="27"/>
      <c r="M39" s="27"/>
      <c r="N39" s="27"/>
      <c r="O39" s="27"/>
      <c r="P39" s="27"/>
      <c r="Q39" s="27"/>
      <c r="R39" s="27"/>
    </row>
    <row r="40" spans="1:18">
      <c r="A40" s="27"/>
      <c r="B40" s="27"/>
      <c r="C40" s="27"/>
      <c r="D40" s="27"/>
      <c r="E40" s="27"/>
      <c r="F40" s="27"/>
      <c r="G40" s="27"/>
      <c r="H40" s="27"/>
      <c r="I40" s="27"/>
      <c r="J40" s="40"/>
      <c r="K40" s="27"/>
      <c r="L40" s="27"/>
      <c r="M40" s="27"/>
      <c r="N40" s="27"/>
      <c r="O40" s="27"/>
      <c r="P40" s="27"/>
      <c r="Q40" s="27"/>
      <c r="R40" s="27"/>
    </row>
    <row r="41" spans="1:18">
      <c r="A41" s="27"/>
      <c r="B41" s="27"/>
      <c r="C41" s="27"/>
      <c r="D41" s="27"/>
      <c r="E41" s="27"/>
      <c r="F41" s="27"/>
      <c r="G41" s="27"/>
      <c r="H41" s="27"/>
      <c r="I41" s="27"/>
      <c r="J41" s="40"/>
      <c r="K41" s="27"/>
      <c r="L41" s="27"/>
      <c r="M41" s="27"/>
      <c r="N41" s="27"/>
      <c r="O41" s="27"/>
      <c r="P41" s="27"/>
      <c r="Q41" s="27"/>
      <c r="R41" s="27"/>
    </row>
    <row r="42" spans="1:18">
      <c r="A42" s="27"/>
      <c r="B42" s="27"/>
      <c r="C42" s="27"/>
      <c r="D42" s="27"/>
      <c r="E42" s="27"/>
      <c r="F42" s="27"/>
      <c r="G42" s="27"/>
      <c r="H42" s="27"/>
      <c r="I42" s="27"/>
      <c r="J42" s="40"/>
      <c r="K42" s="27"/>
      <c r="L42" s="27"/>
      <c r="M42" s="27"/>
      <c r="N42" s="27"/>
      <c r="O42" s="27"/>
      <c r="P42" s="27"/>
      <c r="Q42" s="27"/>
      <c r="R42" s="27"/>
    </row>
    <row r="43" spans="1:18">
      <c r="A43" s="27"/>
      <c r="B43" s="27"/>
      <c r="C43" s="27"/>
      <c r="D43" s="27"/>
      <c r="E43" s="27"/>
      <c r="F43" s="27"/>
      <c r="G43" s="27"/>
      <c r="H43" s="27"/>
      <c r="I43" s="27"/>
      <c r="J43" s="40"/>
      <c r="K43" s="27"/>
      <c r="L43" s="27"/>
      <c r="M43" s="27"/>
      <c r="N43" s="27"/>
      <c r="O43" s="27"/>
      <c r="P43" s="27"/>
      <c r="Q43" s="27"/>
      <c r="R43" s="27"/>
    </row>
    <row r="44" spans="1:18">
      <c r="A44" s="27"/>
      <c r="B44" s="27"/>
      <c r="C44" s="27"/>
      <c r="D44" s="27"/>
      <c r="E44" s="27"/>
      <c r="F44" s="27"/>
      <c r="G44" s="27"/>
      <c r="H44" s="27"/>
      <c r="I44" s="27"/>
      <c r="J44" s="40"/>
      <c r="K44" s="27"/>
      <c r="L44" s="27"/>
      <c r="M44" s="27"/>
      <c r="N44" s="27"/>
      <c r="O44" s="27"/>
      <c r="P44" s="27"/>
      <c r="Q44" s="27"/>
      <c r="R44" s="27"/>
    </row>
    <row r="45" spans="1:18">
      <c r="A45" s="27"/>
      <c r="B45" s="27"/>
      <c r="C45" s="27"/>
      <c r="D45" s="27"/>
      <c r="E45" s="27"/>
      <c r="F45" s="27"/>
      <c r="G45" s="27"/>
      <c r="H45" s="27"/>
      <c r="I45" s="27"/>
      <c r="J45" s="40"/>
      <c r="K45" s="27"/>
      <c r="L45" s="27"/>
      <c r="M45" s="27"/>
      <c r="N45" s="27"/>
      <c r="O45" s="27"/>
      <c r="P45" s="27"/>
      <c r="Q45" s="27"/>
      <c r="R45" s="27"/>
    </row>
    <row r="46" spans="1:18">
      <c r="A46" s="27"/>
      <c r="B46" s="27"/>
      <c r="C46" s="27"/>
      <c r="D46" s="27"/>
      <c r="E46" s="27"/>
      <c r="F46" s="27"/>
      <c r="G46" s="27"/>
      <c r="H46" s="27"/>
      <c r="I46" s="27"/>
      <c r="J46" s="40"/>
      <c r="K46" s="27"/>
      <c r="L46" s="27"/>
      <c r="M46" s="27"/>
      <c r="N46" s="27"/>
      <c r="O46" s="27"/>
      <c r="P46" s="27"/>
      <c r="Q46" s="27"/>
      <c r="R46" s="27"/>
    </row>
    <row r="47" spans="1:18">
      <c r="A47" s="27"/>
      <c r="B47" s="27"/>
      <c r="C47" s="27"/>
      <c r="D47" s="27"/>
      <c r="E47" s="27"/>
      <c r="F47" s="27"/>
      <c r="G47" s="27"/>
      <c r="H47" s="27"/>
      <c r="I47" s="27"/>
      <c r="J47" s="40"/>
      <c r="K47" s="27"/>
      <c r="L47" s="27"/>
      <c r="M47" s="27"/>
      <c r="N47" s="27"/>
      <c r="O47" s="27"/>
      <c r="P47" s="27"/>
      <c r="Q47" s="27"/>
      <c r="R47" s="27"/>
    </row>
    <row r="48" spans="1:18">
      <c r="A48" s="27"/>
      <c r="B48" s="27"/>
      <c r="C48" s="27"/>
      <c r="D48" s="27"/>
      <c r="E48" s="27"/>
      <c r="F48" s="27"/>
      <c r="G48" s="27"/>
      <c r="H48" s="27"/>
      <c r="I48" s="27"/>
      <c r="J48" s="40"/>
      <c r="K48" s="27"/>
      <c r="L48" s="27"/>
      <c r="M48" s="27"/>
      <c r="N48" s="27"/>
      <c r="O48" s="27"/>
      <c r="P48" s="27"/>
      <c r="Q48" s="27"/>
      <c r="R48" s="27"/>
    </row>
    <row r="49" spans="1:18">
      <c r="A49" s="27"/>
      <c r="B49" s="27"/>
      <c r="C49" s="27"/>
      <c r="D49" s="27"/>
      <c r="E49" s="27"/>
      <c r="F49" s="27"/>
      <c r="G49" s="27"/>
      <c r="H49" s="27"/>
      <c r="I49" s="27"/>
      <c r="J49" s="40"/>
      <c r="K49" s="27"/>
      <c r="L49" s="27"/>
      <c r="M49" s="27"/>
      <c r="N49" s="27"/>
      <c r="O49" s="27"/>
      <c r="P49" s="27"/>
      <c r="Q49" s="27"/>
      <c r="R49" s="27"/>
    </row>
    <row r="50" spans="1:18">
      <c r="A50" s="27"/>
      <c r="B50" s="27"/>
      <c r="C50" s="27"/>
      <c r="D50" s="27"/>
      <c r="E50" s="27"/>
      <c r="F50" s="27"/>
      <c r="G50" s="27"/>
      <c r="H50" s="27"/>
      <c r="I50" s="27"/>
      <c r="J50" s="40"/>
      <c r="K50" s="27"/>
      <c r="L50" s="27"/>
      <c r="M50" s="27"/>
      <c r="N50" s="27"/>
      <c r="O50" s="27"/>
      <c r="P50" s="27"/>
      <c r="Q50" s="27"/>
      <c r="R50" s="27"/>
    </row>
    <row r="51" spans="1:18">
      <c r="A51" s="27"/>
      <c r="B51" s="27"/>
      <c r="C51" s="27"/>
      <c r="D51" s="27"/>
      <c r="E51" s="27"/>
      <c r="F51" s="27"/>
      <c r="G51" s="27"/>
      <c r="H51" s="27"/>
      <c r="I51" s="27"/>
      <c r="J51" s="40"/>
      <c r="K51" s="27"/>
      <c r="L51" s="27"/>
      <c r="M51" s="27"/>
      <c r="N51" s="27"/>
      <c r="O51" s="27"/>
      <c r="P51" s="27"/>
      <c r="Q51" s="27"/>
      <c r="R51" s="27"/>
    </row>
    <row r="52" spans="1:18">
      <c r="A52" s="27"/>
      <c r="B52" s="27"/>
      <c r="C52" s="27"/>
      <c r="D52" s="27"/>
      <c r="E52" s="27"/>
      <c r="F52" s="27"/>
      <c r="G52" s="27"/>
      <c r="H52" s="27"/>
      <c r="I52" s="27"/>
      <c r="J52" s="40"/>
      <c r="K52" s="27"/>
      <c r="L52" s="27"/>
      <c r="M52" s="27"/>
      <c r="N52" s="27"/>
      <c r="O52" s="27"/>
      <c r="P52" s="27"/>
      <c r="Q52" s="27"/>
      <c r="R52" s="27"/>
    </row>
    <row r="53" spans="1:18">
      <c r="A53" s="27"/>
      <c r="B53" s="27"/>
      <c r="C53" s="27"/>
      <c r="D53" s="27"/>
      <c r="E53" s="27"/>
      <c r="F53" s="27"/>
      <c r="G53" s="27"/>
      <c r="H53" s="27"/>
      <c r="I53" s="27"/>
      <c r="J53" s="40"/>
      <c r="K53" s="27"/>
      <c r="L53" s="27"/>
      <c r="M53" s="27"/>
      <c r="N53" s="27"/>
      <c r="O53" s="27"/>
      <c r="P53" s="27"/>
      <c r="Q53" s="27"/>
      <c r="R53" s="27"/>
    </row>
    <row r="54" spans="1:18">
      <c r="A54" s="27"/>
      <c r="B54" s="27"/>
      <c r="C54" s="27"/>
      <c r="D54" s="27"/>
      <c r="E54" s="27"/>
      <c r="F54" s="27"/>
      <c r="G54" s="27"/>
      <c r="H54" s="27"/>
      <c r="I54" s="27"/>
      <c r="J54" s="40"/>
      <c r="K54" s="27"/>
      <c r="L54" s="27"/>
      <c r="M54" s="27"/>
      <c r="N54" s="27"/>
      <c r="O54" s="27"/>
      <c r="P54" s="27"/>
      <c r="Q54" s="27"/>
      <c r="R54" s="27"/>
    </row>
    <row r="55" spans="1:18">
      <c r="A55" s="27"/>
      <c r="B55" s="27"/>
      <c r="C55" s="27"/>
      <c r="D55" s="27"/>
      <c r="E55" s="27"/>
      <c r="F55" s="27"/>
      <c r="G55" s="27"/>
      <c r="H55" s="27"/>
      <c r="I55" s="27"/>
      <c r="J55" s="40"/>
      <c r="K55" s="27"/>
      <c r="L55" s="27"/>
      <c r="M55" s="27"/>
      <c r="N55" s="27"/>
      <c r="O55" s="27"/>
      <c r="P55" s="27"/>
      <c r="Q55" s="27"/>
      <c r="R55" s="27"/>
    </row>
    <row r="56" spans="1:18">
      <c r="A56" s="27"/>
      <c r="B56" s="27"/>
      <c r="C56" s="27"/>
      <c r="D56" s="27"/>
      <c r="E56" s="27"/>
      <c r="F56" s="27"/>
      <c r="G56" s="27"/>
      <c r="H56" s="27"/>
      <c r="I56" s="27"/>
      <c r="J56" s="40"/>
      <c r="K56" s="27"/>
      <c r="L56" s="27"/>
      <c r="M56" s="27"/>
      <c r="N56" s="27"/>
      <c r="O56" s="27"/>
      <c r="P56" s="27"/>
      <c r="Q56" s="27"/>
      <c r="R56" s="27"/>
    </row>
    <row r="57" spans="1:18">
      <c r="A57" s="27"/>
      <c r="B57" s="27"/>
      <c r="C57" s="27"/>
      <c r="D57" s="27"/>
      <c r="E57" s="27"/>
      <c r="F57" s="27"/>
      <c r="G57" s="27"/>
      <c r="H57" s="27"/>
      <c r="I57" s="27"/>
      <c r="J57" s="40"/>
      <c r="K57" s="27"/>
      <c r="L57" s="27"/>
      <c r="M57" s="27"/>
      <c r="N57" s="27"/>
      <c r="O57" s="27"/>
      <c r="P57" s="27"/>
      <c r="Q57" s="27"/>
      <c r="R57" s="27"/>
    </row>
    <row r="58" spans="1:18">
      <c r="A58" s="27"/>
      <c r="B58" s="27"/>
      <c r="C58" s="27"/>
      <c r="D58" s="27"/>
      <c r="E58" s="27"/>
      <c r="F58" s="27"/>
      <c r="G58" s="27"/>
      <c r="H58" s="27"/>
      <c r="I58" s="27"/>
      <c r="J58" s="40"/>
      <c r="K58" s="27"/>
      <c r="L58" s="27"/>
      <c r="M58" s="27"/>
      <c r="N58" s="27"/>
      <c r="O58" s="27"/>
      <c r="P58" s="27"/>
      <c r="Q58" s="27"/>
      <c r="R58" s="27"/>
    </row>
    <row r="59" spans="1:18">
      <c r="A59" s="27"/>
      <c r="B59" s="27"/>
      <c r="C59" s="27"/>
      <c r="D59" s="27"/>
      <c r="E59" s="27"/>
      <c r="F59" s="27"/>
      <c r="G59" s="27"/>
      <c r="H59" s="27"/>
      <c r="I59" s="27"/>
      <c r="J59" s="40"/>
      <c r="K59" s="27"/>
      <c r="L59" s="27"/>
      <c r="M59" s="27"/>
      <c r="N59" s="27"/>
      <c r="O59" s="27"/>
      <c r="P59" s="27"/>
      <c r="Q59" s="27"/>
      <c r="R59" s="27"/>
    </row>
    <row r="60" spans="1:18">
      <c r="A60" s="27"/>
      <c r="B60" s="27"/>
      <c r="C60" s="27"/>
      <c r="D60" s="27"/>
      <c r="E60" s="27"/>
      <c r="F60" s="27"/>
      <c r="G60" s="27"/>
      <c r="H60" s="27"/>
      <c r="I60" s="27"/>
      <c r="J60" s="40"/>
      <c r="K60" s="27"/>
      <c r="L60" s="27"/>
      <c r="M60" s="27"/>
      <c r="N60" s="27"/>
      <c r="O60" s="27"/>
      <c r="P60" s="27"/>
      <c r="Q60" s="27"/>
      <c r="R60" s="27"/>
    </row>
    <row r="61" spans="1:18">
      <c r="A61" s="27"/>
      <c r="B61" s="27"/>
      <c r="C61" s="27"/>
      <c r="D61" s="27"/>
      <c r="E61" s="27"/>
      <c r="F61" s="27"/>
      <c r="G61" s="27"/>
      <c r="H61" s="27"/>
      <c r="I61" s="27"/>
      <c r="J61" s="40"/>
      <c r="K61" s="27"/>
      <c r="L61" s="27"/>
      <c r="M61" s="27"/>
      <c r="N61" s="27"/>
      <c r="O61" s="27"/>
      <c r="P61" s="27"/>
      <c r="Q61" s="27"/>
      <c r="R61" s="27"/>
    </row>
    <row r="62" spans="1:18">
      <c r="A62" s="27"/>
      <c r="B62" s="27"/>
      <c r="C62" s="27"/>
      <c r="D62" s="27"/>
      <c r="E62" s="27"/>
      <c r="F62" s="27"/>
      <c r="G62" s="27"/>
      <c r="H62" s="27"/>
      <c r="I62" s="27"/>
      <c r="J62" s="40"/>
      <c r="K62" s="27"/>
      <c r="L62" s="27"/>
      <c r="M62" s="27"/>
      <c r="N62" s="27"/>
      <c r="O62" s="27"/>
      <c r="P62" s="27"/>
      <c r="Q62" s="27"/>
      <c r="R62" s="27"/>
    </row>
    <row r="63" spans="1:18">
      <c r="A63" s="27"/>
      <c r="B63" s="27"/>
      <c r="C63" s="27"/>
      <c r="D63" s="27"/>
      <c r="E63" s="27"/>
      <c r="F63" s="27"/>
      <c r="G63" s="27"/>
      <c r="H63" s="27"/>
      <c r="I63" s="27"/>
      <c r="J63" s="40"/>
      <c r="K63" s="27"/>
      <c r="L63" s="27"/>
      <c r="M63" s="27"/>
      <c r="N63" s="27"/>
      <c r="O63" s="27"/>
      <c r="P63" s="27"/>
      <c r="Q63" s="27"/>
      <c r="R63" s="27"/>
    </row>
    <row r="64" spans="1:18">
      <c r="A64" s="27"/>
      <c r="B64" s="27"/>
      <c r="C64" s="27"/>
      <c r="D64" s="27"/>
      <c r="E64" s="27"/>
      <c r="F64" s="27"/>
      <c r="G64" s="27"/>
      <c r="H64" s="27"/>
      <c r="I64" s="27"/>
      <c r="J64" s="40"/>
      <c r="K64" s="27"/>
      <c r="L64" s="27"/>
      <c r="M64" s="27"/>
      <c r="N64" s="27"/>
      <c r="O64" s="27"/>
      <c r="P64" s="27"/>
      <c r="Q64" s="27"/>
      <c r="R64" s="27"/>
    </row>
    <row r="65" spans="1:18">
      <c r="A65" s="27"/>
      <c r="B65" s="27"/>
      <c r="C65" s="27"/>
      <c r="D65" s="27"/>
      <c r="E65" s="27"/>
      <c r="F65" s="27"/>
      <c r="G65" s="27"/>
      <c r="H65" s="27"/>
      <c r="I65" s="27"/>
      <c r="J65" s="40"/>
      <c r="K65" s="27"/>
      <c r="L65" s="27"/>
      <c r="M65" s="27"/>
      <c r="N65" s="27"/>
      <c r="O65" s="27"/>
      <c r="P65" s="27"/>
      <c r="Q65" s="27"/>
      <c r="R65" s="27"/>
    </row>
    <row r="66" spans="1:18">
      <c r="A66" s="27"/>
      <c r="B66" s="27"/>
      <c r="C66" s="27"/>
      <c r="D66" s="27"/>
      <c r="E66" s="27"/>
      <c r="F66" s="27"/>
      <c r="G66" s="27"/>
      <c r="H66" s="27"/>
      <c r="I66" s="27"/>
      <c r="J66" s="40"/>
      <c r="K66" s="27"/>
      <c r="L66" s="27"/>
      <c r="M66" s="27"/>
      <c r="N66" s="27"/>
      <c r="O66" s="27"/>
      <c r="P66" s="27"/>
      <c r="Q66" s="27"/>
      <c r="R66" s="27"/>
    </row>
    <row r="67" spans="1:18">
      <c r="A67" s="27"/>
      <c r="B67" s="27"/>
      <c r="C67" s="27"/>
      <c r="D67" s="27"/>
      <c r="E67" s="27"/>
      <c r="F67" s="27"/>
      <c r="G67" s="27"/>
      <c r="H67" s="27"/>
      <c r="I67" s="27"/>
      <c r="J67" s="40"/>
      <c r="K67" s="27"/>
      <c r="L67" s="27"/>
      <c r="M67" s="27"/>
      <c r="N67" s="27"/>
      <c r="O67" s="27"/>
      <c r="P67" s="27"/>
      <c r="Q67" s="27"/>
      <c r="R67" s="27"/>
    </row>
    <row r="68" spans="1:18">
      <c r="A68" s="27"/>
      <c r="B68" s="27"/>
      <c r="C68" s="27"/>
      <c r="D68" s="27"/>
      <c r="E68" s="27"/>
      <c r="F68" s="27"/>
      <c r="G68" s="27"/>
      <c r="H68" s="27"/>
      <c r="I68" s="27"/>
      <c r="J68" s="40"/>
      <c r="K68" s="27"/>
      <c r="L68" s="27"/>
      <c r="M68" s="27"/>
      <c r="N68" s="27"/>
      <c r="O68" s="27"/>
      <c r="P68" s="27"/>
      <c r="Q68" s="27"/>
      <c r="R68" s="27"/>
    </row>
    <row r="69" spans="1:18">
      <c r="A69" s="27"/>
      <c r="B69" s="27"/>
      <c r="C69" s="27"/>
      <c r="D69" s="27"/>
      <c r="E69" s="27"/>
      <c r="F69" s="27"/>
      <c r="G69" s="27"/>
      <c r="H69" s="27"/>
      <c r="I69" s="27"/>
      <c r="J69" s="40"/>
      <c r="K69" s="27"/>
      <c r="L69" s="27"/>
      <c r="M69" s="27"/>
      <c r="N69" s="27"/>
      <c r="O69" s="27"/>
      <c r="P69" s="27"/>
      <c r="Q69" s="27"/>
      <c r="R69" s="27"/>
    </row>
    <row r="70" spans="1:18">
      <c r="A70" s="27"/>
      <c r="B70" s="27"/>
      <c r="C70" s="27"/>
      <c r="D70" s="27"/>
      <c r="E70" s="27"/>
      <c r="F70" s="27"/>
      <c r="G70" s="27"/>
      <c r="H70" s="27"/>
      <c r="I70" s="27"/>
      <c r="J70" s="40"/>
      <c r="K70" s="27"/>
      <c r="L70" s="27"/>
      <c r="M70" s="27"/>
      <c r="N70" s="27"/>
      <c r="O70" s="27"/>
      <c r="P70" s="27"/>
      <c r="Q70" s="27"/>
      <c r="R70" s="27"/>
    </row>
    <row r="71" spans="1:18">
      <c r="A71" s="27"/>
      <c r="B71" s="27"/>
      <c r="C71" s="27"/>
      <c r="D71" s="27"/>
      <c r="E71" s="27"/>
      <c r="F71" s="27"/>
      <c r="G71" s="27"/>
      <c r="H71" s="27"/>
      <c r="I71" s="27"/>
      <c r="J71" s="40"/>
      <c r="K71" s="27"/>
      <c r="L71" s="27"/>
      <c r="M71" s="27"/>
      <c r="N71" s="27"/>
      <c r="O71" s="27"/>
      <c r="P71" s="27"/>
      <c r="Q71" s="27"/>
      <c r="R71" s="27"/>
    </row>
    <row r="72" spans="1:18">
      <c r="A72" s="27"/>
      <c r="B72" s="27"/>
      <c r="C72" s="27"/>
      <c r="D72" s="27"/>
      <c r="E72" s="27"/>
      <c r="F72" s="27"/>
      <c r="G72" s="27"/>
      <c r="H72" s="27"/>
      <c r="I72" s="27"/>
      <c r="J72" s="40"/>
      <c r="K72" s="27"/>
      <c r="L72" s="27"/>
      <c r="M72" s="27"/>
      <c r="N72" s="27"/>
      <c r="O72" s="27"/>
      <c r="P72" s="27"/>
      <c r="Q72" s="27"/>
      <c r="R72" s="27"/>
    </row>
    <row r="73" spans="1:18">
      <c r="A73" s="27"/>
      <c r="B73" s="27"/>
      <c r="C73" s="27"/>
      <c r="D73" s="27"/>
      <c r="E73" s="27"/>
      <c r="F73" s="27"/>
      <c r="G73" s="27"/>
      <c r="H73" s="27"/>
      <c r="I73" s="27"/>
      <c r="J73" s="40"/>
      <c r="K73" s="27"/>
      <c r="L73" s="27"/>
      <c r="M73" s="27"/>
      <c r="N73" s="27"/>
      <c r="O73" s="27"/>
      <c r="P73" s="27"/>
      <c r="Q73" s="27"/>
      <c r="R73" s="27"/>
    </row>
    <row r="74" spans="1:18">
      <c r="A74" s="27"/>
      <c r="B74" s="27"/>
      <c r="C74" s="27"/>
      <c r="D74" s="27"/>
      <c r="E74" s="27"/>
      <c r="F74" s="27"/>
      <c r="G74" s="27"/>
      <c r="H74" s="27"/>
      <c r="I74" s="27"/>
      <c r="J74" s="40"/>
      <c r="K74" s="27"/>
      <c r="L74" s="27"/>
      <c r="M74" s="27"/>
      <c r="N74" s="27"/>
      <c r="O74" s="27"/>
      <c r="P74" s="27"/>
      <c r="Q74" s="27"/>
      <c r="R74" s="27"/>
    </row>
    <row r="75" spans="1:18">
      <c r="A75" s="27"/>
      <c r="B75" s="27"/>
      <c r="C75" s="27"/>
      <c r="D75" s="27"/>
      <c r="E75" s="27"/>
      <c r="F75" s="27"/>
      <c r="G75" s="27"/>
      <c r="H75" s="27"/>
      <c r="I75" s="27"/>
      <c r="J75" s="40"/>
      <c r="K75" s="27"/>
      <c r="L75" s="27"/>
      <c r="M75" s="27"/>
      <c r="N75" s="27"/>
      <c r="O75" s="27"/>
      <c r="P75" s="27"/>
      <c r="Q75" s="27"/>
      <c r="R75" s="27"/>
    </row>
    <row r="76" spans="1:18">
      <c r="A76" s="27"/>
      <c r="B76" s="27"/>
      <c r="C76" s="27"/>
      <c r="D76" s="27"/>
      <c r="E76" s="27"/>
      <c r="F76" s="27"/>
      <c r="G76" s="27"/>
      <c r="H76" s="27"/>
      <c r="I76" s="27"/>
      <c r="J76" s="40"/>
      <c r="K76" s="27"/>
      <c r="L76" s="27"/>
      <c r="M76" s="27"/>
      <c r="N76" s="27"/>
      <c r="O76" s="27"/>
      <c r="P76" s="27"/>
      <c r="Q76" s="27"/>
      <c r="R76" s="27"/>
    </row>
    <row r="77" spans="1:18">
      <c r="A77" s="27"/>
      <c r="B77" s="27"/>
      <c r="C77" s="27"/>
      <c r="D77" s="27"/>
      <c r="E77" s="27"/>
      <c r="F77" s="27"/>
      <c r="G77" s="27"/>
      <c r="H77" s="27"/>
      <c r="I77" s="27"/>
      <c r="J77" s="40"/>
      <c r="K77" s="27"/>
      <c r="L77" s="27"/>
      <c r="M77" s="27"/>
      <c r="N77" s="27"/>
      <c r="O77" s="27"/>
      <c r="P77" s="27"/>
      <c r="Q77" s="27"/>
      <c r="R77" s="27"/>
    </row>
    <row r="78" spans="1:18">
      <c r="A78" s="27"/>
      <c r="B78" s="27"/>
      <c r="C78" s="27"/>
      <c r="D78" s="27"/>
      <c r="E78" s="27"/>
      <c r="F78" s="27"/>
      <c r="G78" s="27"/>
      <c r="H78" s="27"/>
      <c r="I78" s="27"/>
      <c r="J78" s="40"/>
      <c r="K78" s="27"/>
      <c r="L78" s="27"/>
      <c r="M78" s="27"/>
      <c r="N78" s="27"/>
      <c r="O78" s="27"/>
      <c r="P78" s="27"/>
      <c r="Q78" s="27"/>
      <c r="R78" s="27"/>
    </row>
    <row r="79" spans="1:18">
      <c r="A79" s="27"/>
      <c r="B79" s="27"/>
      <c r="C79" s="27"/>
      <c r="D79" s="27"/>
      <c r="E79" s="27"/>
      <c r="F79" s="27"/>
      <c r="G79" s="27"/>
      <c r="H79" s="27"/>
      <c r="I79" s="27"/>
      <c r="J79" s="40"/>
      <c r="K79" s="27"/>
      <c r="L79" s="27"/>
      <c r="M79" s="27"/>
      <c r="N79" s="27"/>
      <c r="O79" s="27"/>
      <c r="P79" s="27"/>
      <c r="Q79" s="27"/>
      <c r="R79" s="27"/>
    </row>
    <row r="80" spans="1:18">
      <c r="A80" s="27"/>
      <c r="B80" s="27"/>
      <c r="C80" s="27"/>
      <c r="D80" s="27"/>
      <c r="E80" s="27"/>
      <c r="F80" s="27"/>
      <c r="G80" s="27"/>
      <c r="H80" s="27"/>
      <c r="I80" s="27"/>
      <c r="J80" s="40"/>
      <c r="K80" s="27"/>
      <c r="L80" s="27"/>
      <c r="M80" s="27"/>
      <c r="N80" s="27"/>
      <c r="O80" s="27"/>
      <c r="P80" s="27"/>
      <c r="Q80" s="27"/>
      <c r="R80" s="27"/>
    </row>
    <row r="81" spans="1:18">
      <c r="A81" s="27"/>
      <c r="B81" s="27"/>
      <c r="C81" s="27"/>
      <c r="D81" s="27"/>
      <c r="E81" s="27"/>
      <c r="F81" s="27"/>
      <c r="G81" s="27"/>
      <c r="H81" s="27"/>
      <c r="I81" s="27"/>
      <c r="J81" s="40"/>
      <c r="K81" s="27"/>
      <c r="L81" s="27"/>
      <c r="M81" s="27"/>
      <c r="N81" s="27"/>
      <c r="O81" s="27"/>
      <c r="P81" s="27"/>
      <c r="Q81" s="27"/>
      <c r="R81" s="27"/>
    </row>
    <row r="82" spans="1:18">
      <c r="A82" s="27"/>
      <c r="B82" s="27"/>
      <c r="C82" s="27"/>
      <c r="D82" s="27"/>
      <c r="E82" s="27"/>
      <c r="F82" s="27"/>
      <c r="G82" s="27"/>
      <c r="H82" s="27"/>
      <c r="I82" s="27"/>
      <c r="J82" s="40"/>
      <c r="K82" s="27"/>
      <c r="L82" s="27"/>
      <c r="M82" s="27"/>
      <c r="N82" s="27"/>
      <c r="O82" s="27"/>
      <c r="P82" s="27"/>
      <c r="Q82" s="27"/>
      <c r="R82" s="27"/>
    </row>
    <row r="83" spans="1:18">
      <c r="A83" s="27"/>
      <c r="B83" s="27"/>
      <c r="C83" s="27"/>
      <c r="D83" s="27"/>
      <c r="E83" s="27"/>
      <c r="F83" s="27"/>
      <c r="G83" s="27"/>
      <c r="H83" s="27"/>
      <c r="I83" s="27"/>
      <c r="J83" s="40"/>
      <c r="K83" s="27"/>
      <c r="L83" s="27"/>
      <c r="M83" s="27"/>
      <c r="N83" s="27"/>
      <c r="O83" s="27"/>
      <c r="P83" s="27"/>
      <c r="Q83" s="27"/>
      <c r="R83" s="27"/>
    </row>
    <row r="84" spans="1:18">
      <c r="A84" s="27"/>
      <c r="B84" s="27"/>
      <c r="C84" s="27"/>
      <c r="D84" s="27"/>
      <c r="E84" s="27"/>
      <c r="F84" s="27"/>
      <c r="G84" s="27"/>
      <c r="H84" s="27"/>
      <c r="I84" s="27"/>
      <c r="J84" s="40"/>
      <c r="K84" s="27"/>
      <c r="L84" s="27"/>
      <c r="M84" s="27"/>
      <c r="N84" s="27"/>
      <c r="O84" s="27"/>
      <c r="P84" s="27"/>
      <c r="Q84" s="27"/>
      <c r="R84" s="27"/>
    </row>
    <row r="85" spans="1:18">
      <c r="A85" s="27"/>
      <c r="B85" s="27"/>
      <c r="C85" s="27"/>
      <c r="D85" s="27"/>
      <c r="E85" s="27"/>
      <c r="F85" s="27"/>
      <c r="G85" s="27"/>
      <c r="H85" s="27"/>
      <c r="I85" s="27"/>
      <c r="J85" s="40"/>
      <c r="K85" s="27"/>
      <c r="L85" s="27"/>
      <c r="M85" s="27"/>
      <c r="N85" s="27"/>
      <c r="O85" s="27"/>
      <c r="P85" s="27"/>
      <c r="Q85" s="27"/>
      <c r="R85" s="27"/>
    </row>
    <row r="86" spans="1:18">
      <c r="A86" s="27"/>
      <c r="B86" s="27"/>
      <c r="C86" s="27"/>
      <c r="D86" s="27"/>
      <c r="E86" s="27"/>
      <c r="F86" s="27"/>
      <c r="G86" s="27"/>
      <c r="H86" s="27"/>
      <c r="I86" s="27"/>
      <c r="J86" s="40"/>
      <c r="K86" s="27"/>
      <c r="L86" s="27"/>
      <c r="M86" s="27"/>
      <c r="N86" s="27"/>
      <c r="O86" s="27"/>
      <c r="P86" s="27"/>
      <c r="Q86" s="27"/>
      <c r="R86" s="27"/>
    </row>
    <row r="87" spans="1:18">
      <c r="A87" s="27"/>
      <c r="B87" s="27"/>
      <c r="C87" s="27"/>
      <c r="D87" s="27"/>
      <c r="E87" s="27"/>
      <c r="F87" s="27"/>
      <c r="G87" s="27"/>
      <c r="H87" s="27"/>
      <c r="I87" s="27"/>
      <c r="J87" s="40"/>
      <c r="K87" s="27"/>
      <c r="L87" s="27"/>
      <c r="M87" s="27"/>
      <c r="N87" s="27"/>
      <c r="O87" s="27"/>
      <c r="P87" s="27"/>
      <c r="Q87" s="27"/>
      <c r="R87" s="27"/>
    </row>
    <row r="88" spans="1:18">
      <c r="A88" s="27"/>
      <c r="B88" s="27"/>
      <c r="C88" s="27"/>
      <c r="D88" s="27"/>
      <c r="E88" s="27"/>
      <c r="F88" s="27"/>
      <c r="G88" s="27"/>
      <c r="H88" s="27"/>
      <c r="I88" s="27"/>
      <c r="J88" s="40"/>
      <c r="K88" s="27"/>
      <c r="L88" s="27"/>
      <c r="M88" s="27"/>
      <c r="N88" s="27"/>
      <c r="O88" s="27"/>
      <c r="P88" s="27"/>
      <c r="Q88" s="27"/>
      <c r="R88" s="27"/>
    </row>
    <row r="89" spans="1:18">
      <c r="A89" s="27"/>
      <c r="B89" s="27"/>
      <c r="C89" s="27"/>
      <c r="D89" s="27"/>
      <c r="E89" s="27"/>
      <c r="F89" s="27"/>
      <c r="G89" s="27"/>
      <c r="H89" s="27"/>
      <c r="I89" s="27"/>
      <c r="J89" s="40"/>
      <c r="K89" s="27"/>
      <c r="L89" s="27"/>
      <c r="M89" s="27"/>
      <c r="N89" s="27"/>
      <c r="O89" s="27"/>
      <c r="P89" s="27"/>
      <c r="Q89" s="27"/>
      <c r="R89" s="27"/>
    </row>
    <row r="90" spans="1:18">
      <c r="A90" s="27"/>
      <c r="B90" s="27"/>
      <c r="C90" s="27"/>
      <c r="D90" s="27"/>
      <c r="E90" s="27"/>
      <c r="F90" s="27"/>
      <c r="G90" s="27"/>
      <c r="H90" s="27"/>
      <c r="I90" s="27"/>
      <c r="J90" s="40"/>
      <c r="K90" s="27"/>
      <c r="L90" s="27"/>
      <c r="M90" s="27"/>
      <c r="N90" s="27"/>
      <c r="O90" s="27"/>
      <c r="P90" s="27"/>
      <c r="Q90" s="27"/>
      <c r="R90" s="27"/>
    </row>
    <row r="91" spans="1:18">
      <c r="A91" s="27"/>
      <c r="B91" s="27"/>
      <c r="C91" s="27"/>
      <c r="D91" s="27"/>
      <c r="E91" s="27"/>
      <c r="F91" s="27"/>
      <c r="G91" s="27"/>
      <c r="H91" s="27"/>
      <c r="I91" s="27"/>
      <c r="J91" s="40"/>
      <c r="K91" s="27"/>
      <c r="L91" s="27"/>
      <c r="M91" s="27"/>
      <c r="N91" s="27"/>
      <c r="O91" s="27"/>
      <c r="P91" s="27"/>
      <c r="Q91" s="27"/>
      <c r="R91" s="27"/>
    </row>
    <row r="92" spans="1:18">
      <c r="A92" s="27"/>
      <c r="B92" s="27"/>
      <c r="C92" s="27"/>
      <c r="D92" s="27"/>
      <c r="E92" s="27"/>
      <c r="F92" s="27"/>
      <c r="G92" s="27"/>
      <c r="H92" s="27"/>
      <c r="I92" s="27"/>
      <c r="J92" s="40"/>
      <c r="K92" s="27"/>
      <c r="L92" s="27"/>
      <c r="M92" s="27"/>
      <c r="N92" s="27"/>
      <c r="O92" s="27"/>
      <c r="P92" s="27"/>
      <c r="Q92" s="27"/>
      <c r="R92" s="27"/>
    </row>
    <row r="93" spans="1:18">
      <c r="A93" s="27"/>
      <c r="B93" s="27"/>
      <c r="C93" s="27"/>
      <c r="D93" s="27"/>
      <c r="E93" s="27"/>
      <c r="F93" s="27"/>
      <c r="G93" s="27"/>
      <c r="H93" s="27"/>
      <c r="I93" s="27"/>
      <c r="J93" s="40"/>
      <c r="K93" s="27"/>
      <c r="L93" s="27"/>
      <c r="M93" s="27"/>
      <c r="N93" s="27"/>
      <c r="O93" s="27"/>
      <c r="P93" s="27"/>
      <c r="Q93" s="27"/>
      <c r="R93" s="27"/>
    </row>
    <row r="94" spans="1:18">
      <c r="A94" s="27"/>
      <c r="B94" s="27"/>
      <c r="C94" s="27"/>
      <c r="D94" s="27"/>
      <c r="E94" s="27"/>
      <c r="F94" s="27"/>
      <c r="G94" s="27"/>
      <c r="H94" s="27"/>
      <c r="I94" s="27"/>
      <c r="J94" s="40"/>
      <c r="K94" s="27"/>
      <c r="L94" s="27"/>
      <c r="M94" s="27"/>
      <c r="N94" s="27"/>
      <c r="O94" s="27"/>
      <c r="P94" s="27"/>
      <c r="Q94" s="27"/>
      <c r="R94" s="27"/>
    </row>
    <row r="95" spans="1:18">
      <c r="A95" s="27"/>
      <c r="B95" s="27"/>
      <c r="C95" s="27"/>
      <c r="D95" s="27"/>
      <c r="E95" s="27"/>
      <c r="F95" s="27"/>
      <c r="G95" s="27"/>
      <c r="H95" s="27"/>
      <c r="I95" s="27"/>
      <c r="J95" s="40"/>
      <c r="K95" s="27"/>
      <c r="L95" s="27"/>
      <c r="M95" s="27"/>
      <c r="N95" s="27"/>
      <c r="O95" s="27"/>
      <c r="P95" s="27"/>
      <c r="Q95" s="27"/>
      <c r="R95" s="27"/>
    </row>
    <row r="96" spans="1:18">
      <c r="A96" s="27"/>
      <c r="B96" s="27"/>
      <c r="C96" s="27"/>
      <c r="D96" s="27"/>
      <c r="E96" s="27"/>
      <c r="F96" s="27"/>
      <c r="G96" s="27"/>
      <c r="H96" s="27"/>
      <c r="I96" s="27"/>
      <c r="J96" s="40"/>
      <c r="K96" s="27"/>
      <c r="L96" s="27"/>
      <c r="M96" s="27"/>
      <c r="N96" s="27"/>
      <c r="O96" s="27"/>
      <c r="P96" s="27"/>
      <c r="Q96" s="27"/>
      <c r="R96" s="27"/>
    </row>
    <row r="97" spans="1:18">
      <c r="A97" s="27"/>
      <c r="B97" s="27"/>
      <c r="C97" s="27"/>
      <c r="D97" s="27"/>
      <c r="E97" s="27"/>
      <c r="F97" s="27"/>
      <c r="G97" s="27"/>
      <c r="H97" s="27"/>
      <c r="I97" s="27"/>
      <c r="J97" s="40"/>
      <c r="K97" s="27"/>
      <c r="L97" s="27"/>
      <c r="M97" s="27"/>
      <c r="N97" s="27"/>
      <c r="O97" s="27"/>
      <c r="P97" s="27"/>
      <c r="Q97" s="27"/>
      <c r="R97" s="27"/>
    </row>
    <row r="98" spans="1:18">
      <c r="A98" s="27"/>
      <c r="B98" s="27"/>
      <c r="C98" s="27"/>
      <c r="D98" s="27"/>
      <c r="E98" s="27"/>
      <c r="F98" s="27"/>
      <c r="G98" s="27"/>
      <c r="H98" s="27"/>
      <c r="I98" s="27"/>
      <c r="J98" s="40"/>
      <c r="K98" s="27"/>
      <c r="L98" s="27"/>
      <c r="M98" s="27"/>
      <c r="N98" s="27"/>
      <c r="O98" s="27"/>
      <c r="P98" s="27"/>
      <c r="Q98" s="27"/>
      <c r="R98" s="27"/>
    </row>
    <row r="99" spans="1:18">
      <c r="A99" s="27"/>
      <c r="B99" s="27"/>
      <c r="C99" s="27"/>
      <c r="D99" s="27"/>
      <c r="E99" s="27"/>
      <c r="F99" s="27"/>
      <c r="G99" s="27"/>
      <c r="H99" s="27"/>
      <c r="I99" s="27"/>
      <c r="J99" s="40"/>
      <c r="K99" s="27"/>
      <c r="L99" s="27"/>
      <c r="M99" s="27"/>
      <c r="N99" s="27"/>
      <c r="O99" s="27"/>
      <c r="P99" s="27"/>
      <c r="Q99" s="27"/>
      <c r="R99" s="27"/>
    </row>
    <row r="100" spans="1:18">
      <c r="A100" s="27"/>
      <c r="B100" s="27"/>
      <c r="C100" s="27"/>
      <c r="D100" s="27"/>
      <c r="E100" s="27"/>
      <c r="F100" s="27"/>
      <c r="G100" s="27"/>
      <c r="H100" s="27"/>
      <c r="I100" s="27"/>
      <c r="J100" s="40"/>
      <c r="K100" s="27"/>
      <c r="L100" s="27"/>
      <c r="M100" s="27"/>
      <c r="N100" s="27"/>
      <c r="O100" s="27"/>
      <c r="P100" s="27"/>
      <c r="Q100" s="27"/>
      <c r="R100" s="27"/>
    </row>
    <row r="101" spans="1:18">
      <c r="A101" s="27"/>
      <c r="B101" s="27"/>
      <c r="C101" s="27"/>
      <c r="D101" s="27"/>
      <c r="E101" s="27"/>
      <c r="F101" s="27"/>
      <c r="G101" s="27"/>
      <c r="H101" s="27"/>
      <c r="I101" s="27"/>
      <c r="J101" s="40"/>
      <c r="K101" s="27"/>
      <c r="L101" s="27"/>
      <c r="M101" s="27"/>
      <c r="N101" s="27"/>
      <c r="O101" s="27"/>
      <c r="P101" s="27"/>
      <c r="Q101" s="27"/>
      <c r="R101" s="27"/>
    </row>
    <row r="102" spans="1:18">
      <c r="A102" s="27"/>
      <c r="B102" s="27"/>
      <c r="C102" s="27"/>
      <c r="D102" s="27"/>
      <c r="E102" s="27"/>
      <c r="F102" s="27"/>
      <c r="G102" s="27"/>
      <c r="H102" s="27"/>
      <c r="I102" s="27"/>
      <c r="J102" s="40"/>
      <c r="K102" s="27"/>
      <c r="L102" s="27"/>
      <c r="M102" s="27"/>
      <c r="N102" s="27"/>
      <c r="O102" s="27"/>
      <c r="P102" s="27"/>
      <c r="Q102" s="27"/>
      <c r="R102" s="27"/>
    </row>
    <row r="103" spans="1:18">
      <c r="A103" s="27"/>
      <c r="B103" s="27"/>
      <c r="C103" s="27"/>
      <c r="D103" s="27"/>
      <c r="E103" s="27"/>
      <c r="F103" s="27"/>
      <c r="G103" s="27"/>
      <c r="H103" s="27"/>
      <c r="I103" s="27"/>
      <c r="J103" s="40"/>
      <c r="K103" s="27"/>
      <c r="L103" s="27"/>
      <c r="M103" s="27"/>
      <c r="N103" s="27"/>
      <c r="O103" s="27"/>
      <c r="P103" s="27"/>
      <c r="Q103" s="27"/>
      <c r="R103" s="27"/>
    </row>
    <row r="104" spans="1:18">
      <c r="A104" s="27"/>
      <c r="B104" s="27"/>
      <c r="C104" s="27"/>
      <c r="D104" s="27"/>
      <c r="E104" s="27"/>
      <c r="F104" s="27"/>
      <c r="G104" s="27"/>
      <c r="H104" s="27"/>
      <c r="I104" s="27"/>
      <c r="J104" s="40"/>
      <c r="K104" s="27"/>
      <c r="L104" s="27"/>
      <c r="M104" s="27"/>
      <c r="N104" s="27"/>
      <c r="O104" s="27"/>
      <c r="P104" s="27"/>
      <c r="Q104" s="27"/>
      <c r="R104" s="27"/>
    </row>
    <row r="105" spans="1:18">
      <c r="A105" s="27"/>
      <c r="B105" s="27"/>
      <c r="C105" s="27"/>
      <c r="D105" s="27"/>
      <c r="E105" s="27"/>
      <c r="F105" s="27"/>
      <c r="G105" s="27"/>
      <c r="H105" s="27"/>
      <c r="I105" s="27"/>
      <c r="J105" s="40"/>
      <c r="K105" s="27"/>
      <c r="L105" s="27"/>
      <c r="M105" s="27"/>
      <c r="N105" s="27"/>
      <c r="O105" s="27"/>
      <c r="P105" s="27"/>
      <c r="Q105" s="27"/>
      <c r="R105" s="27"/>
    </row>
    <row r="106" spans="1:18">
      <c r="A106" s="27"/>
      <c r="B106" s="27"/>
      <c r="C106" s="27"/>
      <c r="D106" s="27"/>
      <c r="E106" s="27"/>
      <c r="F106" s="27"/>
      <c r="G106" s="27"/>
      <c r="H106" s="27"/>
      <c r="I106" s="27"/>
      <c r="J106" s="40"/>
      <c r="K106" s="27"/>
      <c r="L106" s="27"/>
      <c r="M106" s="27"/>
      <c r="N106" s="27"/>
      <c r="O106" s="27"/>
      <c r="P106" s="27"/>
      <c r="Q106" s="27"/>
      <c r="R106" s="27"/>
    </row>
    <row r="107" spans="1:18">
      <c r="A107" s="27"/>
      <c r="B107" s="27"/>
      <c r="C107" s="27"/>
      <c r="D107" s="27"/>
      <c r="E107" s="27"/>
      <c r="F107" s="27"/>
      <c r="G107" s="27"/>
      <c r="H107" s="27"/>
      <c r="I107" s="27"/>
      <c r="J107" s="40"/>
      <c r="K107" s="27"/>
      <c r="L107" s="27"/>
      <c r="M107" s="27"/>
      <c r="N107" s="27"/>
      <c r="O107" s="27"/>
      <c r="P107" s="27"/>
      <c r="Q107" s="27"/>
      <c r="R107" s="27"/>
    </row>
    <row r="108" spans="1:18">
      <c r="A108" s="27"/>
      <c r="B108" s="27"/>
      <c r="C108" s="27"/>
      <c r="D108" s="27"/>
      <c r="E108" s="27"/>
      <c r="F108" s="27"/>
      <c r="G108" s="27"/>
      <c r="H108" s="27"/>
      <c r="I108" s="27"/>
      <c r="J108" s="40"/>
      <c r="K108" s="27"/>
      <c r="L108" s="27"/>
      <c r="M108" s="27"/>
      <c r="N108" s="27"/>
      <c r="O108" s="27"/>
      <c r="P108" s="27"/>
      <c r="Q108" s="27"/>
      <c r="R108" s="27"/>
    </row>
    <row r="109" spans="1:18">
      <c r="A109" s="27"/>
      <c r="B109" s="27"/>
      <c r="C109" s="27"/>
      <c r="D109" s="27"/>
      <c r="E109" s="27"/>
      <c r="F109" s="27"/>
      <c r="G109" s="27"/>
      <c r="H109" s="27"/>
      <c r="I109" s="27"/>
      <c r="J109" s="40"/>
      <c r="K109" s="27"/>
      <c r="L109" s="27"/>
      <c r="M109" s="27"/>
      <c r="N109" s="27"/>
      <c r="O109" s="27"/>
      <c r="P109" s="27"/>
      <c r="Q109" s="27"/>
      <c r="R109" s="27"/>
    </row>
    <row r="110" spans="1:18">
      <c r="A110" s="27"/>
      <c r="B110" s="27"/>
      <c r="C110" s="27"/>
      <c r="D110" s="27"/>
      <c r="E110" s="27"/>
      <c r="F110" s="27"/>
      <c r="G110" s="27"/>
      <c r="H110" s="27"/>
      <c r="I110" s="27"/>
      <c r="J110" s="40"/>
      <c r="K110" s="27"/>
      <c r="L110" s="27"/>
      <c r="M110" s="27"/>
      <c r="N110" s="27"/>
      <c r="O110" s="27"/>
      <c r="P110" s="27"/>
      <c r="Q110" s="27"/>
      <c r="R110" s="27"/>
    </row>
    <row r="111" spans="1:18">
      <c r="A111" s="27"/>
      <c r="B111" s="27"/>
      <c r="C111" s="27"/>
      <c r="D111" s="27"/>
      <c r="E111" s="27"/>
      <c r="F111" s="27"/>
      <c r="G111" s="27"/>
      <c r="H111" s="27"/>
      <c r="I111" s="27"/>
      <c r="J111" s="40"/>
      <c r="K111" s="27"/>
      <c r="L111" s="27"/>
      <c r="M111" s="27"/>
      <c r="N111" s="27"/>
      <c r="O111" s="27"/>
      <c r="P111" s="27"/>
      <c r="Q111" s="27"/>
      <c r="R111" s="27"/>
    </row>
    <row r="112" spans="1:18">
      <c r="A112" s="27"/>
      <c r="B112" s="27"/>
      <c r="C112" s="27"/>
      <c r="D112" s="27"/>
      <c r="E112" s="27"/>
      <c r="F112" s="27"/>
      <c r="G112" s="27"/>
      <c r="H112" s="27"/>
      <c r="I112" s="27"/>
      <c r="J112" s="40"/>
      <c r="K112" s="27"/>
      <c r="L112" s="27"/>
      <c r="M112" s="27"/>
      <c r="N112" s="27"/>
      <c r="O112" s="27"/>
      <c r="P112" s="27"/>
      <c r="Q112" s="27"/>
      <c r="R112" s="27"/>
    </row>
    <row r="113" spans="1:18">
      <c r="A113" s="27"/>
      <c r="B113" s="27"/>
      <c r="C113" s="27"/>
      <c r="D113" s="27"/>
      <c r="E113" s="27"/>
      <c r="F113" s="27"/>
      <c r="G113" s="27"/>
      <c r="H113" s="27"/>
      <c r="I113" s="27"/>
      <c r="J113" s="40"/>
      <c r="K113" s="27"/>
      <c r="L113" s="27"/>
      <c r="M113" s="27"/>
      <c r="N113" s="27"/>
      <c r="O113" s="27"/>
      <c r="P113" s="27"/>
      <c r="Q113" s="27"/>
      <c r="R113" s="27"/>
    </row>
    <row r="114" spans="1:18">
      <c r="A114" s="27"/>
      <c r="B114" s="27"/>
      <c r="C114" s="27"/>
      <c r="D114" s="27"/>
      <c r="E114" s="27"/>
      <c r="F114" s="27"/>
      <c r="G114" s="27"/>
      <c r="H114" s="27"/>
      <c r="I114" s="27"/>
      <c r="J114" s="40"/>
      <c r="K114" s="27"/>
      <c r="L114" s="27"/>
      <c r="M114" s="27"/>
      <c r="N114" s="27"/>
      <c r="O114" s="27"/>
      <c r="P114" s="27"/>
      <c r="Q114" s="27"/>
      <c r="R114" s="27"/>
    </row>
    <row r="115" spans="1:18">
      <c r="A115" s="27"/>
      <c r="B115" s="27"/>
      <c r="C115" s="27"/>
      <c r="D115" s="27"/>
      <c r="E115" s="27"/>
      <c r="F115" s="27"/>
      <c r="G115" s="27"/>
      <c r="H115" s="27"/>
      <c r="I115" s="27"/>
      <c r="J115" s="40"/>
      <c r="K115" s="27"/>
      <c r="L115" s="27"/>
      <c r="M115" s="27"/>
      <c r="N115" s="27"/>
      <c r="O115" s="27"/>
      <c r="P115" s="27"/>
      <c r="Q115" s="27"/>
      <c r="R115" s="27"/>
    </row>
    <row r="116" spans="1:18">
      <c r="A116" s="27"/>
      <c r="B116" s="27"/>
      <c r="C116" s="27"/>
      <c r="D116" s="27"/>
      <c r="E116" s="27"/>
      <c r="F116" s="27"/>
      <c r="G116" s="27"/>
      <c r="H116" s="27"/>
      <c r="I116" s="27"/>
      <c r="J116" s="40"/>
      <c r="K116" s="27"/>
      <c r="L116" s="27"/>
      <c r="M116" s="27"/>
      <c r="N116" s="27"/>
      <c r="O116" s="27"/>
      <c r="P116" s="27"/>
      <c r="Q116" s="27"/>
      <c r="R116" s="27"/>
    </row>
    <row r="117" spans="1:18">
      <c r="A117" s="27"/>
      <c r="B117" s="27"/>
      <c r="C117" s="27"/>
      <c r="D117" s="27"/>
      <c r="E117" s="27"/>
      <c r="F117" s="27"/>
      <c r="G117" s="27"/>
      <c r="H117" s="27"/>
      <c r="I117" s="27"/>
      <c r="J117" s="40"/>
      <c r="K117" s="27"/>
      <c r="L117" s="27"/>
      <c r="M117" s="27"/>
      <c r="N117" s="27"/>
      <c r="O117" s="27"/>
      <c r="P117" s="27"/>
      <c r="Q117" s="27"/>
      <c r="R117" s="27"/>
    </row>
    <row r="118" spans="1:18">
      <c r="A118" s="27"/>
      <c r="B118" s="27"/>
      <c r="C118" s="27"/>
      <c r="D118" s="27"/>
      <c r="E118" s="27"/>
      <c r="F118" s="27"/>
      <c r="G118" s="27"/>
      <c r="H118" s="27"/>
      <c r="I118" s="27"/>
      <c r="J118" s="40"/>
      <c r="K118" s="27"/>
      <c r="L118" s="27"/>
      <c r="M118" s="27"/>
      <c r="N118" s="27"/>
      <c r="O118" s="27"/>
      <c r="P118" s="27"/>
      <c r="Q118" s="27"/>
      <c r="R118" s="27"/>
    </row>
    <row r="119" spans="1:18">
      <c r="A119" s="27"/>
      <c r="B119" s="27"/>
      <c r="C119" s="27"/>
      <c r="D119" s="27"/>
      <c r="E119" s="27"/>
      <c r="F119" s="27"/>
      <c r="G119" s="27"/>
      <c r="H119" s="27"/>
      <c r="I119" s="27"/>
      <c r="J119" s="40"/>
      <c r="K119" s="27"/>
      <c r="L119" s="27"/>
      <c r="M119" s="27"/>
      <c r="N119" s="27"/>
      <c r="O119" s="27"/>
      <c r="P119" s="27"/>
      <c r="Q119" s="27"/>
      <c r="R119" s="27"/>
    </row>
    <row r="120" spans="1:18">
      <c r="A120" s="27"/>
      <c r="B120" s="27"/>
      <c r="C120" s="27"/>
      <c r="D120" s="27"/>
      <c r="E120" s="27"/>
      <c r="F120" s="27"/>
      <c r="G120" s="27"/>
      <c r="H120" s="27"/>
      <c r="I120" s="27"/>
      <c r="J120" s="40"/>
      <c r="K120" s="27"/>
      <c r="L120" s="27"/>
      <c r="M120" s="27"/>
      <c r="N120" s="27"/>
      <c r="O120" s="27"/>
      <c r="P120" s="27"/>
      <c r="Q120" s="27"/>
      <c r="R120" s="27"/>
    </row>
    <row r="121" spans="1:18">
      <c r="A121" s="27"/>
      <c r="B121" s="27"/>
      <c r="C121" s="27"/>
      <c r="D121" s="27"/>
      <c r="E121" s="27"/>
      <c r="F121" s="27"/>
      <c r="G121" s="27"/>
      <c r="H121" s="27"/>
      <c r="I121" s="27"/>
      <c r="J121" s="40"/>
      <c r="K121" s="27"/>
      <c r="L121" s="27"/>
      <c r="M121" s="27"/>
      <c r="N121" s="27"/>
      <c r="O121" s="27"/>
      <c r="P121" s="27"/>
      <c r="Q121" s="27"/>
      <c r="R121" s="27"/>
    </row>
    <row r="122" spans="1:18">
      <c r="A122" s="27"/>
      <c r="B122" s="27"/>
      <c r="C122" s="27"/>
      <c r="D122" s="27"/>
      <c r="E122" s="27"/>
      <c r="F122" s="27"/>
      <c r="G122" s="27"/>
      <c r="H122" s="27"/>
      <c r="I122" s="27"/>
      <c r="J122" s="40"/>
      <c r="K122" s="27"/>
      <c r="L122" s="27"/>
      <c r="M122" s="27"/>
      <c r="N122" s="27"/>
      <c r="O122" s="27"/>
      <c r="P122" s="27"/>
      <c r="Q122" s="27"/>
      <c r="R122" s="27"/>
    </row>
    <row r="123" spans="1:18">
      <c r="A123" s="27"/>
      <c r="B123" s="27"/>
      <c r="C123" s="27"/>
      <c r="D123" s="27"/>
      <c r="E123" s="27"/>
      <c r="F123" s="27"/>
      <c r="G123" s="27"/>
      <c r="H123" s="27"/>
      <c r="I123" s="27"/>
      <c r="J123" s="40"/>
      <c r="K123" s="27"/>
      <c r="L123" s="27"/>
      <c r="M123" s="27"/>
      <c r="N123" s="27"/>
      <c r="O123" s="27"/>
      <c r="P123" s="27"/>
      <c r="Q123" s="27"/>
      <c r="R123" s="27"/>
    </row>
    <row r="124" spans="1:18">
      <c r="A124" s="27"/>
      <c r="B124" s="27"/>
      <c r="C124" s="27"/>
      <c r="D124" s="27"/>
      <c r="E124" s="27"/>
      <c r="F124" s="27"/>
      <c r="G124" s="27"/>
      <c r="H124" s="27"/>
      <c r="I124" s="27"/>
      <c r="J124" s="40"/>
      <c r="K124" s="27"/>
      <c r="L124" s="27"/>
      <c r="M124" s="27"/>
      <c r="N124" s="27"/>
      <c r="O124" s="27"/>
      <c r="P124" s="27"/>
      <c r="Q124" s="27"/>
      <c r="R124" s="27"/>
    </row>
    <row r="125" spans="1:18">
      <c r="A125" s="27"/>
      <c r="B125" s="27"/>
      <c r="C125" s="27"/>
      <c r="D125" s="27"/>
      <c r="E125" s="27"/>
      <c r="F125" s="27"/>
      <c r="G125" s="27"/>
      <c r="H125" s="27"/>
      <c r="I125" s="27"/>
      <c r="J125" s="40"/>
      <c r="K125" s="27"/>
      <c r="L125" s="27"/>
      <c r="M125" s="27"/>
      <c r="N125" s="27"/>
      <c r="O125" s="27"/>
      <c r="P125" s="27"/>
      <c r="Q125" s="27"/>
      <c r="R125" s="27"/>
    </row>
    <row r="126" spans="1:18">
      <c r="A126" s="27"/>
      <c r="B126" s="27"/>
      <c r="C126" s="27"/>
      <c r="D126" s="27"/>
      <c r="E126" s="27"/>
      <c r="F126" s="27"/>
      <c r="G126" s="27"/>
      <c r="H126" s="27"/>
      <c r="I126" s="27"/>
      <c r="J126" s="40"/>
      <c r="K126" s="27"/>
      <c r="L126" s="27"/>
      <c r="M126" s="27"/>
      <c r="N126" s="27"/>
      <c r="O126" s="27"/>
      <c r="P126" s="27"/>
      <c r="Q126" s="27"/>
      <c r="R126" s="27"/>
    </row>
    <row r="127" spans="1:18">
      <c r="A127" s="27"/>
      <c r="B127" s="27"/>
      <c r="C127" s="27"/>
      <c r="D127" s="27"/>
      <c r="E127" s="27"/>
      <c r="F127" s="27"/>
      <c r="G127" s="27"/>
      <c r="H127" s="27"/>
      <c r="I127" s="27"/>
      <c r="J127" s="40"/>
      <c r="K127" s="27"/>
      <c r="L127" s="27"/>
      <c r="M127" s="27"/>
      <c r="N127" s="27"/>
      <c r="O127" s="27"/>
      <c r="P127" s="27"/>
      <c r="Q127" s="27"/>
      <c r="R127" s="27"/>
    </row>
    <row r="128" spans="1:18">
      <c r="A128" s="27"/>
      <c r="B128" s="27"/>
      <c r="C128" s="27"/>
      <c r="D128" s="27"/>
      <c r="E128" s="27"/>
      <c r="F128" s="27"/>
      <c r="G128" s="27"/>
      <c r="H128" s="27"/>
      <c r="I128" s="27"/>
      <c r="J128" s="40"/>
      <c r="K128" s="27"/>
      <c r="L128" s="27"/>
      <c r="M128" s="27"/>
      <c r="N128" s="27"/>
      <c r="O128" s="27"/>
      <c r="P128" s="27"/>
      <c r="Q128" s="27"/>
      <c r="R128" s="27"/>
    </row>
    <row r="129" spans="1:18">
      <c r="A129" s="27"/>
      <c r="B129" s="27"/>
      <c r="C129" s="27"/>
      <c r="D129" s="27"/>
      <c r="E129" s="27"/>
      <c r="F129" s="27"/>
      <c r="G129" s="27"/>
      <c r="H129" s="27"/>
      <c r="I129" s="27"/>
      <c r="J129" s="40"/>
      <c r="K129" s="27"/>
      <c r="L129" s="27"/>
      <c r="M129" s="27"/>
      <c r="N129" s="27"/>
      <c r="O129" s="27"/>
      <c r="P129" s="27"/>
      <c r="Q129" s="27"/>
      <c r="R129" s="27"/>
    </row>
    <row r="130" spans="1:18">
      <c r="A130" s="27"/>
      <c r="B130" s="27"/>
      <c r="C130" s="27"/>
      <c r="D130" s="27"/>
      <c r="E130" s="27"/>
      <c r="F130" s="27"/>
      <c r="G130" s="27"/>
      <c r="H130" s="27"/>
      <c r="I130" s="27"/>
      <c r="J130" s="40"/>
      <c r="K130" s="27"/>
      <c r="L130" s="27"/>
      <c r="M130" s="27"/>
      <c r="N130" s="27"/>
      <c r="O130" s="27"/>
      <c r="P130" s="27"/>
      <c r="Q130" s="27"/>
      <c r="R130" s="27"/>
    </row>
    <row r="131" spans="1:18">
      <c r="A131" s="27"/>
      <c r="B131" s="27"/>
      <c r="C131" s="27"/>
      <c r="D131" s="27"/>
      <c r="E131" s="27"/>
      <c r="F131" s="27"/>
      <c r="G131" s="27"/>
      <c r="H131" s="27"/>
      <c r="I131" s="27"/>
      <c r="J131" s="40"/>
      <c r="K131" s="27"/>
      <c r="L131" s="27"/>
      <c r="M131" s="27"/>
      <c r="N131" s="27"/>
      <c r="O131" s="27"/>
      <c r="P131" s="27"/>
      <c r="Q131" s="27"/>
      <c r="R131" s="27"/>
    </row>
    <row r="132" spans="1:18">
      <c r="A132" s="27"/>
      <c r="B132" s="27"/>
      <c r="C132" s="27"/>
      <c r="D132" s="27"/>
      <c r="E132" s="27"/>
      <c r="F132" s="27"/>
      <c r="G132" s="27"/>
      <c r="H132" s="27"/>
      <c r="I132" s="27"/>
      <c r="J132" s="40"/>
      <c r="K132" s="27"/>
      <c r="L132" s="27"/>
      <c r="M132" s="27"/>
      <c r="N132" s="27"/>
      <c r="O132" s="27"/>
      <c r="P132" s="27"/>
      <c r="Q132" s="27"/>
      <c r="R132" s="27"/>
    </row>
    <row r="133" spans="1:18">
      <c r="A133" s="27"/>
      <c r="B133" s="27"/>
      <c r="C133" s="27"/>
      <c r="D133" s="27"/>
      <c r="E133" s="27"/>
      <c r="F133" s="27"/>
      <c r="G133" s="27"/>
      <c r="H133" s="27"/>
      <c r="I133" s="27"/>
      <c r="J133" s="40"/>
      <c r="K133" s="27"/>
      <c r="L133" s="27"/>
      <c r="M133" s="27"/>
      <c r="N133" s="27"/>
      <c r="O133" s="27"/>
      <c r="P133" s="27"/>
      <c r="Q133" s="27"/>
      <c r="R133" s="27"/>
    </row>
    <row r="134" spans="1:18">
      <c r="A134" s="27"/>
      <c r="B134" s="27"/>
      <c r="C134" s="27"/>
      <c r="D134" s="27"/>
      <c r="E134" s="27"/>
      <c r="F134" s="27"/>
      <c r="G134" s="27"/>
      <c r="H134" s="27"/>
      <c r="I134" s="27"/>
      <c r="J134" s="40"/>
      <c r="K134" s="27"/>
      <c r="L134" s="27"/>
      <c r="M134" s="27"/>
      <c r="N134" s="27"/>
      <c r="O134" s="27"/>
      <c r="P134" s="27"/>
      <c r="Q134" s="27"/>
      <c r="R134" s="27"/>
    </row>
    <row r="135" spans="1:18">
      <c r="A135" s="27"/>
      <c r="B135" s="27"/>
      <c r="C135" s="27"/>
      <c r="D135" s="27"/>
      <c r="E135" s="27"/>
      <c r="F135" s="27"/>
      <c r="G135" s="27"/>
      <c r="H135" s="27"/>
      <c r="I135" s="27"/>
      <c r="J135" s="40"/>
      <c r="K135" s="27"/>
      <c r="L135" s="27"/>
      <c r="M135" s="27"/>
      <c r="N135" s="27"/>
      <c r="O135" s="27"/>
      <c r="P135" s="27"/>
      <c r="Q135" s="27"/>
      <c r="R135" s="27"/>
    </row>
    <row r="136" spans="1:18">
      <c r="A136" s="27"/>
      <c r="B136" s="27"/>
      <c r="C136" s="27"/>
      <c r="D136" s="27"/>
      <c r="E136" s="27"/>
      <c r="F136" s="27"/>
      <c r="G136" s="27"/>
      <c r="H136" s="27"/>
      <c r="I136" s="27"/>
      <c r="J136" s="40"/>
      <c r="K136" s="27"/>
      <c r="L136" s="27"/>
      <c r="M136" s="27"/>
      <c r="N136" s="27"/>
      <c r="O136" s="27"/>
      <c r="P136" s="27"/>
      <c r="Q136" s="27"/>
      <c r="R136" s="27"/>
    </row>
    <row r="137" spans="1:18">
      <c r="A137" s="27"/>
      <c r="B137" s="27"/>
      <c r="C137" s="27"/>
      <c r="D137" s="27"/>
      <c r="E137" s="27"/>
      <c r="F137" s="27"/>
      <c r="G137" s="27"/>
      <c r="H137" s="27"/>
      <c r="I137" s="27"/>
      <c r="J137" s="40"/>
      <c r="K137" s="27"/>
      <c r="L137" s="27"/>
      <c r="M137" s="27"/>
      <c r="N137" s="27"/>
      <c r="O137" s="27"/>
      <c r="P137" s="27"/>
      <c r="Q137" s="27"/>
      <c r="R137" s="27"/>
    </row>
    <row r="138" spans="1:18">
      <c r="A138" s="27"/>
      <c r="B138" s="27"/>
      <c r="C138" s="27"/>
      <c r="D138" s="27"/>
      <c r="E138" s="27"/>
      <c r="F138" s="27"/>
      <c r="G138" s="27"/>
      <c r="H138" s="27"/>
      <c r="I138" s="27"/>
      <c r="J138" s="40"/>
      <c r="K138" s="27"/>
      <c r="L138" s="27"/>
      <c r="M138" s="27"/>
      <c r="N138" s="27"/>
      <c r="O138" s="27"/>
      <c r="P138" s="27"/>
      <c r="Q138" s="27"/>
      <c r="R138" s="27"/>
    </row>
    <row r="139" spans="1:18">
      <c r="A139" s="27"/>
      <c r="B139" s="27"/>
      <c r="C139" s="27"/>
      <c r="D139" s="27"/>
      <c r="E139" s="27"/>
      <c r="F139" s="27"/>
      <c r="G139" s="27"/>
      <c r="H139" s="27"/>
      <c r="I139" s="27"/>
      <c r="J139" s="40"/>
      <c r="K139" s="27"/>
      <c r="L139" s="27"/>
      <c r="M139" s="27"/>
      <c r="N139" s="27"/>
      <c r="O139" s="27"/>
      <c r="P139" s="27"/>
      <c r="Q139" s="27"/>
      <c r="R139" s="27"/>
    </row>
    <row r="140" spans="1:18">
      <c r="A140" s="27"/>
      <c r="B140" s="27"/>
      <c r="C140" s="27"/>
      <c r="D140" s="27"/>
      <c r="E140" s="27"/>
      <c r="F140" s="27"/>
      <c r="G140" s="27"/>
      <c r="H140" s="27"/>
      <c r="I140" s="27"/>
      <c r="J140" s="40"/>
      <c r="K140" s="27"/>
      <c r="L140" s="27"/>
      <c r="M140" s="27"/>
      <c r="N140" s="27"/>
      <c r="O140" s="27"/>
      <c r="P140" s="27"/>
      <c r="Q140" s="27"/>
      <c r="R140" s="27"/>
    </row>
    <row r="141" spans="1:18">
      <c r="A141" s="27"/>
      <c r="B141" s="27"/>
      <c r="C141" s="27"/>
      <c r="D141" s="27"/>
      <c r="E141" s="27"/>
      <c r="F141" s="27"/>
      <c r="G141" s="27"/>
      <c r="H141" s="27"/>
      <c r="I141" s="27"/>
      <c r="J141" s="40"/>
      <c r="K141" s="27"/>
      <c r="L141" s="27"/>
      <c r="M141" s="27"/>
      <c r="N141" s="27"/>
      <c r="O141" s="27"/>
      <c r="P141" s="27"/>
      <c r="Q141" s="27"/>
      <c r="R141" s="27"/>
    </row>
    <row r="142" spans="1:18">
      <c r="A142" s="27"/>
      <c r="B142" s="27"/>
      <c r="C142" s="27"/>
      <c r="D142" s="27"/>
      <c r="E142" s="27"/>
      <c r="F142" s="27"/>
      <c r="G142" s="27"/>
      <c r="H142" s="27"/>
      <c r="I142" s="27"/>
      <c r="J142" s="40"/>
      <c r="K142" s="27"/>
      <c r="L142" s="27"/>
      <c r="M142" s="27"/>
      <c r="N142" s="27"/>
      <c r="O142" s="27"/>
      <c r="P142" s="27"/>
      <c r="Q142" s="27"/>
      <c r="R142" s="27"/>
    </row>
    <row r="143" spans="1:18">
      <c r="A143" s="27"/>
      <c r="B143" s="27"/>
      <c r="C143" s="27"/>
      <c r="D143" s="27"/>
      <c r="E143" s="27"/>
      <c r="F143" s="27"/>
      <c r="G143" s="27"/>
      <c r="H143" s="27"/>
      <c r="I143" s="27"/>
      <c r="J143" s="40"/>
      <c r="K143" s="27"/>
      <c r="L143" s="27"/>
      <c r="M143" s="27"/>
      <c r="N143" s="27"/>
      <c r="O143" s="27"/>
      <c r="P143" s="27"/>
      <c r="Q143" s="27"/>
      <c r="R143" s="27"/>
    </row>
    <row r="144" spans="1:18">
      <c r="A144" s="27"/>
      <c r="B144" s="27"/>
      <c r="C144" s="27"/>
      <c r="D144" s="27"/>
      <c r="E144" s="27"/>
      <c r="F144" s="27"/>
      <c r="G144" s="27"/>
      <c r="H144" s="27"/>
      <c r="I144" s="27"/>
      <c r="J144" s="40"/>
      <c r="K144" s="27"/>
      <c r="L144" s="27"/>
      <c r="M144" s="27"/>
      <c r="N144" s="27"/>
      <c r="O144" s="27"/>
      <c r="P144" s="27"/>
      <c r="Q144" s="27"/>
      <c r="R144" s="27"/>
    </row>
    <row r="145" spans="1:18">
      <c r="A145" s="27"/>
      <c r="B145" s="27"/>
      <c r="C145" s="27"/>
      <c r="D145" s="27"/>
      <c r="E145" s="27"/>
      <c r="F145" s="27"/>
      <c r="G145" s="27"/>
      <c r="H145" s="27"/>
      <c r="I145" s="27"/>
      <c r="J145" s="40"/>
      <c r="K145" s="27"/>
      <c r="L145" s="27"/>
      <c r="M145" s="27"/>
      <c r="N145" s="27"/>
      <c r="O145" s="27"/>
      <c r="P145" s="27"/>
      <c r="Q145" s="27"/>
      <c r="R145" s="27"/>
    </row>
    <row r="146" spans="1:18">
      <c r="A146" s="27"/>
      <c r="B146" s="27"/>
      <c r="C146" s="27"/>
      <c r="D146" s="27"/>
      <c r="E146" s="27"/>
      <c r="F146" s="27"/>
      <c r="G146" s="27"/>
      <c r="H146" s="27"/>
      <c r="I146" s="27"/>
      <c r="J146" s="40"/>
      <c r="K146" s="27"/>
      <c r="L146" s="27"/>
      <c r="M146" s="27"/>
      <c r="N146" s="27"/>
      <c r="O146" s="27"/>
      <c r="P146" s="27"/>
      <c r="Q146" s="27"/>
      <c r="R146" s="27"/>
    </row>
    <row r="147" spans="1:18">
      <c r="A147" s="27"/>
      <c r="B147" s="27"/>
      <c r="C147" s="27"/>
      <c r="D147" s="27"/>
      <c r="E147" s="27"/>
      <c r="F147" s="27"/>
      <c r="G147" s="27"/>
      <c r="H147" s="27"/>
      <c r="I147" s="27"/>
      <c r="J147" s="40"/>
      <c r="K147" s="27"/>
      <c r="L147" s="27"/>
      <c r="M147" s="27"/>
      <c r="N147" s="27"/>
      <c r="O147" s="27"/>
      <c r="P147" s="27"/>
      <c r="Q147" s="27"/>
      <c r="R147" s="27"/>
    </row>
    <row r="148" spans="1:18">
      <c r="A148" s="27"/>
      <c r="B148" s="27"/>
      <c r="C148" s="27"/>
      <c r="D148" s="27"/>
      <c r="E148" s="27"/>
      <c r="F148" s="27"/>
      <c r="G148" s="27"/>
      <c r="H148" s="27"/>
      <c r="I148" s="27"/>
      <c r="J148" s="40"/>
      <c r="K148" s="27"/>
      <c r="L148" s="27"/>
      <c r="M148" s="27"/>
      <c r="N148" s="27"/>
      <c r="O148" s="27"/>
      <c r="P148" s="27"/>
      <c r="Q148" s="27"/>
      <c r="R148" s="27"/>
    </row>
    <row r="149" spans="1:18">
      <c r="A149" s="27"/>
      <c r="B149" s="27"/>
      <c r="C149" s="27"/>
      <c r="D149" s="27"/>
      <c r="E149" s="27"/>
      <c r="F149" s="27"/>
      <c r="G149" s="27"/>
      <c r="H149" s="27"/>
      <c r="I149" s="27"/>
      <c r="J149" s="40"/>
      <c r="K149" s="27"/>
      <c r="L149" s="27"/>
      <c r="M149" s="27"/>
      <c r="N149" s="27"/>
      <c r="O149" s="27"/>
      <c r="P149" s="27"/>
      <c r="Q149" s="27"/>
      <c r="R149" s="27"/>
    </row>
    <row r="150" spans="1:18">
      <c r="A150" s="27"/>
      <c r="B150" s="27"/>
      <c r="C150" s="27"/>
      <c r="D150" s="27"/>
      <c r="E150" s="27"/>
      <c r="F150" s="27"/>
      <c r="G150" s="27"/>
      <c r="H150" s="27"/>
      <c r="I150" s="27"/>
      <c r="J150" s="40"/>
      <c r="K150" s="27"/>
      <c r="L150" s="27"/>
      <c r="M150" s="27"/>
      <c r="N150" s="27"/>
      <c r="O150" s="27"/>
      <c r="P150" s="27"/>
      <c r="Q150" s="27"/>
      <c r="R150" s="27"/>
    </row>
    <row r="151" spans="1:18">
      <c r="A151" s="27"/>
      <c r="B151" s="27"/>
      <c r="C151" s="27"/>
      <c r="D151" s="27"/>
      <c r="E151" s="27"/>
      <c r="F151" s="27"/>
      <c r="G151" s="27"/>
      <c r="H151" s="27"/>
      <c r="I151" s="27"/>
      <c r="J151" s="40"/>
      <c r="K151" s="27"/>
      <c r="L151" s="27"/>
      <c r="M151" s="27"/>
      <c r="N151" s="27"/>
      <c r="O151" s="27"/>
      <c r="P151" s="27"/>
      <c r="Q151" s="27"/>
      <c r="R151" s="27"/>
    </row>
    <row r="152" spans="1:18">
      <c r="A152" s="27"/>
      <c r="B152" s="27"/>
      <c r="C152" s="27"/>
      <c r="D152" s="27"/>
      <c r="E152" s="27"/>
      <c r="F152" s="27"/>
      <c r="G152" s="27"/>
      <c r="H152" s="27"/>
      <c r="I152" s="27"/>
      <c r="J152" s="40"/>
      <c r="K152" s="27"/>
      <c r="L152" s="27"/>
      <c r="M152" s="27"/>
      <c r="N152" s="27"/>
      <c r="O152" s="27"/>
      <c r="P152" s="27"/>
      <c r="Q152" s="27"/>
      <c r="R152" s="27"/>
    </row>
    <row r="153" spans="1:18">
      <c r="A153" s="27"/>
      <c r="B153" s="27"/>
      <c r="C153" s="27"/>
      <c r="D153" s="27"/>
      <c r="E153" s="27"/>
      <c r="F153" s="27"/>
      <c r="G153" s="27"/>
      <c r="H153" s="27"/>
      <c r="I153" s="27"/>
      <c r="J153" s="40"/>
      <c r="K153" s="27"/>
      <c r="L153" s="27"/>
      <c r="M153" s="27"/>
      <c r="N153" s="27"/>
      <c r="O153" s="27"/>
      <c r="P153" s="27"/>
      <c r="Q153" s="27"/>
      <c r="R153" s="27"/>
    </row>
    <row r="154" spans="1:18">
      <c r="A154" s="27"/>
      <c r="B154" s="27"/>
      <c r="C154" s="27"/>
      <c r="D154" s="27"/>
      <c r="E154" s="27"/>
      <c r="F154" s="27"/>
      <c r="G154" s="27"/>
      <c r="H154" s="27"/>
      <c r="I154" s="27"/>
      <c r="J154" s="40"/>
      <c r="K154" s="27"/>
      <c r="L154" s="27"/>
      <c r="M154" s="27"/>
      <c r="N154" s="27"/>
      <c r="O154" s="27"/>
      <c r="P154" s="27"/>
      <c r="Q154" s="27"/>
      <c r="R154" s="27"/>
    </row>
    <row r="155" spans="1:18">
      <c r="A155" s="27"/>
      <c r="B155" s="27"/>
      <c r="C155" s="27"/>
      <c r="D155" s="27"/>
      <c r="E155" s="27"/>
      <c r="F155" s="27"/>
      <c r="G155" s="27"/>
      <c r="H155" s="27"/>
      <c r="I155" s="27"/>
      <c r="J155" s="40"/>
      <c r="K155" s="27"/>
      <c r="L155" s="27"/>
      <c r="M155" s="27"/>
      <c r="N155" s="27"/>
      <c r="O155" s="27"/>
      <c r="P155" s="27"/>
      <c r="Q155" s="27"/>
      <c r="R155" s="27"/>
    </row>
    <row r="156" spans="1:18">
      <c r="A156" s="27"/>
      <c r="B156" s="27"/>
      <c r="C156" s="27"/>
      <c r="D156" s="27"/>
      <c r="E156" s="27"/>
      <c r="F156" s="27"/>
      <c r="G156" s="27"/>
      <c r="H156" s="27"/>
      <c r="I156" s="27"/>
      <c r="J156" s="40"/>
      <c r="K156" s="27"/>
      <c r="L156" s="27"/>
      <c r="M156" s="27"/>
      <c r="N156" s="27"/>
      <c r="O156" s="27"/>
      <c r="P156" s="27"/>
      <c r="Q156" s="27"/>
      <c r="R156" s="27"/>
    </row>
    <row r="157" spans="1:18">
      <c r="A157" s="27"/>
      <c r="B157" s="27"/>
      <c r="C157" s="27"/>
      <c r="D157" s="27"/>
      <c r="E157" s="27"/>
      <c r="F157" s="27"/>
      <c r="G157" s="27"/>
      <c r="H157" s="27"/>
      <c r="I157" s="27"/>
      <c r="J157" s="40"/>
      <c r="K157" s="27"/>
      <c r="L157" s="27"/>
      <c r="M157" s="27"/>
      <c r="N157" s="27"/>
      <c r="O157" s="27"/>
      <c r="P157" s="27"/>
      <c r="Q157" s="27"/>
      <c r="R157" s="27"/>
    </row>
    <row r="158" spans="1:18">
      <c r="A158" s="27"/>
      <c r="B158" s="27"/>
      <c r="C158" s="27"/>
      <c r="D158" s="27"/>
      <c r="E158" s="27"/>
      <c r="F158" s="27"/>
      <c r="G158" s="27"/>
      <c r="H158" s="27"/>
      <c r="I158" s="27"/>
      <c r="J158" s="40"/>
      <c r="K158" s="27"/>
      <c r="L158" s="27"/>
      <c r="M158" s="27"/>
      <c r="N158" s="27"/>
      <c r="O158" s="27"/>
      <c r="P158" s="27"/>
      <c r="Q158" s="27"/>
      <c r="R158" s="27"/>
    </row>
    <row r="159" spans="1:18">
      <c r="A159" s="27"/>
      <c r="B159" s="27"/>
      <c r="C159" s="27"/>
      <c r="D159" s="27"/>
      <c r="E159" s="27"/>
      <c r="F159" s="27"/>
      <c r="G159" s="27"/>
      <c r="H159" s="27"/>
      <c r="I159" s="27"/>
      <c r="J159" s="40"/>
      <c r="K159" s="27"/>
      <c r="L159" s="27"/>
      <c r="M159" s="27"/>
      <c r="N159" s="27"/>
      <c r="O159" s="27"/>
      <c r="P159" s="27"/>
      <c r="Q159" s="27"/>
      <c r="R159" s="27"/>
    </row>
    <row r="160" spans="1:18">
      <c r="A160" s="27"/>
      <c r="B160" s="27"/>
      <c r="C160" s="27"/>
      <c r="D160" s="27"/>
      <c r="E160" s="27"/>
      <c r="F160" s="27"/>
      <c r="G160" s="27"/>
      <c r="H160" s="27"/>
      <c r="I160" s="27"/>
      <c r="J160" s="40"/>
      <c r="K160" s="27"/>
      <c r="L160" s="27"/>
      <c r="M160" s="27"/>
      <c r="N160" s="27"/>
      <c r="O160" s="27"/>
      <c r="P160" s="27"/>
      <c r="Q160" s="27"/>
      <c r="R160" s="27"/>
    </row>
    <row r="161" spans="1:18">
      <c r="A161" s="27"/>
      <c r="B161" s="27"/>
      <c r="C161" s="27"/>
      <c r="D161" s="27"/>
      <c r="E161" s="27"/>
      <c r="F161" s="27"/>
      <c r="G161" s="27"/>
      <c r="H161" s="27"/>
      <c r="I161" s="27"/>
      <c r="J161" s="40"/>
      <c r="K161" s="27"/>
      <c r="L161" s="27"/>
      <c r="M161" s="27"/>
      <c r="N161" s="27"/>
      <c r="O161" s="27"/>
      <c r="P161" s="27"/>
      <c r="Q161" s="27"/>
      <c r="R161" s="27"/>
    </row>
    <row r="162" spans="1:18">
      <c r="A162" s="27"/>
      <c r="B162" s="27"/>
      <c r="C162" s="27"/>
      <c r="D162" s="27"/>
      <c r="E162" s="27"/>
      <c r="F162" s="27"/>
      <c r="G162" s="27"/>
      <c r="H162" s="27"/>
      <c r="I162" s="27"/>
      <c r="J162" s="40"/>
      <c r="K162" s="27"/>
      <c r="L162" s="27"/>
      <c r="M162" s="27"/>
      <c r="N162" s="27"/>
      <c r="O162" s="27"/>
      <c r="P162" s="27"/>
      <c r="Q162" s="27"/>
      <c r="R162" s="27"/>
    </row>
    <row r="163" spans="1:18">
      <c r="A163" s="27"/>
      <c r="B163" s="27"/>
      <c r="C163" s="27"/>
      <c r="D163" s="27"/>
      <c r="E163" s="27"/>
      <c r="F163" s="27"/>
      <c r="G163" s="27"/>
      <c r="H163" s="27"/>
      <c r="I163" s="27"/>
      <c r="J163" s="40"/>
      <c r="K163" s="27"/>
      <c r="L163" s="27"/>
      <c r="M163" s="27"/>
      <c r="N163" s="27"/>
      <c r="O163" s="27"/>
      <c r="P163" s="27"/>
      <c r="Q163" s="27"/>
      <c r="R163" s="27"/>
    </row>
    <row r="164" spans="1:18">
      <c r="A164" s="27"/>
      <c r="B164" s="27"/>
      <c r="C164" s="27"/>
      <c r="D164" s="27"/>
      <c r="E164" s="27"/>
      <c r="F164" s="27"/>
      <c r="G164" s="27"/>
      <c r="H164" s="27"/>
      <c r="I164" s="27"/>
      <c r="J164" s="40"/>
      <c r="K164" s="27"/>
      <c r="L164" s="27"/>
      <c r="M164" s="27"/>
      <c r="N164" s="27"/>
      <c r="O164" s="27"/>
      <c r="P164" s="27"/>
      <c r="Q164" s="27"/>
      <c r="R164" s="27"/>
    </row>
    <row r="165" spans="1:18">
      <c r="A165" s="27"/>
      <c r="B165" s="27"/>
      <c r="C165" s="27"/>
      <c r="D165" s="27"/>
      <c r="E165" s="27"/>
      <c r="F165" s="27"/>
      <c r="G165" s="27"/>
      <c r="H165" s="27"/>
      <c r="I165" s="27"/>
      <c r="J165" s="40"/>
      <c r="K165" s="27"/>
      <c r="L165" s="27"/>
      <c r="M165" s="27"/>
      <c r="N165" s="27"/>
      <c r="O165" s="27"/>
      <c r="P165" s="27"/>
      <c r="Q165" s="27"/>
      <c r="R165" s="27"/>
    </row>
    <row r="166" spans="1:18">
      <c r="A166" s="27"/>
      <c r="B166" s="27"/>
      <c r="C166" s="27"/>
      <c r="D166" s="27"/>
      <c r="E166" s="27"/>
      <c r="F166" s="27"/>
      <c r="G166" s="27"/>
      <c r="H166" s="27"/>
      <c r="I166" s="27"/>
      <c r="J166" s="40"/>
      <c r="K166" s="27"/>
      <c r="L166" s="27"/>
      <c r="M166" s="27"/>
      <c r="N166" s="27"/>
      <c r="O166" s="27"/>
      <c r="P166" s="27"/>
      <c r="Q166" s="27"/>
      <c r="R166" s="27"/>
    </row>
    <row r="167" spans="1:18">
      <c r="A167" s="27"/>
      <c r="B167" s="27"/>
      <c r="C167" s="27"/>
      <c r="D167" s="27"/>
      <c r="E167" s="27"/>
      <c r="F167" s="27"/>
      <c r="G167" s="27"/>
      <c r="H167" s="27"/>
      <c r="I167" s="27"/>
      <c r="J167" s="40"/>
      <c r="K167" s="27"/>
      <c r="L167" s="27"/>
      <c r="M167" s="27"/>
      <c r="N167" s="27"/>
      <c r="O167" s="27"/>
      <c r="P167" s="27"/>
      <c r="Q167" s="27"/>
      <c r="R167" s="27"/>
    </row>
    <row r="168" spans="1:18">
      <c r="A168" s="27"/>
      <c r="B168" s="27"/>
      <c r="C168" s="27"/>
      <c r="D168" s="27"/>
      <c r="E168" s="27"/>
      <c r="F168" s="27"/>
      <c r="G168" s="27"/>
      <c r="H168" s="27"/>
      <c r="I168" s="27"/>
      <c r="J168" s="40"/>
      <c r="K168" s="27"/>
      <c r="L168" s="27"/>
      <c r="M168" s="27"/>
      <c r="N168" s="27"/>
      <c r="O168" s="27"/>
      <c r="P168" s="27"/>
      <c r="Q168" s="27"/>
      <c r="R168" s="27"/>
    </row>
    <row r="169" spans="1:18">
      <c r="A169" s="27"/>
      <c r="B169" s="27"/>
      <c r="C169" s="27"/>
      <c r="D169" s="27"/>
      <c r="E169" s="27"/>
      <c r="F169" s="27"/>
      <c r="G169" s="27"/>
      <c r="H169" s="27"/>
      <c r="I169" s="27"/>
      <c r="J169" s="40"/>
      <c r="K169" s="27"/>
      <c r="L169" s="27"/>
      <c r="M169" s="27"/>
      <c r="N169" s="27"/>
      <c r="O169" s="27"/>
      <c r="P169" s="27"/>
      <c r="Q169" s="27"/>
      <c r="R169" s="27"/>
    </row>
    <row r="170" spans="1:18">
      <c r="A170" s="27"/>
      <c r="B170" s="27"/>
      <c r="C170" s="27"/>
      <c r="D170" s="27"/>
      <c r="E170" s="27"/>
      <c r="F170" s="27"/>
      <c r="G170" s="27"/>
      <c r="H170" s="27"/>
      <c r="I170" s="27"/>
      <c r="J170" s="40"/>
      <c r="K170" s="27"/>
      <c r="L170" s="27"/>
      <c r="M170" s="27"/>
      <c r="N170" s="27"/>
      <c r="O170" s="27"/>
      <c r="P170" s="27"/>
      <c r="Q170" s="27"/>
      <c r="R170" s="27"/>
    </row>
    <row r="171" spans="1:18">
      <c r="A171" s="27"/>
      <c r="B171" s="27"/>
      <c r="C171" s="27"/>
      <c r="D171" s="27"/>
      <c r="E171" s="27"/>
      <c r="F171" s="27"/>
      <c r="G171" s="27"/>
      <c r="H171" s="27"/>
      <c r="I171" s="27"/>
      <c r="J171" s="40"/>
      <c r="K171" s="27"/>
      <c r="L171" s="27"/>
      <c r="M171" s="27"/>
      <c r="N171" s="27"/>
      <c r="O171" s="27"/>
      <c r="P171" s="27"/>
      <c r="Q171" s="27"/>
      <c r="R171" s="27"/>
    </row>
    <row r="172" spans="1:18">
      <c r="A172" s="27"/>
      <c r="B172" s="27"/>
      <c r="C172" s="27"/>
      <c r="D172" s="27"/>
      <c r="E172" s="27"/>
      <c r="F172" s="27"/>
      <c r="G172" s="27"/>
      <c r="H172" s="27"/>
      <c r="I172" s="27"/>
      <c r="J172" s="40"/>
      <c r="K172" s="27"/>
      <c r="L172" s="27"/>
      <c r="M172" s="27"/>
      <c r="N172" s="27"/>
      <c r="O172" s="27"/>
      <c r="P172" s="27"/>
      <c r="Q172" s="27"/>
      <c r="R172" s="27"/>
    </row>
    <row r="173" spans="1:18">
      <c r="A173" s="27"/>
      <c r="B173" s="27"/>
      <c r="C173" s="27"/>
      <c r="D173" s="27"/>
      <c r="E173" s="27"/>
      <c r="F173" s="27"/>
      <c r="G173" s="27"/>
      <c r="H173" s="27"/>
      <c r="I173" s="27"/>
      <c r="J173" s="40"/>
      <c r="K173" s="27"/>
      <c r="L173" s="27"/>
      <c r="M173" s="27"/>
      <c r="N173" s="27"/>
      <c r="O173" s="27"/>
      <c r="P173" s="27"/>
      <c r="Q173" s="27"/>
      <c r="R173" s="27"/>
    </row>
    <row r="174" spans="1:18">
      <c r="A174" s="27"/>
      <c r="B174" s="27"/>
      <c r="C174" s="27"/>
      <c r="D174" s="27"/>
      <c r="E174" s="27"/>
      <c r="F174" s="27"/>
      <c r="G174" s="27"/>
      <c r="H174" s="27"/>
      <c r="I174" s="27"/>
      <c r="J174" s="40"/>
      <c r="K174" s="27"/>
      <c r="L174" s="27"/>
      <c r="M174" s="27"/>
      <c r="N174" s="27"/>
      <c r="O174" s="27"/>
      <c r="P174" s="27"/>
      <c r="Q174" s="27"/>
      <c r="R174" s="27"/>
    </row>
    <row r="175" spans="1:18">
      <c r="A175" s="27"/>
      <c r="B175" s="27"/>
      <c r="C175" s="27"/>
      <c r="D175" s="27"/>
      <c r="E175" s="27"/>
      <c r="F175" s="27"/>
      <c r="G175" s="27"/>
      <c r="H175" s="27"/>
      <c r="I175" s="27"/>
      <c r="J175" s="40"/>
      <c r="K175" s="27"/>
      <c r="L175" s="27"/>
      <c r="M175" s="27"/>
      <c r="N175" s="27"/>
      <c r="O175" s="27"/>
      <c r="P175" s="27"/>
      <c r="Q175" s="27"/>
      <c r="R175" s="27"/>
    </row>
    <row r="176" spans="1:18">
      <c r="A176" s="27"/>
      <c r="B176" s="27"/>
      <c r="C176" s="27"/>
      <c r="D176" s="27"/>
      <c r="E176" s="27"/>
      <c r="F176" s="27"/>
      <c r="G176" s="27"/>
      <c r="H176" s="27"/>
      <c r="I176" s="27"/>
      <c r="J176" s="40"/>
      <c r="K176" s="27"/>
      <c r="L176" s="27"/>
      <c r="M176" s="27"/>
      <c r="N176" s="27"/>
      <c r="O176" s="27"/>
      <c r="P176" s="27"/>
      <c r="Q176" s="27"/>
      <c r="R176" s="27"/>
    </row>
    <row r="177" spans="1:18">
      <c r="A177" s="27"/>
      <c r="B177" s="27"/>
      <c r="C177" s="27"/>
      <c r="D177" s="27"/>
      <c r="E177" s="27"/>
      <c r="F177" s="27"/>
      <c r="G177" s="27"/>
      <c r="H177" s="27"/>
      <c r="I177" s="27"/>
      <c r="J177" s="40"/>
      <c r="K177" s="27"/>
      <c r="L177" s="27"/>
      <c r="M177" s="27"/>
      <c r="N177" s="27"/>
      <c r="O177" s="27"/>
      <c r="P177" s="27"/>
      <c r="Q177" s="27"/>
      <c r="R177" s="27"/>
    </row>
    <row r="178" spans="1:18">
      <c r="A178" s="27"/>
      <c r="B178" s="27"/>
      <c r="C178" s="27"/>
      <c r="D178" s="27"/>
      <c r="E178" s="27"/>
      <c r="F178" s="27"/>
      <c r="G178" s="27"/>
      <c r="H178" s="27"/>
      <c r="I178" s="27"/>
      <c r="J178" s="40"/>
      <c r="K178" s="27"/>
      <c r="L178" s="27"/>
      <c r="M178" s="27"/>
      <c r="N178" s="27"/>
      <c r="O178" s="27"/>
      <c r="P178" s="27"/>
      <c r="Q178" s="27"/>
      <c r="R178" s="27"/>
    </row>
    <row r="179" spans="1:18">
      <c r="A179" s="27"/>
      <c r="B179" s="27"/>
      <c r="C179" s="27"/>
      <c r="D179" s="27"/>
      <c r="E179" s="27"/>
      <c r="F179" s="27"/>
      <c r="G179" s="27"/>
      <c r="H179" s="27"/>
      <c r="I179" s="27"/>
      <c r="J179" s="40"/>
      <c r="K179" s="27"/>
      <c r="L179" s="27"/>
      <c r="M179" s="27"/>
      <c r="N179" s="27"/>
      <c r="O179" s="27"/>
      <c r="P179" s="27"/>
      <c r="Q179" s="27"/>
      <c r="R179" s="27"/>
    </row>
    <row r="180" spans="1:18">
      <c r="A180" s="27"/>
      <c r="B180" s="27"/>
      <c r="C180" s="27"/>
      <c r="D180" s="27"/>
      <c r="E180" s="27"/>
      <c r="F180" s="27"/>
      <c r="G180" s="27"/>
      <c r="H180" s="27"/>
      <c r="I180" s="27"/>
      <c r="J180" s="40"/>
      <c r="K180" s="27"/>
      <c r="L180" s="27"/>
      <c r="M180" s="27"/>
      <c r="N180" s="27"/>
      <c r="O180" s="27"/>
      <c r="P180" s="27"/>
      <c r="Q180" s="27"/>
      <c r="R180" s="27"/>
    </row>
    <row r="181" spans="1:18">
      <c r="A181" s="27"/>
      <c r="B181" s="27"/>
      <c r="C181" s="27"/>
      <c r="D181" s="27"/>
      <c r="E181" s="27"/>
      <c r="F181" s="27"/>
      <c r="G181" s="27"/>
      <c r="H181" s="27"/>
      <c r="I181" s="27"/>
      <c r="J181" s="40"/>
      <c r="K181" s="27"/>
      <c r="L181" s="27"/>
      <c r="M181" s="27"/>
      <c r="N181" s="27"/>
      <c r="O181" s="27"/>
      <c r="P181" s="27"/>
      <c r="Q181" s="27"/>
      <c r="R181" s="27"/>
    </row>
    <row r="182" spans="1:18">
      <c r="A182" s="27"/>
      <c r="B182" s="27"/>
      <c r="C182" s="27"/>
      <c r="D182" s="27"/>
      <c r="E182" s="27"/>
      <c r="F182" s="27"/>
      <c r="G182" s="27"/>
      <c r="H182" s="27"/>
      <c r="I182" s="27"/>
      <c r="J182" s="40"/>
      <c r="K182" s="27"/>
      <c r="L182" s="27"/>
      <c r="M182" s="27"/>
      <c r="N182" s="27"/>
      <c r="O182" s="27"/>
      <c r="P182" s="27"/>
      <c r="Q182" s="27"/>
      <c r="R182" s="27"/>
    </row>
    <row r="183" spans="1:18">
      <c r="A183" s="27"/>
      <c r="B183" s="27"/>
      <c r="C183" s="27"/>
      <c r="D183" s="27"/>
      <c r="E183" s="27"/>
      <c r="F183" s="27"/>
      <c r="G183" s="27"/>
      <c r="H183" s="27"/>
      <c r="I183" s="27"/>
      <c r="J183" s="40"/>
      <c r="K183" s="27"/>
      <c r="L183" s="27"/>
      <c r="M183" s="27"/>
      <c r="N183" s="27"/>
      <c r="O183" s="27"/>
      <c r="P183" s="27"/>
      <c r="Q183" s="27"/>
      <c r="R183" s="27"/>
    </row>
    <row r="184" spans="1:18">
      <c r="A184" s="27"/>
      <c r="B184" s="27"/>
      <c r="C184" s="27"/>
      <c r="D184" s="27"/>
      <c r="E184" s="27"/>
      <c r="F184" s="27"/>
      <c r="G184" s="27"/>
      <c r="H184" s="27"/>
      <c r="I184" s="27"/>
      <c r="J184" s="40"/>
      <c r="K184" s="27"/>
      <c r="L184" s="27"/>
      <c r="M184" s="27"/>
      <c r="N184" s="27"/>
      <c r="O184" s="27"/>
      <c r="P184" s="27"/>
      <c r="Q184" s="27"/>
      <c r="R184" s="27"/>
    </row>
    <row r="185" spans="1:18">
      <c r="A185" s="27"/>
      <c r="B185" s="27"/>
      <c r="C185" s="27"/>
      <c r="D185" s="27"/>
      <c r="E185" s="27"/>
      <c r="F185" s="27"/>
      <c r="G185" s="27"/>
      <c r="H185" s="27"/>
      <c r="I185" s="27"/>
      <c r="J185" s="40"/>
      <c r="K185" s="27"/>
      <c r="L185" s="27"/>
      <c r="M185" s="27"/>
      <c r="N185" s="27"/>
      <c r="O185" s="27"/>
      <c r="P185" s="27"/>
      <c r="Q185" s="27"/>
      <c r="R185" s="27"/>
    </row>
    <row r="186" spans="1:18">
      <c r="A186" s="27"/>
      <c r="B186" s="27"/>
      <c r="C186" s="27"/>
      <c r="D186" s="27"/>
      <c r="E186" s="27"/>
      <c r="F186" s="27"/>
      <c r="G186" s="27"/>
      <c r="H186" s="27"/>
      <c r="I186" s="27"/>
      <c r="J186" s="40"/>
      <c r="K186" s="27"/>
      <c r="L186" s="27"/>
      <c r="M186" s="27"/>
      <c r="N186" s="27"/>
      <c r="O186" s="27"/>
      <c r="P186" s="27"/>
      <c r="Q186" s="27"/>
      <c r="R186" s="27"/>
    </row>
    <row r="187" spans="1:18">
      <c r="A187" s="27"/>
      <c r="B187" s="27"/>
      <c r="C187" s="27"/>
      <c r="D187" s="27"/>
      <c r="E187" s="27"/>
      <c r="F187" s="27"/>
      <c r="G187" s="27"/>
      <c r="H187" s="27"/>
      <c r="I187" s="27"/>
      <c r="J187" s="40"/>
      <c r="K187" s="27"/>
      <c r="L187" s="27"/>
      <c r="M187" s="27"/>
      <c r="N187" s="27"/>
      <c r="O187" s="27"/>
      <c r="P187" s="27"/>
      <c r="Q187" s="27"/>
      <c r="R187" s="27"/>
    </row>
    <row r="188" spans="1:18">
      <c r="A188" s="27"/>
      <c r="B188" s="27"/>
      <c r="C188" s="27"/>
      <c r="D188" s="27"/>
      <c r="E188" s="27"/>
      <c r="F188" s="27"/>
      <c r="G188" s="27"/>
      <c r="H188" s="27"/>
      <c r="I188" s="27"/>
      <c r="J188" s="40"/>
      <c r="K188" s="27"/>
      <c r="L188" s="27"/>
      <c r="M188" s="27"/>
      <c r="N188" s="27"/>
      <c r="O188" s="27"/>
      <c r="P188" s="27"/>
      <c r="Q188" s="27"/>
      <c r="R188" s="27"/>
    </row>
    <row r="189" spans="1:18">
      <c r="A189" s="27"/>
      <c r="B189" s="27"/>
      <c r="C189" s="27"/>
      <c r="D189" s="27"/>
      <c r="E189" s="27"/>
      <c r="F189" s="27"/>
      <c r="G189" s="27"/>
      <c r="H189" s="27"/>
      <c r="I189" s="27"/>
      <c r="J189" s="40"/>
      <c r="K189" s="27"/>
      <c r="L189" s="27"/>
      <c r="M189" s="27"/>
      <c r="N189" s="27"/>
      <c r="O189" s="27"/>
      <c r="P189" s="27"/>
      <c r="Q189" s="27"/>
      <c r="R189" s="27"/>
    </row>
    <row r="190" spans="1:18">
      <c r="A190" s="27"/>
      <c r="B190" s="27"/>
      <c r="C190" s="27"/>
      <c r="D190" s="27"/>
      <c r="E190" s="27"/>
      <c r="F190" s="27"/>
      <c r="G190" s="27"/>
      <c r="H190" s="27"/>
      <c r="I190" s="27"/>
      <c r="J190" s="40"/>
      <c r="K190" s="27"/>
      <c r="L190" s="27"/>
      <c r="M190" s="27"/>
      <c r="N190" s="27"/>
      <c r="O190" s="27"/>
      <c r="P190" s="27"/>
      <c r="Q190" s="27"/>
      <c r="R190" s="27"/>
    </row>
    <row r="191" spans="1:18">
      <c r="A191" s="27"/>
      <c r="B191" s="27"/>
      <c r="C191" s="27"/>
      <c r="D191" s="27"/>
      <c r="E191" s="27"/>
      <c r="F191" s="27"/>
      <c r="G191" s="27"/>
      <c r="H191" s="27"/>
      <c r="I191" s="27"/>
      <c r="J191" s="40"/>
      <c r="K191" s="27"/>
      <c r="L191" s="27"/>
      <c r="M191" s="27"/>
      <c r="N191" s="27"/>
      <c r="O191" s="27"/>
      <c r="P191" s="27"/>
      <c r="Q191" s="27"/>
      <c r="R191" s="27"/>
    </row>
    <row r="192" spans="1:18">
      <c r="A192" s="27"/>
      <c r="B192" s="27"/>
      <c r="C192" s="27"/>
      <c r="D192" s="27"/>
      <c r="E192" s="27"/>
      <c r="F192" s="27"/>
      <c r="G192" s="27"/>
      <c r="H192" s="27"/>
      <c r="I192" s="27"/>
      <c r="J192" s="40"/>
      <c r="K192" s="27"/>
      <c r="L192" s="27"/>
      <c r="M192" s="27"/>
      <c r="N192" s="27"/>
      <c r="O192" s="27"/>
      <c r="P192" s="27"/>
      <c r="Q192" s="27"/>
      <c r="R192" s="27"/>
    </row>
    <row r="193" spans="1:18">
      <c r="A193" s="27"/>
      <c r="B193" s="27"/>
      <c r="C193" s="27"/>
      <c r="D193" s="27"/>
      <c r="E193" s="27"/>
      <c r="F193" s="27"/>
      <c r="G193" s="27"/>
      <c r="H193" s="27"/>
      <c r="I193" s="27"/>
      <c r="J193" s="40"/>
      <c r="K193" s="27"/>
      <c r="L193" s="27"/>
      <c r="M193" s="27"/>
      <c r="N193" s="27"/>
      <c r="O193" s="27"/>
      <c r="P193" s="27"/>
      <c r="Q193" s="27"/>
      <c r="R193" s="27"/>
    </row>
    <row r="194" spans="1:18">
      <c r="A194" s="27"/>
      <c r="B194" s="27"/>
      <c r="C194" s="27"/>
      <c r="D194" s="27"/>
      <c r="E194" s="27"/>
      <c r="F194" s="27"/>
      <c r="G194" s="27"/>
      <c r="H194" s="27"/>
      <c r="I194" s="27"/>
      <c r="J194" s="40"/>
      <c r="K194" s="27"/>
      <c r="L194" s="27"/>
      <c r="M194" s="27"/>
      <c r="N194" s="27"/>
      <c r="O194" s="27"/>
      <c r="P194" s="27"/>
      <c r="Q194" s="27"/>
      <c r="R194" s="27"/>
    </row>
    <row r="195" spans="1:18">
      <c r="A195" s="27"/>
      <c r="B195" s="27"/>
      <c r="C195" s="27"/>
      <c r="D195" s="27"/>
      <c r="E195" s="27"/>
      <c r="F195" s="27"/>
      <c r="G195" s="27"/>
      <c r="H195" s="27"/>
      <c r="I195" s="27"/>
      <c r="J195" s="40"/>
      <c r="K195" s="27"/>
      <c r="L195" s="27"/>
      <c r="M195" s="27"/>
      <c r="N195" s="27"/>
      <c r="O195" s="27"/>
      <c r="P195" s="27"/>
      <c r="Q195" s="27"/>
      <c r="R195" s="27"/>
    </row>
    <row r="196" spans="1:18">
      <c r="A196" s="27"/>
      <c r="B196" s="27"/>
      <c r="C196" s="27"/>
      <c r="D196" s="27"/>
      <c r="E196" s="27"/>
      <c r="F196" s="27"/>
      <c r="G196" s="27"/>
      <c r="H196" s="27"/>
      <c r="I196" s="27"/>
      <c r="J196" s="40"/>
      <c r="K196" s="27"/>
      <c r="L196" s="27"/>
      <c r="M196" s="27"/>
      <c r="N196" s="27"/>
      <c r="O196" s="27"/>
      <c r="P196" s="27"/>
      <c r="Q196" s="27"/>
      <c r="R196" s="27"/>
    </row>
    <row r="197" spans="1:18">
      <c r="A197" s="27"/>
      <c r="B197" s="27"/>
      <c r="C197" s="27"/>
      <c r="D197" s="27"/>
      <c r="E197" s="27"/>
      <c r="F197" s="27"/>
      <c r="G197" s="27"/>
      <c r="H197" s="27"/>
      <c r="I197" s="27"/>
      <c r="J197" s="40"/>
      <c r="K197" s="27"/>
      <c r="L197" s="27"/>
      <c r="M197" s="27"/>
      <c r="N197" s="27"/>
      <c r="O197" s="27"/>
      <c r="P197" s="27"/>
      <c r="Q197" s="27"/>
      <c r="R197" s="27"/>
    </row>
    <row r="198" spans="1:18">
      <c r="A198" s="27"/>
      <c r="B198" s="27"/>
      <c r="C198" s="27"/>
      <c r="D198" s="27"/>
      <c r="E198" s="27"/>
      <c r="F198" s="27"/>
      <c r="G198" s="27"/>
      <c r="H198" s="27"/>
      <c r="I198" s="27"/>
      <c r="J198" s="40"/>
      <c r="K198" s="27"/>
      <c r="L198" s="27"/>
      <c r="M198" s="27"/>
      <c r="N198" s="27"/>
      <c r="O198" s="27"/>
      <c r="P198" s="27"/>
      <c r="Q198" s="27"/>
      <c r="R198" s="27"/>
    </row>
    <row r="199" spans="1:18">
      <c r="A199" s="27"/>
      <c r="B199" s="27"/>
      <c r="C199" s="27"/>
      <c r="D199" s="27"/>
      <c r="E199" s="27"/>
      <c r="F199" s="27"/>
      <c r="G199" s="27"/>
      <c r="H199" s="27"/>
      <c r="I199" s="27"/>
      <c r="J199" s="40"/>
      <c r="K199" s="27"/>
      <c r="L199" s="27"/>
      <c r="M199" s="27"/>
      <c r="N199" s="27"/>
      <c r="O199" s="27"/>
      <c r="P199" s="27"/>
      <c r="Q199" s="27"/>
      <c r="R199" s="27"/>
    </row>
  </sheetData>
  <autoFilter ref="A1:I32" xr:uid="{00000000-0009-0000-0000-000001000000}"/>
  <mergeCells count="8">
    <mergeCell ref="B1:C1"/>
    <mergeCell ref="A32:C32"/>
    <mergeCell ref="A2:A31"/>
    <mergeCell ref="B2:B4"/>
    <mergeCell ref="B5:B11"/>
    <mergeCell ref="B13:B20"/>
    <mergeCell ref="B21:B23"/>
    <mergeCell ref="B24:B27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3"/>
  <sheetViews>
    <sheetView topLeftCell="A32" workbookViewId="0">
      <selection activeCell="F59" sqref="F59"/>
    </sheetView>
  </sheetViews>
  <sheetFormatPr baseColWidth="10" defaultColWidth="11" defaultRowHeight="15"/>
  <cols>
    <col min="1" max="1" width="20.33203125" customWidth="1"/>
    <col min="2" max="17" width="8.1640625" customWidth="1"/>
    <col min="18" max="24" width="8.6640625" customWidth="1"/>
  </cols>
  <sheetData>
    <row r="1" spans="1:23" ht="17.5" customHeight="1">
      <c r="A1" s="1" t="s">
        <v>162</v>
      </c>
    </row>
    <row r="4" spans="1:23">
      <c r="A4" s="116" t="s">
        <v>163</v>
      </c>
      <c r="B4" s="118" t="s">
        <v>164</v>
      </c>
      <c r="C4" s="118"/>
      <c r="D4" s="118"/>
      <c r="E4" s="118"/>
      <c r="F4" s="118"/>
      <c r="G4" s="118"/>
      <c r="H4" s="118"/>
      <c r="I4" s="118"/>
      <c r="J4" s="118"/>
    </row>
    <row r="5" spans="1:23" ht="45">
      <c r="A5" s="116"/>
      <c r="B5" s="2" t="s">
        <v>165</v>
      </c>
      <c r="C5" s="2" t="s">
        <v>166</v>
      </c>
      <c r="D5" s="2" t="s">
        <v>167</v>
      </c>
      <c r="E5" s="2" t="s">
        <v>168</v>
      </c>
      <c r="F5" s="2" t="s">
        <v>169</v>
      </c>
      <c r="G5" s="2" t="s">
        <v>170</v>
      </c>
      <c r="H5" s="2" t="s">
        <v>171</v>
      </c>
      <c r="I5" s="2" t="s">
        <v>172</v>
      </c>
      <c r="J5" s="2" t="s">
        <v>119</v>
      </c>
    </row>
    <row r="6" spans="1:23">
      <c r="A6" s="3"/>
      <c r="B6" s="3"/>
      <c r="C6" s="3"/>
      <c r="D6" s="3"/>
      <c r="E6" s="3"/>
      <c r="F6" s="3"/>
      <c r="G6" s="3"/>
      <c r="H6" s="3"/>
      <c r="I6" s="3"/>
      <c r="J6" s="3"/>
    </row>
    <row r="7" spans="1:23">
      <c r="A7" s="4" t="s">
        <v>173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278</v>
      </c>
      <c r="J7" s="4">
        <v>278</v>
      </c>
    </row>
    <row r="8" spans="1:23">
      <c r="A8" s="4" t="s">
        <v>174</v>
      </c>
      <c r="B8" s="4">
        <v>5</v>
      </c>
      <c r="C8" s="4">
        <v>0</v>
      </c>
      <c r="D8" s="4">
        <v>5</v>
      </c>
      <c r="E8" s="4">
        <v>10</v>
      </c>
      <c r="F8" s="4">
        <v>0</v>
      </c>
      <c r="G8" s="4">
        <v>0</v>
      </c>
      <c r="H8" s="4">
        <v>1</v>
      </c>
      <c r="I8" s="4">
        <v>1291</v>
      </c>
      <c r="J8" s="4">
        <v>1312</v>
      </c>
    </row>
    <row r="9" spans="1:23">
      <c r="A9" s="4" t="s">
        <v>175</v>
      </c>
      <c r="B9" s="4">
        <v>33</v>
      </c>
      <c r="C9" s="4">
        <v>29</v>
      </c>
      <c r="D9" s="4">
        <v>51</v>
      </c>
      <c r="E9" s="4">
        <v>37</v>
      </c>
      <c r="F9" s="4">
        <v>2</v>
      </c>
      <c r="G9" s="4">
        <v>1</v>
      </c>
      <c r="H9" s="4">
        <v>1</v>
      </c>
      <c r="I9" s="4">
        <v>2573</v>
      </c>
      <c r="J9" s="4">
        <v>2727</v>
      </c>
    </row>
    <row r="10" spans="1:23">
      <c r="A10" s="4" t="s">
        <v>176</v>
      </c>
      <c r="B10" s="4">
        <v>0</v>
      </c>
      <c r="C10" s="4">
        <v>2</v>
      </c>
      <c r="D10" s="4">
        <v>1</v>
      </c>
      <c r="E10" s="4">
        <v>2</v>
      </c>
      <c r="F10" s="4">
        <v>0</v>
      </c>
      <c r="G10" s="4">
        <v>0</v>
      </c>
      <c r="H10" s="4">
        <v>0</v>
      </c>
      <c r="I10" s="4">
        <v>67</v>
      </c>
      <c r="J10" s="4">
        <v>72</v>
      </c>
    </row>
    <row r="11" spans="1:23">
      <c r="A11" s="4" t="s">
        <v>177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1</v>
      </c>
      <c r="R11" s="16" t="s">
        <v>178</v>
      </c>
    </row>
    <row r="12" spans="1:23">
      <c r="A12" s="4" t="s">
        <v>119</v>
      </c>
      <c r="B12" s="4">
        <v>38</v>
      </c>
      <c r="C12" s="4">
        <v>31</v>
      </c>
      <c r="D12" s="4">
        <v>57</v>
      </c>
      <c r="E12" s="4">
        <v>49</v>
      </c>
      <c r="F12" s="4">
        <v>2</v>
      </c>
      <c r="G12" s="4">
        <v>1</v>
      </c>
      <c r="H12" s="4">
        <v>2</v>
      </c>
      <c r="I12" s="4">
        <v>4210</v>
      </c>
      <c r="J12" s="4">
        <v>4390</v>
      </c>
      <c r="S12" s="116" t="s">
        <v>163</v>
      </c>
      <c r="T12" s="118" t="s">
        <v>164</v>
      </c>
      <c r="U12" s="118"/>
      <c r="V12" s="118"/>
      <c r="W12" s="118"/>
    </row>
    <row r="13" spans="1:23">
      <c r="K13" s="9"/>
      <c r="L13" s="9"/>
      <c r="M13" s="9"/>
      <c r="N13" s="9"/>
      <c r="O13" s="9"/>
      <c r="P13" s="9"/>
      <c r="S13" s="116"/>
      <c r="T13" s="2" t="s">
        <v>168</v>
      </c>
      <c r="U13" s="2" t="s">
        <v>169</v>
      </c>
      <c r="V13" s="2" t="s">
        <v>172</v>
      </c>
      <c r="W13" s="2" t="s">
        <v>119</v>
      </c>
    </row>
    <row r="14" spans="1:23">
      <c r="J14" s="10"/>
      <c r="K14" s="11" t="s">
        <v>179</v>
      </c>
      <c r="L14" s="12"/>
      <c r="M14" s="11" t="s">
        <v>165</v>
      </c>
      <c r="N14" s="11" t="s">
        <v>168</v>
      </c>
      <c r="O14" s="12"/>
      <c r="P14" s="11" t="s">
        <v>180</v>
      </c>
      <c r="S14" s="3"/>
      <c r="T14" s="3"/>
      <c r="U14" s="3"/>
      <c r="V14" s="3"/>
      <c r="W14" s="3"/>
    </row>
    <row r="15" spans="1:23" ht="30">
      <c r="A15" s="1" t="s">
        <v>181</v>
      </c>
      <c r="J15" s="13" t="s">
        <v>182</v>
      </c>
      <c r="K15" s="10">
        <f t="shared" ref="K15:K18" si="0">J7+H21</f>
        <v>317</v>
      </c>
      <c r="L15" s="13"/>
      <c r="M15" s="10">
        <f t="shared" ref="M15:M19" si="1">K15-N15</f>
        <v>8</v>
      </c>
      <c r="N15" s="10">
        <f t="shared" ref="N15:N18" si="2">E7+F7+I7+F21+G21-W15-U26</f>
        <v>309</v>
      </c>
      <c r="O15" s="13"/>
      <c r="P15" s="15">
        <f t="shared" ref="P15:P19" si="3">N15/K15</f>
        <v>0.97476340694006314</v>
      </c>
      <c r="Q15" s="9"/>
      <c r="S15" s="4" t="s">
        <v>173</v>
      </c>
      <c r="T15" s="4">
        <v>0</v>
      </c>
      <c r="U15" s="4">
        <v>0</v>
      </c>
      <c r="V15" s="4">
        <v>5</v>
      </c>
      <c r="W15" s="4">
        <v>5</v>
      </c>
    </row>
    <row r="16" spans="1:23">
      <c r="J16" s="13" t="s">
        <v>183</v>
      </c>
      <c r="K16" s="10">
        <f t="shared" si="0"/>
        <v>2132</v>
      </c>
      <c r="L16" s="13"/>
      <c r="M16" s="10">
        <f t="shared" si="1"/>
        <v>149</v>
      </c>
      <c r="N16" s="10">
        <f t="shared" si="2"/>
        <v>1983</v>
      </c>
      <c r="O16" s="13"/>
      <c r="P16" s="15">
        <f t="shared" si="3"/>
        <v>0.93011257035647277</v>
      </c>
      <c r="Q16" s="9"/>
      <c r="S16" s="4" t="s">
        <v>174</v>
      </c>
      <c r="T16" s="4">
        <v>7</v>
      </c>
      <c r="U16" s="4">
        <v>0</v>
      </c>
      <c r="V16" s="4">
        <v>13</v>
      </c>
      <c r="W16" s="4">
        <v>20</v>
      </c>
    </row>
    <row r="17" spans="1:28" ht="30">
      <c r="J17" s="13" t="s">
        <v>184</v>
      </c>
      <c r="K17" s="10">
        <f t="shared" si="0"/>
        <v>4247</v>
      </c>
      <c r="L17" s="13"/>
      <c r="M17" s="10">
        <f t="shared" si="1"/>
        <v>333</v>
      </c>
      <c r="N17" s="10">
        <f t="shared" si="2"/>
        <v>3914</v>
      </c>
      <c r="O17" s="13"/>
      <c r="P17" s="119">
        <f>(N17+N18)/(K17+K18)</f>
        <v>0.92166212534059944</v>
      </c>
      <c r="Q17" s="9"/>
      <c r="S17" s="4" t="s">
        <v>175</v>
      </c>
      <c r="T17" s="4">
        <v>28</v>
      </c>
      <c r="U17" s="4">
        <v>1</v>
      </c>
      <c r="V17" s="4">
        <v>37</v>
      </c>
      <c r="W17" s="4">
        <v>66</v>
      </c>
    </row>
    <row r="18" spans="1:28" ht="16">
      <c r="A18" s="5" t="s">
        <v>163</v>
      </c>
      <c r="B18" s="116" t="s">
        <v>163</v>
      </c>
      <c r="C18" s="118" t="s">
        <v>164</v>
      </c>
      <c r="D18" s="118"/>
      <c r="E18" s="118"/>
      <c r="F18" s="118"/>
      <c r="G18" s="118"/>
      <c r="H18" s="118"/>
      <c r="I18" s="1"/>
      <c r="J18" s="13" t="s">
        <v>185</v>
      </c>
      <c r="K18" s="10">
        <f t="shared" si="0"/>
        <v>157</v>
      </c>
      <c r="L18" s="13"/>
      <c r="M18" s="10">
        <f t="shared" si="1"/>
        <v>12</v>
      </c>
      <c r="N18" s="10">
        <f t="shared" si="2"/>
        <v>145</v>
      </c>
      <c r="O18" s="13"/>
      <c r="P18" s="120"/>
      <c r="Q18" s="9"/>
      <c r="S18" s="4" t="s">
        <v>176</v>
      </c>
      <c r="T18" s="4">
        <v>2</v>
      </c>
      <c r="U18" s="4">
        <v>0</v>
      </c>
      <c r="V18" s="4">
        <v>2</v>
      </c>
      <c r="W18" s="4">
        <v>4</v>
      </c>
    </row>
    <row r="19" spans="1:28">
      <c r="B19" s="116"/>
      <c r="C19" s="2" t="s">
        <v>165</v>
      </c>
      <c r="D19" s="2" t="s">
        <v>166</v>
      </c>
      <c r="E19" s="2" t="s">
        <v>167</v>
      </c>
      <c r="F19" s="2" t="s">
        <v>168</v>
      </c>
      <c r="G19" s="2" t="s">
        <v>172</v>
      </c>
      <c r="H19" s="2" t="s">
        <v>119</v>
      </c>
      <c r="I19" s="14"/>
      <c r="J19" s="10"/>
      <c r="K19" s="10">
        <f>J12+H25</f>
        <v>6854</v>
      </c>
      <c r="L19" s="13"/>
      <c r="M19" s="10">
        <f t="shared" si="1"/>
        <v>502</v>
      </c>
      <c r="N19" s="10">
        <f>E12+F12+I12+F25+G25-W19-U30</f>
        <v>6352</v>
      </c>
      <c r="O19" s="13"/>
      <c r="P19" s="15">
        <f t="shared" si="3"/>
        <v>0.92675809746133642</v>
      </c>
      <c r="Q19" s="9"/>
      <c r="S19" s="4" t="s">
        <v>119</v>
      </c>
      <c r="T19" s="4">
        <v>37</v>
      </c>
      <c r="U19" s="4">
        <v>1</v>
      </c>
      <c r="V19" s="4">
        <v>57</v>
      </c>
      <c r="W19" s="4">
        <v>95</v>
      </c>
    </row>
    <row r="20" spans="1:28" ht="16">
      <c r="A20" s="6"/>
      <c r="B20" s="3"/>
      <c r="C20" s="3"/>
      <c r="D20" s="3"/>
      <c r="E20" s="3"/>
      <c r="F20" s="3"/>
      <c r="G20" s="3"/>
      <c r="H20" s="3"/>
      <c r="I20" s="1"/>
      <c r="M20" s="9"/>
      <c r="N20" s="9"/>
      <c r="O20" s="9"/>
      <c r="P20" s="9"/>
      <c r="Q20" s="9"/>
    </row>
    <row r="21" spans="1:28" ht="30">
      <c r="A21" s="7" t="s">
        <v>173</v>
      </c>
      <c r="B21" s="4" t="s">
        <v>173</v>
      </c>
      <c r="C21" s="4">
        <v>0</v>
      </c>
      <c r="D21" s="4">
        <v>1</v>
      </c>
      <c r="E21" s="4">
        <v>0</v>
      </c>
      <c r="F21" s="4">
        <v>2</v>
      </c>
      <c r="G21" s="4">
        <v>36</v>
      </c>
      <c r="H21" s="4">
        <v>39</v>
      </c>
      <c r="I21" s="7"/>
      <c r="J21" t="s">
        <v>186</v>
      </c>
      <c r="K21">
        <f>20+1175</f>
        <v>1195</v>
      </c>
      <c r="M21" s="9">
        <f>131+0</f>
        <v>131</v>
      </c>
      <c r="N21" s="9">
        <f>K21-M21</f>
        <v>1064</v>
      </c>
      <c r="O21" s="9"/>
      <c r="P21" s="15">
        <f>N21/K21</f>
        <v>0.89037656903765694</v>
      </c>
      <c r="Q21" s="9"/>
    </row>
    <row r="22" spans="1:28" ht="16">
      <c r="A22" s="7" t="s">
        <v>174</v>
      </c>
      <c r="B22" s="4" t="s">
        <v>174</v>
      </c>
      <c r="C22" s="4">
        <v>3</v>
      </c>
      <c r="D22" s="4">
        <v>2</v>
      </c>
      <c r="E22" s="4">
        <v>20</v>
      </c>
      <c r="F22" s="4">
        <v>8</v>
      </c>
      <c r="G22" s="4">
        <v>787</v>
      </c>
      <c r="H22" s="4">
        <v>820</v>
      </c>
      <c r="I22" s="7"/>
      <c r="M22" s="9"/>
      <c r="N22" s="9"/>
      <c r="O22" s="9"/>
      <c r="P22" s="9"/>
      <c r="Q22" s="9"/>
      <c r="R22" s="17"/>
    </row>
    <row r="23" spans="1:28" ht="30">
      <c r="A23" s="7" t="s">
        <v>175</v>
      </c>
      <c r="B23" s="4" t="s">
        <v>175</v>
      </c>
      <c r="C23" s="4">
        <v>10</v>
      </c>
      <c r="D23" s="4">
        <v>9</v>
      </c>
      <c r="E23" s="4">
        <v>56</v>
      </c>
      <c r="F23" s="4">
        <v>23</v>
      </c>
      <c r="G23" s="4">
        <v>1422</v>
      </c>
      <c r="H23" s="4">
        <v>1520</v>
      </c>
      <c r="I23" s="7"/>
      <c r="M23" s="1"/>
      <c r="R23" s="5"/>
      <c r="S23" s="5"/>
    </row>
    <row r="24" spans="1:28" ht="16">
      <c r="A24" s="7" t="s">
        <v>176</v>
      </c>
      <c r="B24" s="4" t="s">
        <v>176</v>
      </c>
      <c r="C24" s="4">
        <v>1</v>
      </c>
      <c r="D24" s="4">
        <v>2</v>
      </c>
      <c r="E24" s="4">
        <v>0</v>
      </c>
      <c r="F24" s="4">
        <v>1</v>
      </c>
      <c r="G24" s="4">
        <v>81</v>
      </c>
      <c r="H24" s="4">
        <v>85</v>
      </c>
      <c r="I24" s="7"/>
      <c r="R24" s="16" t="s">
        <v>187</v>
      </c>
    </row>
    <row r="25" spans="1:28" ht="16">
      <c r="A25" s="7" t="s">
        <v>119</v>
      </c>
      <c r="B25" s="4" t="s">
        <v>119</v>
      </c>
      <c r="C25" s="4">
        <v>14</v>
      </c>
      <c r="D25" s="4">
        <v>14</v>
      </c>
      <c r="E25" s="4">
        <v>76</v>
      </c>
      <c r="F25" s="4">
        <v>34</v>
      </c>
      <c r="G25" s="4">
        <v>2326</v>
      </c>
      <c r="H25" s="4">
        <v>2464</v>
      </c>
      <c r="I25" s="7"/>
      <c r="R25" s="2"/>
      <c r="S25" s="2" t="s">
        <v>168</v>
      </c>
      <c r="T25" s="2" t="s">
        <v>172</v>
      </c>
      <c r="U25" s="2" t="s">
        <v>119</v>
      </c>
      <c r="V25" s="5"/>
      <c r="W25" s="5"/>
      <c r="X25" s="5"/>
      <c r="Y25" s="2"/>
      <c r="Z25" s="118"/>
      <c r="AA25" s="118"/>
      <c r="AB25" s="118"/>
    </row>
    <row r="26" spans="1:28" ht="30">
      <c r="R26" s="4" t="s">
        <v>173</v>
      </c>
      <c r="S26" s="4">
        <v>0</v>
      </c>
      <c r="T26" s="4">
        <v>2</v>
      </c>
      <c r="U26" s="4">
        <v>2</v>
      </c>
      <c r="V26" s="6"/>
      <c r="W26" s="6"/>
      <c r="X26" s="6"/>
      <c r="Y26" s="2"/>
      <c r="Z26" s="2"/>
      <c r="AA26" s="2"/>
      <c r="AB26" s="2"/>
    </row>
    <row r="27" spans="1:28" ht="16">
      <c r="P27" s="5"/>
      <c r="Q27" s="5"/>
      <c r="R27" s="4" t="s">
        <v>174</v>
      </c>
      <c r="S27" s="4">
        <v>0</v>
      </c>
      <c r="T27" s="4">
        <v>93</v>
      </c>
      <c r="U27" s="4">
        <v>93</v>
      </c>
      <c r="V27" s="6"/>
      <c r="W27" s="6"/>
      <c r="X27" s="6"/>
      <c r="Y27" s="4"/>
      <c r="Z27" s="4"/>
      <c r="AA27" s="4"/>
      <c r="AB27" s="4"/>
    </row>
    <row r="28" spans="1:28" ht="30">
      <c r="Q28" s="5"/>
      <c r="R28" s="4" t="s">
        <v>175</v>
      </c>
      <c r="S28" s="4">
        <v>5</v>
      </c>
      <c r="T28" s="4">
        <v>72</v>
      </c>
      <c r="U28" s="4">
        <v>77</v>
      </c>
      <c r="V28" s="6"/>
      <c r="W28" s="6"/>
      <c r="X28" s="6"/>
      <c r="Y28" s="4"/>
      <c r="Z28" s="4"/>
      <c r="AA28" s="4"/>
      <c r="AB28" s="4"/>
    </row>
    <row r="29" spans="1:28" ht="16">
      <c r="P29" s="6"/>
      <c r="Q29" s="6"/>
      <c r="R29" s="4" t="s">
        <v>176</v>
      </c>
      <c r="S29" s="4">
        <v>0</v>
      </c>
      <c r="T29" s="4">
        <v>2</v>
      </c>
      <c r="U29" s="4">
        <v>2</v>
      </c>
      <c r="V29" s="6"/>
      <c r="W29" s="6"/>
      <c r="X29" s="6"/>
      <c r="Y29" s="4"/>
      <c r="Z29" s="4"/>
      <c r="AA29" s="4"/>
      <c r="AB29" s="4"/>
    </row>
    <row r="30" spans="1:28" ht="16">
      <c r="A30" s="1" t="s">
        <v>188</v>
      </c>
      <c r="P30" s="7"/>
      <c r="Q30" s="7"/>
      <c r="R30" s="4" t="s">
        <v>119</v>
      </c>
      <c r="S30" s="4">
        <v>5</v>
      </c>
      <c r="T30" s="4">
        <v>169</v>
      </c>
      <c r="U30" s="4">
        <v>174</v>
      </c>
      <c r="V30" s="6"/>
      <c r="W30" s="6"/>
      <c r="X30" s="6"/>
      <c r="Y30" s="4"/>
      <c r="Z30" s="4"/>
      <c r="AA30" s="4"/>
      <c r="AB30" s="4"/>
    </row>
    <row r="31" spans="1:28" ht="16">
      <c r="P31" s="7"/>
      <c r="Q31" s="7"/>
      <c r="R31" s="7"/>
      <c r="S31" s="7"/>
      <c r="T31" s="7"/>
      <c r="Y31" s="4"/>
      <c r="Z31" s="4"/>
      <c r="AA31" s="4"/>
      <c r="AB31" s="4"/>
    </row>
    <row r="32" spans="1:28" ht="16">
      <c r="P32" s="7"/>
      <c r="Q32" s="7"/>
      <c r="R32" s="7"/>
      <c r="S32" s="7"/>
      <c r="T32" s="7"/>
    </row>
    <row r="33" spans="1:20" ht="16">
      <c r="A33" s="116" t="s">
        <v>189</v>
      </c>
      <c r="B33" s="118" t="s">
        <v>164</v>
      </c>
      <c r="C33" s="118"/>
      <c r="D33" s="118"/>
      <c r="E33" s="118"/>
      <c r="F33" s="118"/>
      <c r="G33" s="118"/>
      <c r="H33" s="118"/>
      <c r="I33" s="118"/>
      <c r="J33" s="118"/>
      <c r="K33" s="118"/>
      <c r="P33" s="7"/>
      <c r="Q33" s="7"/>
      <c r="R33" s="7"/>
      <c r="S33" s="7"/>
      <c r="T33" s="7"/>
    </row>
    <row r="34" spans="1:20" ht="16">
      <c r="A34" s="116"/>
      <c r="B34" s="2" t="s">
        <v>165</v>
      </c>
      <c r="C34" s="2" t="s">
        <v>190</v>
      </c>
      <c r="D34" s="2" t="s">
        <v>191</v>
      </c>
      <c r="E34" s="2" t="s">
        <v>192</v>
      </c>
      <c r="F34" s="2" t="s">
        <v>193</v>
      </c>
      <c r="G34" s="2" t="s">
        <v>194</v>
      </c>
      <c r="H34" s="2" t="s">
        <v>195</v>
      </c>
      <c r="I34" s="2" t="s">
        <v>196</v>
      </c>
      <c r="J34" s="2" t="s">
        <v>197</v>
      </c>
      <c r="K34" s="2" t="s">
        <v>119</v>
      </c>
      <c r="P34" s="7"/>
      <c r="Q34" s="7"/>
      <c r="R34" s="7"/>
      <c r="S34" s="7"/>
      <c r="T34" s="7"/>
    </row>
    <row r="35" spans="1:20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20" ht="16">
      <c r="A36" s="4" t="s">
        <v>198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1</v>
      </c>
      <c r="P36" s="5"/>
      <c r="Q36" s="5"/>
    </row>
    <row r="37" spans="1:20" ht="16">
      <c r="A37" s="4" t="s">
        <v>199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</v>
      </c>
      <c r="K37" s="4">
        <v>1</v>
      </c>
      <c r="Q37" s="5"/>
      <c r="R37" s="5"/>
      <c r="S37" s="5"/>
    </row>
    <row r="38" spans="1:20" ht="16">
      <c r="A38" s="4" t="s">
        <v>200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2</v>
      </c>
      <c r="K38" s="4">
        <v>2</v>
      </c>
      <c r="P38" s="6"/>
      <c r="Q38" s="6"/>
      <c r="R38" s="6"/>
      <c r="S38" s="6"/>
    </row>
    <row r="39" spans="1:20" ht="16">
      <c r="A39" s="4" t="s">
        <v>201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2</v>
      </c>
      <c r="K39" s="4">
        <v>2</v>
      </c>
      <c r="P39" s="7"/>
      <c r="Q39" s="7"/>
      <c r="R39" s="7"/>
      <c r="S39" s="7"/>
    </row>
    <row r="40" spans="1:20" ht="16">
      <c r="A40" s="4" t="s">
        <v>202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19</v>
      </c>
      <c r="K40" s="4">
        <v>19</v>
      </c>
      <c r="P40" s="7"/>
      <c r="Q40" s="7"/>
      <c r="R40" s="7"/>
      <c r="S40" s="7"/>
    </row>
    <row r="41" spans="1:20" ht="16">
      <c r="A41" s="4" t="s">
        <v>203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10</v>
      </c>
      <c r="K41" s="4">
        <v>10</v>
      </c>
      <c r="P41" s="7"/>
      <c r="Q41" s="7"/>
      <c r="R41" s="7"/>
      <c r="S41" s="7"/>
    </row>
    <row r="42" spans="1:20" ht="16">
      <c r="A42" s="4" t="s">
        <v>204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1</v>
      </c>
      <c r="I42" s="4">
        <v>0</v>
      </c>
      <c r="J42" s="4">
        <v>78</v>
      </c>
      <c r="K42" s="4">
        <v>79</v>
      </c>
      <c r="P42" s="7"/>
      <c r="Q42" s="7"/>
      <c r="R42" s="7"/>
      <c r="S42" s="7"/>
    </row>
    <row r="43" spans="1:20" ht="16">
      <c r="A43" s="4" t="s">
        <v>205</v>
      </c>
      <c r="B43" s="4">
        <v>0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6</v>
      </c>
      <c r="J43" s="4">
        <v>59</v>
      </c>
      <c r="K43" s="4">
        <v>66</v>
      </c>
      <c r="P43" s="7"/>
      <c r="Q43" s="7"/>
      <c r="R43" s="7"/>
      <c r="S43" s="7"/>
    </row>
    <row r="44" spans="1:20">
      <c r="A44" s="4" t="s">
        <v>206</v>
      </c>
      <c r="B44" s="4">
        <v>0</v>
      </c>
      <c r="C44" s="4">
        <v>0</v>
      </c>
      <c r="D44" s="4">
        <v>0</v>
      </c>
      <c r="E44" s="4">
        <v>0</v>
      </c>
      <c r="F44" s="4">
        <v>4</v>
      </c>
      <c r="G44" s="4">
        <v>0</v>
      </c>
      <c r="H44" s="4">
        <v>0</v>
      </c>
      <c r="I44" s="4">
        <v>3</v>
      </c>
      <c r="J44" s="4">
        <v>97</v>
      </c>
      <c r="K44" s="4">
        <v>104</v>
      </c>
    </row>
    <row r="45" spans="1:20">
      <c r="A45" s="4" t="s">
        <v>207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4</v>
      </c>
      <c r="K45" s="4">
        <v>4</v>
      </c>
    </row>
    <row r="46" spans="1:20">
      <c r="A46" s="4" t="s">
        <v>208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4">
        <v>1</v>
      </c>
    </row>
    <row r="47" spans="1:20">
      <c r="A47" s="4" t="s">
        <v>209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1</v>
      </c>
      <c r="J47" s="4">
        <v>19</v>
      </c>
      <c r="K47" s="4">
        <v>20</v>
      </c>
    </row>
    <row r="48" spans="1:20">
      <c r="A48" s="4" t="s">
        <v>210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38</v>
      </c>
      <c r="K48" s="4">
        <v>38</v>
      </c>
    </row>
    <row r="49" spans="1:11">
      <c r="A49" s="4" t="s">
        <v>211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2</v>
      </c>
      <c r="K49" s="4">
        <v>2</v>
      </c>
    </row>
    <row r="50" spans="1:11">
      <c r="A50" s="4" t="s">
        <v>212</v>
      </c>
      <c r="B50" s="4">
        <v>28</v>
      </c>
      <c r="C50" s="4">
        <v>2</v>
      </c>
      <c r="D50" s="4">
        <v>1</v>
      </c>
      <c r="E50" s="4">
        <v>1</v>
      </c>
      <c r="F50" s="4">
        <v>5</v>
      </c>
      <c r="G50" s="4">
        <v>12</v>
      </c>
      <c r="H50" s="4">
        <v>1</v>
      </c>
      <c r="I50" s="4">
        <v>10</v>
      </c>
      <c r="J50" s="4">
        <v>292</v>
      </c>
      <c r="K50" s="4">
        <v>352</v>
      </c>
    </row>
    <row r="51" spans="1:11">
      <c r="A51" s="4" t="s">
        <v>119</v>
      </c>
      <c r="B51" s="4">
        <v>28</v>
      </c>
      <c r="C51" s="4">
        <v>2</v>
      </c>
      <c r="D51" s="4">
        <v>2</v>
      </c>
      <c r="E51" s="4">
        <v>1</v>
      </c>
      <c r="F51" s="4">
        <v>9</v>
      </c>
      <c r="G51" s="4">
        <v>12</v>
      </c>
      <c r="H51" s="4">
        <v>2</v>
      </c>
      <c r="I51" s="4">
        <v>20</v>
      </c>
      <c r="J51" s="4">
        <v>625</v>
      </c>
      <c r="K51" s="4">
        <v>701</v>
      </c>
    </row>
    <row r="54" spans="1:11">
      <c r="B54" s="1" t="s">
        <v>213</v>
      </c>
      <c r="C54" s="1">
        <f>B51+C51+D51+E51+F51</f>
        <v>42</v>
      </c>
    </row>
    <row r="55" spans="1:11">
      <c r="B55" s="1" t="s">
        <v>214</v>
      </c>
      <c r="C55" s="1">
        <f>K51-C54</f>
        <v>659</v>
      </c>
      <c r="D55" s="1">
        <f>C55/K51</f>
        <v>0.94008559201141229</v>
      </c>
    </row>
    <row r="62" spans="1:11">
      <c r="G62" s="117" t="s">
        <v>163</v>
      </c>
      <c r="H62" s="115" t="s">
        <v>164</v>
      </c>
      <c r="I62" s="115"/>
      <c r="J62" s="115"/>
      <c r="K62" s="115"/>
    </row>
    <row r="63" spans="1:11">
      <c r="G63" s="117"/>
      <c r="H63" s="8" t="s">
        <v>168</v>
      </c>
      <c r="I63" s="8" t="s">
        <v>169</v>
      </c>
      <c r="J63" s="8" t="s">
        <v>172</v>
      </c>
      <c r="K63" s="8" t="s">
        <v>119</v>
      </c>
    </row>
  </sheetData>
  <mergeCells count="12">
    <mergeCell ref="T12:W12"/>
    <mergeCell ref="C18:H18"/>
    <mergeCell ref="Z25:AB25"/>
    <mergeCell ref="B33:K33"/>
    <mergeCell ref="P17:P18"/>
    <mergeCell ref="S12:S13"/>
    <mergeCell ref="H62:K62"/>
    <mergeCell ref="A4:A5"/>
    <mergeCell ref="A33:A34"/>
    <mergeCell ref="B18:B19"/>
    <mergeCell ref="G62:G63"/>
    <mergeCell ref="B4:J4"/>
  </mergeCells>
  <phoneticPr fontId="1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功能测试报告</vt:lpstr>
      <vt:lpstr>case执行结果统计</vt:lpstr>
      <vt:lpstr>bug统计数据源</vt:lpstr>
      <vt:lpstr>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2023-02-22T23:39:00Z</dcterms:created>
  <dcterms:modified xsi:type="dcterms:W3CDTF">2023-02-27T13:10:15Z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CC19571EDB6088C2EE44F66339530A37</vt:lpwstr>
  </property>
</Properties>
</file>