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showInkAnnotation="0" codeName="ThisWorkbook" defaultThemeVersion="124226"/>
  <xr:revisionPtr revIDLastSave="0" documentId="13_ncr:1_{E3EDDE5E-B0E9-41A8-99DC-FDFA160A2FDE}" xr6:coauthVersionLast="36" xr6:coauthVersionMax="47" xr10:uidLastSave="{00000000-0000-0000-0000-000000000000}"/>
  <bookViews>
    <workbookView xWindow="-4290" yWindow="-16320" windowWidth="29040" windowHeight="15840" tabRatio="871" activeTab="5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R12_Hotfix" sheetId="146" r:id="rId4"/>
    <sheet name="Sheet1" sheetId="157" state="hidden" r:id="rId5"/>
    <sheet name="Database" sheetId="133" r:id="rId6"/>
    <sheet name="严重问题分析" sheetId="155" state="hidden" r:id="rId7"/>
  </sheets>
  <definedNames>
    <definedName name="_xlnm._FilterDatabase" localSheetId="5" hidden="1">Database!$A$1:$O$22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H109" i="146" l="1"/>
  <c r="I109" i="146"/>
  <c r="H110" i="146"/>
  <c r="I110" i="146"/>
  <c r="H111" i="146"/>
  <c r="I111" i="146"/>
  <c r="D98" i="146" l="1"/>
  <c r="D99" i="146"/>
  <c r="D100" i="146"/>
  <c r="D101" i="146"/>
  <c r="D102" i="146"/>
  <c r="D97" i="146"/>
  <c r="D103" i="146"/>
  <c r="D104" i="146"/>
  <c r="D105" i="146"/>
  <c r="D106" i="146"/>
  <c r="D107" i="146"/>
  <c r="D108" i="146"/>
  <c r="D109" i="146"/>
  <c r="D110" i="146"/>
  <c r="D111" i="146"/>
  <c r="D112" i="146"/>
  <c r="D113" i="146"/>
  <c r="D114" i="146"/>
  <c r="D115" i="146"/>
  <c r="D116" i="146"/>
  <c r="D117" i="146"/>
  <c r="D118" i="146"/>
  <c r="H72" i="146" l="1"/>
  <c r="F72" i="146"/>
  <c r="G72" i="146"/>
  <c r="E72" i="146"/>
  <c r="D72" i="146"/>
  <c r="D71" i="146"/>
  <c r="I118" i="146"/>
  <c r="H118" i="146"/>
  <c r="I103" i="146" l="1"/>
  <c r="H103" i="146"/>
  <c r="D56" i="146"/>
  <c r="D57" i="146"/>
  <c r="D58" i="146"/>
  <c r="I102" i="146" l="1"/>
  <c r="H102" i="146"/>
  <c r="I101" i="146"/>
  <c r="H101" i="146"/>
  <c r="I100" i="146"/>
  <c r="H100" i="146"/>
  <c r="D49" i="146" l="1"/>
  <c r="D50" i="146"/>
  <c r="D51" i="146"/>
  <c r="D52" i="146"/>
  <c r="D59" i="146"/>
  <c r="D60" i="146"/>
  <c r="D61" i="146"/>
  <c r="D62" i="146"/>
  <c r="D63" i="146"/>
  <c r="D64" i="146"/>
  <c r="D65" i="146"/>
  <c r="D66" i="146"/>
  <c r="D67" i="146"/>
  <c r="D68" i="146"/>
  <c r="D69" i="146"/>
  <c r="D70" i="146"/>
  <c r="I97" i="146" l="1"/>
  <c r="I98" i="146"/>
  <c r="I99" i="146"/>
  <c r="I104" i="146"/>
  <c r="I105" i="146"/>
  <c r="I106" i="146"/>
  <c r="I107" i="146"/>
  <c r="I108" i="146"/>
  <c r="I112" i="146"/>
  <c r="I113" i="146"/>
  <c r="I114" i="146"/>
  <c r="I115" i="146"/>
  <c r="I116" i="146"/>
  <c r="I117" i="146"/>
  <c r="I96" i="146"/>
  <c r="H97" i="146"/>
  <c r="H98" i="146"/>
  <c r="H99" i="146"/>
  <c r="H104" i="146"/>
  <c r="H105" i="146"/>
  <c r="H106" i="146"/>
  <c r="H107" i="146"/>
  <c r="H108" i="146"/>
  <c r="H112" i="146"/>
  <c r="H113" i="146"/>
  <c r="H114" i="146"/>
  <c r="H115" i="146"/>
  <c r="H116" i="146"/>
  <c r="H117" i="146"/>
  <c r="H96" i="146"/>
  <c r="D96" i="146" l="1"/>
  <c r="G119" i="146" l="1"/>
  <c r="F119" i="146"/>
  <c r="E119" i="146"/>
  <c r="D119" i="146"/>
  <c r="H73" i="146" l="1"/>
  <c r="D54" i="146" l="1"/>
  <c r="D53" i="146"/>
  <c r="D55" i="146"/>
  <c r="F73" i="146" l="1"/>
  <c r="E73" i="146" l="1"/>
  <c r="G73" i="146"/>
</calcChain>
</file>

<file path=xl/sharedStrings.xml><?xml version="1.0" encoding="utf-8"?>
<sst xmlns="http://schemas.openxmlformats.org/spreadsheetml/2006/main" count="605" uniqueCount="355">
  <si>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</si>
  <si>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</si>
  <si>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</si>
  <si>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</si>
  <si>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</si>
  <si>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</si>
  <si>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</si>
  <si>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</si>
  <si>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</si>
  <si>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</si>
  <si>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</si>
  <si>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</si>
  <si>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</si>
  <si>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</si>
  <si>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</si>
  <si>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</si>
  <si>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</si>
  <si>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</si>
  <si>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</si>
  <si>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</si>
  <si>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</si>
  <si>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</si>
  <si>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</si>
  <si>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</si>
  <si>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</si>
  <si>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</si>
  <si>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</si>
  <si>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</si>
  <si>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</si>
  <si>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</si>
  <si>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</si>
  <si>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</si>
  <si>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</si>
  <si>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</si>
  <si>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</si>
  <si>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</si>
  <si>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</si>
  <si>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</si>
  <si>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</si>
  <si>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</si>
  <si>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</si>
  <si>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</si>
  <si>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</si>
  <si>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</si>
  <si>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</si>
  <si>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</si>
  <si>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</si>
  <si>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</si>
  <si>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</si>
  <si>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</si>
  <si>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</si>
  <si>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</si>
  <si>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</si>
  <si>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</si>
  <si>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</si>
  <si>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</si>
  <si>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</si>
  <si>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</si>
  <si>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</si>
  <si>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</si>
  <si>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</si>
  <si>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</si>
  <si>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</si>
  <si>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</si>
  <si>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</si>
  <si>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</si>
  <si>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</si>
  <si>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</si>
  <si>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</si>
  <si>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</si>
  <si>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</si>
  <si>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</si>
  <si>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</si>
  <si>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</si>
  <si>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</si>
  <si>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</si>
  <si>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</si>
  <si>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</si>
  <si>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</si>
  <si>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</si>
  <si>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</si>
  <si>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</si>
  <si>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</si>
  <si>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</si>
  <si>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</si>
  <si>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</si>
  <si>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</si>
  <si>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</si>
  <si>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</si>
  <si>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</si>
  <si>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</si>
  <si>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</si>
  <si>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</si>
  <si>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</si>
  <si>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</si>
  <si>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</si>
  <si>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</si>
  <si>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</si>
  <si>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</si>
  <si>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</si>
  <si>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</si>
  <si>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</si>
  <si>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</si>
  <si>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</si>
  <si>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</si>
  <si>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</si>
  <si>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</si>
  <si>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</si>
  <si>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</si>
  <si>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</si>
  <si>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</si>
  <si>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</si>
  <si>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</si>
  <si>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</si>
  <si>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</si>
  <si>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</si>
  <si>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</si>
  <si>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</si>
  <si>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</si>
  <si>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</si>
  <si>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</si>
  <si>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</si>
  <si>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</si>
  <si>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</si>
  <si>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</si>
  <si>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</si>
  <si>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</si>
  <si>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</si>
  <si>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</si>
  <si>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</si>
  <si>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</si>
  <si>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</si>
  <si>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</si>
  <si>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</si>
  <si>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</si>
  <si>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</si>
  <si>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</si>
  <si>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</si>
  <si>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</si>
  <si>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</si>
  <si>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</si>
  <si>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</si>
  <si>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</si>
  <si>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</si>
  <si>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</si>
  <si>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</si>
  <si>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</si>
  <si>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</si>
  <si>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</si>
  <si>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</si>
  <si>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</si>
  <si>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</si>
  <si>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</si>
  <si>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</si>
  <si>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</si>
  <si>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</si>
  <si>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</si>
  <si>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</si>
  <si>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10" type="noConversion"/>
  </si>
  <si>
    <t>Setup</t>
    <phoneticPr fontId="10" type="noConversion"/>
  </si>
  <si>
    <t>Compass</t>
    <phoneticPr fontId="10" type="noConversion"/>
  </si>
  <si>
    <t>The main test scope refer to 'test purpose' in Test Plan.</t>
    <phoneticPr fontId="9" type="noConversion"/>
  </si>
  <si>
    <t>DI-Warnings_Information</t>
  </si>
  <si>
    <t>DI-TC</t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</si>
  <si>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</si>
  <si>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</si>
  <si>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</si>
  <si>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</si>
  <si>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</si>
  <si>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</si>
  <si>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</si>
  <si>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1.4</t>
    <phoneticPr fontId="78" type="noConversion"/>
  </si>
  <si>
    <t>V1.0</t>
    <phoneticPr fontId="10" type="noConversion"/>
  </si>
  <si>
    <t>OAT</t>
    <phoneticPr fontId="10" type="noConversion"/>
  </si>
  <si>
    <t>Yu Qunqun</t>
    <phoneticPr fontId="10" type="noConversion"/>
  </si>
  <si>
    <t>NG</t>
  </si>
  <si>
    <t>OK</t>
  </si>
  <si>
    <t>Status</t>
  </si>
  <si>
    <t>Created</t>
  </si>
  <si>
    <t>Summary</t>
  </si>
  <si>
    <t>Assignee</t>
  </si>
  <si>
    <t>Fix Version/s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</si>
  <si>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</si>
  <si>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</si>
  <si>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</si>
  <si>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Test Type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</si>
  <si>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</si>
  <si>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</si>
  <si>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</si>
  <si>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</si>
  <si>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</si>
  <si>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</si>
  <si>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</si>
  <si>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</si>
  <si>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</si>
  <si>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</si>
  <si>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</si>
  <si>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</si>
  <si>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Issue key</t>
  </si>
  <si>
    <t>Issue id</t>
  </si>
  <si>
    <t>Custom field (严重度)</t>
  </si>
  <si>
    <t>Description</t>
  </si>
  <si>
    <t>Custom field (发现版本)</t>
  </si>
  <si>
    <t>Reporter</t>
  </si>
  <si>
    <t>Software</t>
  </si>
  <si>
    <t>Custom field (模块)</t>
  </si>
  <si>
    <t>Custom field (所属区域)</t>
  </si>
  <si>
    <t>Custom field (目标版本)</t>
  </si>
  <si>
    <t>Custom field (验证版本)</t>
  </si>
  <si>
    <t>ETM</t>
    <phoneticPr fontId="10" type="noConversion"/>
  </si>
  <si>
    <t>Brake Coach</t>
    <phoneticPr fontId="10" type="noConversion"/>
  </si>
  <si>
    <t>Virtual Horsepower</t>
    <phoneticPr fontId="10" type="noConversion"/>
  </si>
  <si>
    <t>Engine Coolant Temperature</t>
    <phoneticPr fontId="10" type="noConversion"/>
  </si>
  <si>
    <t>SHC</t>
    <phoneticPr fontId="10" type="noConversion"/>
  </si>
  <si>
    <t>SHC</t>
    <phoneticPr fontId="10" type="noConversion"/>
  </si>
  <si>
    <t>Yan Wenzheng</t>
    <phoneticPr fontId="10" type="noConversion"/>
  </si>
  <si>
    <t>行标签</t>
  </si>
  <si>
    <t>总计</t>
  </si>
  <si>
    <t>列标签</t>
  </si>
  <si>
    <t>计数项:Issue key</t>
  </si>
  <si>
    <r>
      <t xml:space="preserve">
JIRA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</si>
  <si>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uyuxq038</t>
  </si>
  <si>
    <t>ulinq025</t>
  </si>
  <si>
    <t>uhuxs077</t>
  </si>
  <si>
    <t>uduxx049</t>
  </si>
  <si>
    <t>Du Xiaohui/Yan Wenzheng</t>
    <phoneticPr fontId="10" type="noConversion"/>
  </si>
  <si>
    <t>EV Coach</t>
    <phoneticPr fontId="10" type="noConversion"/>
  </si>
  <si>
    <t>C1</t>
    <phoneticPr fontId="9" type="noConversion"/>
  </si>
  <si>
    <t>Issue key</t>
    <phoneticPr fontId="10" type="noConversion"/>
  </si>
  <si>
    <t>Comment</t>
    <phoneticPr fontId="10" type="noConversion"/>
  </si>
  <si>
    <t>impact</t>
    <phoneticPr fontId="10" type="noConversion"/>
  </si>
  <si>
    <r>
      <t>Custom field 
(</t>
    </r>
    <r>
      <rPr>
        <sz val="11"/>
        <color theme="1"/>
        <rFont val="微软雅黑"/>
        <family val="2"/>
        <charset val="134"/>
      </rPr>
      <t>严重度</t>
    </r>
    <r>
      <rPr>
        <sz val="11"/>
        <color theme="1"/>
        <rFont val="Calibri"/>
        <family val="2"/>
      </rPr>
      <t>)</t>
    </r>
    <phoneticPr fontId="10" type="noConversion"/>
  </si>
  <si>
    <r>
      <t>Custom field 
(</t>
    </r>
    <r>
      <rPr>
        <sz val="11"/>
        <color theme="1"/>
        <rFont val="微软雅黑"/>
        <family val="2"/>
        <charset val="134"/>
      </rPr>
      <t>目标版本</t>
    </r>
    <r>
      <rPr>
        <sz val="11"/>
        <color theme="1"/>
        <rFont val="Calibri"/>
        <family val="2"/>
      </rPr>
      <t>)</t>
    </r>
    <phoneticPr fontId="10" type="noConversion"/>
  </si>
  <si>
    <t>Chime</t>
  </si>
  <si>
    <t>3rd Party</t>
  </si>
  <si>
    <t>uwanq342</t>
  </si>
  <si>
    <t>C sample</t>
    <phoneticPr fontId="9" type="noConversion"/>
  </si>
  <si>
    <t>V2I</t>
    <phoneticPr fontId="10" type="noConversion"/>
  </si>
  <si>
    <t>Reopen</t>
  </si>
  <si>
    <t>C Sample Function Test</t>
    <phoneticPr fontId="9" type="noConversion"/>
  </si>
  <si>
    <t>FPHASEVCDC-16620</t>
  </si>
  <si>
    <t>【Phase V】【CDX707】【B】【HMI】【5/5】进入舒享时氛时，会先闪一下异常画面再进入</t>
  </si>
  <si>
    <t>CaseID:_x000D_
Sample:C_x000D_
Precondition:_x000D_
-Cluster at RUN state_x000D_
EAST DC power_x000D_
1.BAT ON_x000D_
2.0x3B2.Ignition_Status=4_x000D_
_x000D_
步骤：_x000D_
1、ivi端-设置-快捷控制-主题设置-开启主题氛围灯与驾驶模式联动开关_x000D_
2、点击进入舒享时氛视频_x000D_
3、查看现象_x000D_
_x000D_
_x000D_
实际结果：_x000D_
进入时会先闪一下异常画面(会闪一下蓝色的界面)再进入_x000D_
_x000D_
期望结果：_x000D_
正常进入_x000D_
_x000D_
Specification ref:_x000D_
Section:_x000D_
_x000D_
Recovery:_x000D_
_x000D_
复现概率: 5/5_x000D_
李沁 1595767520</t>
  </si>
  <si>
    <t>Ford_Phase5_CDX707_R08</t>
  </si>
  <si>
    <t>FPHASEVCDC-16608</t>
  </si>
  <si>
    <t>【Phase V】【CDX707】【B】【TC】【5/5】本次行程界面导入GAS的ECD，仪表重新启动后仍显示本次行程界面</t>
  </si>
  <si>
    <t>CaseID:_x000D_
Sample:B_x000D_
Precondition:_x000D_
-Cluster at RUN state_x000D_
Connected devices:_x000D_
-EAST DC power_x000D_
1.导入FHEV的ECD_x000D_
_x000D_
步骤：_x000D_
1.将车辆设置拖动至card1的位置_x000D_
2.切换至本次行程界面_x000D_
3.导入GAS的ECD_x000D_
4.BAT OFF_x000D_
5.BAT ON_x000D_
_x000D_
实际结果：_x000D_
显示本次行程界面（IOD设置选项为行车电脑）_x000D_
_x000D_
期待结果：_x000D_
card1显示的界面与IOD设置界面中选中的一致（非本次行程界面）_x000D_
_x000D_
Specification ref:_x000D_
CAF-PhaseV-DI_ SRD_V3.6_20221014.doc_x000D_
_x000D_
Section:_x000D_
_x000D_
Recovery:_x000D_
_x000D_
复现概率:5/5_x000D_
_x000D_
Test By:杜晓慧 13951775454</t>
  </si>
  <si>
    <t>Ford_Phase5_CDX707_R09</t>
  </si>
  <si>
    <t>Ford_Phase5_CDX707_R07.1_Hotfix2</t>
  </si>
  <si>
    <t>FPHASEVCDC-15413</t>
  </si>
  <si>
    <t>【Phase V】【CDX707】【B】【HMI】【2/5】连接三屏，播放舒享时氛视频时切换主题，退出舒享时氛视频后再次播放视频时，L屏和R屏不播放</t>
  </si>
  <si>
    <t>CaseID:_x000D_
Sample:C_x000D_
Precondition:_x000D_
-Cluster at RUN state_x000D_
EAST DC power_x000D_
1.BAT ON_x000D_
2.0x3B2.Ignition_Status=4_x000D_
_x000D_
步骤：_x000D_
1、ivi端-设置-快捷控制-主题设置-开启主题氛围灯与驾驶模式联动开关_x000D_
2、播放舒享时氛视频_x000D_
3、0x420.ActvDrvMde_D2_Stat=0/1/3/5/13 （通过此信号值切换主题)_x000D_
4、会正常退出舒享时氛_x000D_
5、退出后，再次进入舒享时氛_x000D_
6、查看现象_x000D_
（注：当0X420.ActvDrvMde_D2_Stat=13 时，复现概率会相对高一些）_x000D_
_x000D_
实际结果：_x000D_
中控屏正常播放，L屏和R屏不播放_x000D_
_x000D_
期望结果：_x000D_
三屏正常播放_x000D_
_x000D_
Specification ref:_x000D_
Section:_x000D_
_x000D_
Recovery:_x000D_
_x000D_
复现概率: 2/5_x000D_
李沁 1595767520</t>
  </si>
  <si>
    <t>Brake Coach</t>
  </si>
  <si>
    <t>Virtual Horsepower</t>
  </si>
  <si>
    <t>Engine Coolant Temperature</t>
  </si>
  <si>
    <t>EV Coach</t>
  </si>
  <si>
    <t>OAT</t>
  </si>
  <si>
    <t>SHC</t>
  </si>
  <si>
    <t>V2I</t>
  </si>
  <si>
    <t>Ford_Phase5_CDX707_R09_Hotfix1</t>
  </si>
  <si>
    <t>FPHASEVCDC-18182</t>
  </si>
  <si>
    <t>【Phase V】【CDX707】【C】【HMI】【5/5】card1显示车辆设置时，切换主题时，card1会闪烁</t>
  </si>
  <si>
    <t>CaseID:_x000D_
Sample:C_x000D_
Precondition:_x000D_
-Cluster at RUN state_x000D_
Connected devices:_x000D_
-EAST DC power_x000D_
1.KL30=13.5v_x000D_
2.0x3B2.Ignition_Status=0x4_x000D_
_x000D_
步骤：_x000D_
1.IVI端将card1设置为车辆设置中的内容（行车电脑，胎压监测，油耗等内容）_x000D_
2.打开主题氛围灯与驾驶模式联动按钮_x000D_
3.0x420.ActvDrvMde_D2_Stat=0/1/3/5/13_x000D_
4.互相切换主题，查看Card1显示效果_x000D_
_x000D_
实际结果：_x000D_
切换主题时，card1会闪烁（先向右再向左闪烁一下）_x000D_
（设置为百度地图时，不会闪烁。为USB音乐或天气等内容时，会微微闪烁一下）_x000D_
_x000D_
期待结果：_x000D_
切换主题时，card1不会闪烁_x000D_
_x000D_
Specification ref:_x000D_
_x000D_
Section:_x000D_
_x000D_
Recovery:_x000D_
_x000D_
复现概率:5/5_x000D_
_x000D_
Test By:李沁   15295767520</t>
  </si>
  <si>
    <t>ulixg313</t>
  </si>
  <si>
    <t>Ford_Phase5_CDX707_R10</t>
  </si>
  <si>
    <t>FPHASEVCDC-17405</t>
  </si>
  <si>
    <t>【Phase V】【CDX707】【B】【HMI】【1/5】行车电脑拖动至card1时偶现闪屏</t>
  </si>
  <si>
    <t>CaseID:_x000D_
Sample:B_x000D_
Precondition:_x000D_
-Cluster at RUN state_x000D_
Connected devices:_x000D_
-EAST DC power_x000D_
1.Ignition_Status=4_x000D_
_x000D_
步骤：_x000D_
1.当前card1非车辆设置_x000D_
2.车辆设置拖动至card1（行车电脑界面）_x000D_
_x000D_
实际结果：_x000D_
行车电脑拖动至card1时偶现闪屏_x000D_
_x000D_
期待结果：_x000D_
无闪屏现象_x000D_
_x000D_
Specification ref:_x000D_
CAF-PhaseV-DI_ SRD_V3.6_20221014.doc_x000D_
_x000D_
Section:_x000D_
_x000D_
Recovery:_x000D_
_x000D_
复现概率:1/5_x000D_
_x000D_
Test By:杜晓慧 13951775454</t>
  </si>
  <si>
    <t>FPHASEVCDC-17363</t>
  </si>
  <si>
    <t>【Phase V】【CDX707】【B】【TPMS】【5/5】切换主题或者拖动IVI端的card时，胎压数值会闪一下“---”再恢复原来数值</t>
  </si>
  <si>
    <t>CaseID:_x000D_
Sample:C_x000D_
Precondition:_x000D_
-Cluster at RUN state_x000D_
Connected devices:_x000D_
-EAST DC power_x000D_
1.KL30=13.5v_x000D_
2.0x3B2.Ignition_Status=0x4_x000D_
_x000D_
步骤：_x000D_
_x000D_
1.调出胎压页面_x000D_
_x000D_
2.切换主题或者拖动IVI端的card_x000D_
_x000D_
实际结果：_x000D_
切换主题或拖动IVI端card的间隙，会闪一下“---”再恢复原来数值_x000D_
_x000D_
期待结果：_x000D_
切换主题或拖动IVI端card的间隙，不闪一下“---”再恢复原来数值_x000D_
Specification ref:_x000D_
TT_V3.4_20220830.doc_x000D_
_x000D_
Recovery:_x000D_
_x000D_
复现概率:5/5_x000D_
Test By:胡珊珊 18851672720</t>
  </si>
  <si>
    <t>V3.5</t>
    <phoneticPr fontId="9" type="noConversion"/>
  </si>
  <si>
    <t>SRD V3.5</t>
    <phoneticPr fontId="9" type="noConversion"/>
  </si>
  <si>
    <t>FPHASEVCDC-18472</t>
  </si>
  <si>
    <t>【Phase V】【CDX707】【B】【Chime】【5/5】24ch外置功放发声，先播放蓝牙音乐，再发起VR语音，再触发压制等级为5的Chime，等待VR语音结束后，蓝牙音乐没有被压制</t>
  </si>
  <si>
    <t>CaseID:_x000D_
Sample:C_x000D_
Precondition:_x000D_
-Cluster at RUN state_x000D_
Connected devices:_x000D_
-EAST DC power_x000D_
1.KL30=13.5v_x000D_
2.0x3B2.Ignition_Status=0x4_x000D_
3.导入客户配置104A_LVSHNCFC1PH725953-FHEV .ecd_x000D_
4.连接24ch的DSP_x000D_
_x000D_
步骤：_x000D_
1、连接蓝牙，播放蓝牙音乐_x000D_
2. 在中控屏设置-&gt;系统设置-&gt;语音设置-&gt;选择语音播报发起VR语音提示_x000D_
3. 在VR语音提示期间，触发0x3AA FpaChime_D_Rq=1 压制等级5_x000D_
_x000D_
_x000D_
实际结果：_x000D_
3. VR语音结束后，蓝牙音乐没有被压制_x000D_
注：1.步骤2换成蓝牙来电音也有相同问题；_x000D_
2. 步骤3换成所有压制等级为5的长鸣音都有该现象，触发压制等级为4或者6的无此现象_x000D_
3. 12ch的外置功放也有该问题_x000D_
_x000D_
期待结果：_x000D_
3 蓝牙音乐音量应该被压制_x000D_
log时间点：16：50_x000D_
_x000D_
_x000D_
复现概率:5/5_x000D_
Test By: 余群群 18895315393</t>
  </si>
  <si>
    <t>Ford_Phase5_CDX707_R11</t>
  </si>
  <si>
    <t>Analyzing</t>
  </si>
  <si>
    <t>FPHASEVCDC-18395</t>
  </si>
  <si>
    <t>【Phase V】【CDX707】【B】【HMI】【5/5】选择舒享时氛的秘境触光进入时，L屏和R屏底部会闪烁</t>
  </si>
  <si>
    <t>CaseID:_x000D_
Sample:C_x000D_
Precondition:_x000D_
-Cluster at RUN state_x000D_
Connected devices:_x000D_
-EAST DC power_x000D_
1.KL30=13.5v_x000D_
2.0x3B2.Ignition_Status=0x4_x000D_
_x000D_
步骤：_x000D_
1.ivi-选择舒享时氛，点击秘境触光进入_x000D_
2、观察L屏和R屏底部现象_x000D_
_x000D_
实际结果：_x000D_
L屏和R屏底部会闪烁_x000D_
_x000D_
期待结果：_x000D_
L屏和R屏底部不会闪烁_x000D_
_x000D_
Specification ref:_x000D_
_x000D_
Section:_x000D_
_x000D_
Recovery:_x000D_
_x000D_
复现概率:5/5_x000D_
_x000D_
Test By:李沁 15295767520</t>
  </si>
  <si>
    <t>FPHASEVCDC-18370</t>
  </si>
  <si>
    <t>【Phase V】【CDX707】【C】【HMI】【2/5】先进入舒享时氛，然后切到limited模式下，进入load shed模式，再切换至normal下，退出load shed模式，仪表界面退出舒享时氛</t>
  </si>
  <si>
    <t>CaseID:_x000D_
Sample:C_x000D_
Precondition:_x000D_
-Cluster at RUN state_x000D_
Connected devices:_x000D_
-EAST DC power_x000D_
1.KL30=13.5v_x000D_
2.0x3B2.Ignition_Status=0x4_x000D_
_x000D_
步骤：_x000D_
1、0x167.Eng_D_Stat=1，0x230.GearLvrPos_D_Actl=0_x000D_
2、点击IVI端，进入舒享时氛界面_x000D_
3、切换电源模式（0x3B2.Ignition_Status=0x1）_x000D_
4、进入load shed模式_x000D_
（0x423.Batt_Lo_SoC_B=1，0x423.Shed_Level_Req=4/5）电流维持在2A左右_x000D_
5、0x3B2.Ignition_Status=0x4_x000D_
6、退出load shed模式_x000D_
（0x423.Batt_Lo_SoC_B≠1或0x423.Shed_Level_Req≠4/5）_x000D_
7、查看现象_x000D_
_x000D_
实际结果：_x000D_
仪表退出舒享时氛，中控与R屏未退出舒享时氛（发生时间为15：51左右）_x000D_
_x000D_
期待结果：_x000D_
三屏正常显示_x000D_
_x000D_
Specification ref:_x000D_
_x000D_
Section:_x000D_
_x000D_
Recovery:_x000D_
_x000D_
复现概率:2/5_x000D_
_x000D_
Test By:李沁 15295767520</t>
  </si>
  <si>
    <t>FPHASEVCDC-18359</t>
  </si>
  <si>
    <t>【Phase V】【CDX707】【B】【Chime】【5/5】24ch外置功放发声，先触发有压制等级的Chime，再触发导航音，VR，蓝牙电话音，后者没有被压制</t>
  </si>
  <si>
    <t>CaseID:_x000D_
Sample:C_x000D_
Precondition:_x000D_
-Cluster at RUN state_x000D_
Connected devices:_x000D_
-EAST DC power_x000D_
1.KL30=13.5v_x000D_
2.0x3B2.Ignition_Status=0x4_x000D_
3.导入客户配置104A_LVSHNCFC1PH725953-FHEV .ecd_x000D_
4.连接24ch的DSP_x000D_
_x000D_
步骤：_x000D_
1、0x3AA RpaChime_D_Rq=1 压制等级5_x000D_
2、IVI端分别发起蓝牙通话音，VR语音，百度导航音，_x000D_
_x000D_
实际结果：_x000D_
2. 导航提示音，VR语音，蓝牙通话音未压制。触发压制等级为4或6的chime音，同样也没有压制效果。如果先触发导航提示音，VR语音，蓝牙通话音再触发chime，可以被压制_x000D_
_x000D_
时间点：14：15_x000D_
_x000D_
期待结果：_x000D_
4 导航提示音，VR语音，蓝牙通话音应该被压制压制_x000D_
_x000D_
复现概率:5/5_x000D_
Test By: 余群群 18895315393</t>
  </si>
  <si>
    <t>FPHASEVCDC-18300</t>
  </si>
  <si>
    <t>【Phase V】【CDX707】【B】【HMI】【Once】仪表首次上电偶现主题模式与驾驶模式不匹配（联动开）</t>
  </si>
  <si>
    <t>CaseID:_x000D_
Sample:B_x000D_
Precondition:_x000D_
-Cluster at RUN state_x000D_
Connected devices:_x000D_
-EAST DC power_x000D_
1.ActvDrvMde_D2_Stat=3_x000D_
_x000D_
步骤：_x000D_
1.导入ECD文件_x000D_
2.仪表重启后观察主题模式显示_x000D_
_x000D_
实际结果：_x000D_
仪表显示自在航行（中控选中的也是自在航行）_x000D_
_x000D_
期待结果：_x000D_
仪表显示坐享净界_x000D_
_x000D_
Specification ref:_x000D_
CAF-PhaseV-DI_ SRD_V3.6_20221014.doc_x000D_
_x000D_
Section:_x000D_
_x000D_
Recovery:_x000D_
_x000D_
复现概率:两个台架各遇到一次_x000D_
_x000D_
Test By:杜晓慧 13951775454</t>
  </si>
  <si>
    <t>uyany546</t>
  </si>
  <si>
    <t>FPHASEVCDC-18508</t>
  </si>
  <si>
    <t>【Phase V】【CDX707】【B】【Chime】【5/5】24ch外置功放发声，先播放蓝牙音乐，短按Audio off按键音乐静音，触发有压制等级的Chime，打开音乐音乐音量没有被压制</t>
  </si>
  <si>
    <t>CaseID:_x000D_
Sample:C_x000D_
Precondition:_x000D_
-Cluster at RUN state_x000D_
Connected devices:_x000D_
-EAST DC power_x000D_
1.KL30=13.5v_x000D_
2.0x3B2.Ignition_Status=0x4_x000D_
3.导入客户配置104A_LVSHNCFC1PH725953-FHEV .ecd_x000D_
4.连接24ch的DSP_x000D_
_x000D_
步骤：_x000D_
1、连接蓝牙，播放蓝牙音乐_x000D_
2. 短按Audio off按键音乐静音_x000D_
3. 触发0x3AA FpaChime_D_Rq=1 压制等级5_x000D_
4. 手动播放音乐_x000D_
_x000D_
_x000D_
实际结果：_x000D_
4. 音乐音量未压制_x000D_
注：步骤2若是手动暂停音乐，不会出现该问题。_x000D_
期待结果：_x000D_
4.音乐音量应该被压制；_x000D_
log时间点：13：11_x000D_
_x000D_
_x000D_
复现概率:5/5_x000D_
Test By: 余群群 18895315393</t>
  </si>
  <si>
    <t>5.Test Result Status</t>
    <phoneticPr fontId="9" type="noConversion"/>
  </si>
  <si>
    <t>Yan Jing</t>
    <phoneticPr fontId="10" type="noConversion"/>
  </si>
  <si>
    <t>FPHASEVCDC-19422</t>
  </si>
  <si>
    <t>【Phase V】【CDX707】【B】【Chime】【3/10】以1Hz的频率触发双闪声音，反复触发取消Park_Brake_Chime_Status_Flag声音，偶发后者声音不响</t>
  </si>
  <si>
    <t>CaseID:_x000D_
Sample:B_x000D_
Precondition:_x000D_
-Cluster at RUN state_x000D_
Connected devices:_x000D_
-EAST DC power_x000D_
1.KL30=13.5v_x000D_
2.0x3B2.Ignition_Status=0x4_x000D_
3.导入客户配置104A_LVSHNCFC1PH725953-FHEV .ecd_x000D_
4.连接24ch的DSP_x000D_
_x000D_
步骤：_x000D_
1. 0x3B2.TurnLghtRightOn_B_Stat 频率1hz方波函数，0x3B2.TurnLghtLeftOn_B_Stat 频率1hz方波函数，声音从仪表备用喇叭出声_x000D_
2、0x3C3.Park_Brake_Chime_Rqs=1-&gt;0重复多次（快速触发和取消）_x000D_
实际结果：_x000D_
2. 偶发后者声音不响，0x220 仪表外发信号有ChimeID显示_x000D_
_x000D_
期待结果：_x000D_
2.双闪声音从仪表备用喇叭出声，Park_Brake_Chime_Status_Flag从IVI发声_x000D_
MCU log时间：09：38_x000D_
Specification ref:_x000D_
_x000D_
复现概率:3/10_x000D_
Test By:余群群 18895315393</t>
  </si>
  <si>
    <t>uwenj070</t>
  </si>
  <si>
    <t>FPHASEVCDC-19355</t>
  </si>
  <si>
    <t>【Phase V】【CDX707】【B】【Chime】【Twice】触发PRNDL_Not_In_Park_Chime_Status_Flag/PRNDL_Not_In_Park_Chime_Status_Flag2声音，多次切换电源模式，偶现0x220无外发值以及无声情况</t>
  </si>
  <si>
    <t>CaseID:_x000D_
Sample:B_x000D_
Precondition:_x000D_
-Cluster at RUN state_x000D_
EAST DC power_x000D_
1.BAT ON_x000D_
步骤：_x000D_
1、Shift_By_Wire_Cfg=0_x000D_
2、Transmission_ Type_Cfg=0_x000D_
3、PrkLckCtl_D_Allw_Cfg=0_x000D_
4、Neutral_Tow_Cfg=0_x000D_
5、DrStatDrv_B_Actl=1_x000D_
6、LifeCycMde_D_Actl=0_x000D_
7、Veh_V_ActlEng=0，VehVActlEng_D_Qf=2_x000D_
8、GearLvrPos_D_Actl=1_x000D_
9、0x171.TrnlpcDsplyMde_D_Actl=1_x000D_
10、0x3B2.Ignition_Status=0x1---》4 来回切换_x000D_
11、查看现象_x000D_
_x000D_
_x000D_
实际结果：_x000D_
1、偶现0x220无外发值_x000D_
2、当220无外发值时，触发其余声音无chime音（12ch现象）_x000D_
3、当220无外发值时，取消这个声音，却一直长鸣（内置功放现象）_x000D_
_x000D_
期待结果：_x000D_
正常蜂鸣_x000D_
_x000D_
复现概率:twice_x000D_
Test By:李沁  15295767520</t>
  </si>
  <si>
    <t>FPHASEVCDC-19298</t>
  </si>
  <si>
    <t>【Phase V】【CDX707】【C】【Warnings】【1/10】触发W668/W665报警，切换电源模式偶现从29秒开始计时</t>
  </si>
  <si>
    <t>CaseID:_x000D_
Sample:C_x000D_
Precondition:_x000D_
-Cluster at RUN state_x000D_
Connected devices:_x000D_
-EAST DC power_x000D_
1.KL30=13.5v_x000D_
2.0x3B2.Ignition_Status=0x4_x000D_
3.连接三屏,电压为14.5V_x000D_
_x000D_
步骤：_x000D_
1. DE08 AEIS_Without_Override_Cfg=0，AEIS_With_Override_Cfg=1_x000D_
OR  AEIS_Without_Override_Cfg=1，AEIS_With_Override_Cfg=1_x000D_
2.0x421.EngIdlShutDown_D_Stat=1_x000D_
3.0x3B2.Ignition_Status=0x1 --》 4_x000D_
4.观察现象_x000D_
_x000D_
实际结果：_x000D_
偶现W668/W665报警从29秒开始计时_x000D_
_x000D_
期待结果：_x000D_
W668/W665报警从30秒开始计时_x000D_
_x000D_
Specification ref:_x000D_
_x000D_
Section:_x000D_
_x000D_
Recovery:_x000D_
_x000D_
复现概率:1/10_x000D_
_x000D_
Test By:李沁 15295767520</t>
  </si>
  <si>
    <t>Ford_Phase5_CDX707_R12</t>
  </si>
  <si>
    <t>ufeih005</t>
  </si>
  <si>
    <t>Fixing</t>
  </si>
  <si>
    <t>MONITOR</t>
  </si>
  <si>
    <t>uliuz448</t>
  </si>
  <si>
    <t>2.Features Implemented Status</t>
    <phoneticPr fontId="9" type="noConversion"/>
  </si>
  <si>
    <t>3.New Defects Metrics</t>
    <phoneticPr fontId="9" type="noConversion"/>
  </si>
  <si>
    <t>2023-FORD-CDX707-CDC_Software Function Test Plan
2023-FORD-CDX707-CDC_Software Function Test Case</t>
    <phoneticPr fontId="9" type="noConversion"/>
  </si>
  <si>
    <t>2023-FORD-CDX707-CDC</t>
    <phoneticPr fontId="10" type="noConversion"/>
  </si>
  <si>
    <t>Yang Yuanjian</t>
    <phoneticPr fontId="10" type="noConversion"/>
  </si>
  <si>
    <t>Focus</t>
  </si>
  <si>
    <t>FPHASEVCDC-20039</t>
  </si>
  <si>
    <t>【Phase V】【CDX707】【C】【Warning】【1/10】触发W3530/W3531报警，多次BAT off-&gt;ON，偶发报警无法触发</t>
  </si>
  <si>
    <t>CaseID:_x000D_
Sample:C_x000D_
Precondition:_x000D_
-Cluster at RUN state_x000D_
EAST DC power_x000D_
1.BAT ON_x000D_
_x000D_
步骤：_x000D_
1、0x3B2.Ignition_Status=4_x000D_
2、DE 08 Wrong Way Alert=1_x000D_
3、0x3D8.FeatConfigIpmaActl=1_x000D_
4、0x3D8.FeatNoIpmaActl=2128_x000D_
5、0x3D8.PersIndexIpma_D_Actl=0_x000D_
6、0x3CD.WwaWarn_B_Rq=0-》1_x000D_
触发w3530,等待5S，触发W3531_x000D_
7、BAT OFF，等待电压降至0V_x000D_
8、BAT ON_x000D_
9、重复步骤7&amp;8多次_x000D_
_x000D_
实际结果：_x000D_
9、偶发报警无法被触发_x000D_
_x000D_
期待结果：_x000D_
_x000D_
9、报警应被触发_x000D_
_x000D_
Specification ref:_x000D_
Warning_V3.7_x000D_
_x000D_
Section:_x000D_
_x000D_
Recovery:2.130_x000D_
_x000D_
复现概率: 1/10_x000D_
_x000D_
Test By:余群群 18895315393</t>
  </si>
  <si>
    <t>Ford_Phase5_CDX707_R12 Hotfix1</t>
  </si>
  <si>
    <t>CaseID:_x000D_
Sample:C_x000D_
Precondition:_x000D_
-Cluster at RUN state_x000D_
Connected devices:_x000D_
-EAST DC power_x000D_
1.KL30=13.5v_x000D_
2.0x3B2.Ignition_Status=0x4_x000D_
3.导入736900-102A--GAS.ecd_x000D_
_x000D_
步骤：_x000D_
1、连接DET_x000D_
2、在SWDL中加载ANC driver，375文件和376文件_x000D_
3、点击download Sequence Now_x000D_
_x000D_
_x000D_
实际结果：_x000D_
报错，无法刷写成功_x000D_
_x000D_
_x000D_
期待结果：_x000D_
不报错，正常刷写进去_x000D_
_x000D_
_x000D_
复现概率:5/5_x000D_
Test By: 孟妍 15951912208</t>
  </si>
  <si>
    <t>umeny043</t>
  </si>
  <si>
    <t>uzhuj225</t>
  </si>
  <si>
    <t>无</t>
  </si>
  <si>
    <t>Ford_Phase5_CDX707_R11_Hotfix3</t>
  </si>
  <si>
    <t>2023-FORD-CDX707-CDC_vR12_Hotfix Software Validation Report</t>
    <phoneticPr fontId="9" type="noConversion"/>
  </si>
  <si>
    <t>Ford_Phase5_CDX707_R12_Hotfix</t>
    <phoneticPr fontId="9" type="noConversion"/>
  </si>
  <si>
    <t>Yan Wenzheng、Du Xiaohui、Meng Yan、Yu Qunqun、Yang Yuanjian、Li Qin、Yan Jing</t>
    <phoneticPr fontId="9" type="noConversion"/>
  </si>
  <si>
    <t>FPHASEVCDC-20751</t>
  </si>
  <si>
    <t>【Phase V】【CDX707】【B】【HMI】【5/5】触发安全带初始化页面后再触发任意warning，进入舒享时氛模式之后OK按键reset报警，安全带带初始化页面显示</t>
  </si>
  <si>
    <t>CaseID:_x000D_
Sample:B_x000D_
Precondition:_x000D_
-Cluster at RUN state_x000D_
Connected devices:_x000D_
-EAST DC power_x000D_
1.KL30=13.5v_x000D_
2.0x3B2.Ignition_Status=0x4_x000D_
3. 导入ECD文件：(ABMAW) 104A - SWB.ecd_x000D_
5.  配置DE0D RxCy_Seatbelt_cfg=1（第一排R1C1，R1C5；第二排R2C1，R2C5；第三排R3C1，R3C2,R3C5）_x000D_
_x000D_
 _x000D_
_x000D_
步骤：_x000D_
1. 解开主驾驶安全带0x4C  FirstRowBuckleDriver=2_x000D_
2.  0x3B2.Ignition_Status=0x1-&gt;4_x000D_
3. 触发任意warning 0x3C3 Brk_Fluid_Lvl_Low=1（W205） _x000D_
4. 在IVI触摸屏进入舒享时氛模式_x000D_
5. OK按键屏蔽W205_x000D_
6. 观察仪表显示_x000D_
_x000D_
实际结果：_x000D_
6. 报警被reset之后安全带初始化页面显示出来_x000D_
_x000D_
期待结果：_x000D_
6. 安全带初始化页面不应该在焕活舒享模式显示_x000D_
Specification ref:_x000D_
_x000D_
复现概率:5/5_x000D_
Test By:余群群 18895315393</t>
  </si>
  <si>
    <t>Ford_Phase5_CDX707_R13</t>
  </si>
  <si>
    <t>uzhuh142</t>
  </si>
  <si>
    <t>FPHASEVCDC-20750</t>
  </si>
  <si>
    <t>【Phase V】【CDX707】【B】【Chime】【5/5】IVI发声，触发W381，Message_Center_Soft_Warning_ Chime_Status_Flag仍响3声</t>
  </si>
  <si>
    <t>CaseID:_x000D_
Sample:B_x000D_
Precondition:_x000D_
-Cluster at RUN state_x000D_
Connected devices:_x000D_
-EAST DC power_x000D_
1.KL30=13.5v_x000D_
2.0x3B2.Ignition_Status=0x4_x000D_
3. 导入ECD文件：104A_LVSHNCFC1PH725953-FHEV .ecd_x000D_
5. 24ch-DSP外置功放发声_x000D_
_x000D_
步骤：_x000D_
1. DE08 TPMS_Cfg=Enable&amp;DE08 TPMS_ByLocation_Cfg=1_x000D_
2.  0x3B4.Tire_Press_System_Stat=3_x000D_
_x000D_
实际结果：_x000D_
2. Message_Center_Soft_Warning_Chime_Status_Flag响3声_x000D_
_x000D_
期待结果：_x000D_
2.Message_Center_Soft_Warning_Chime_Status_Flag应该与warning绑定，响2声_x000D_
Specification ref:_x000D_
_x000D_
复现概率:5/5_x000D_
Test By:余群群 18895315393</t>
  </si>
  <si>
    <t>uhoux028</t>
  </si>
  <si>
    <t>FPHASEVCDC-20709</t>
  </si>
  <si>
    <t>Resolved</t>
  </si>
  <si>
    <t>【Phase V】【CDX707】【B】【ADAS】【5/5】W3563 在自检期间不应该显示</t>
  </si>
  <si>
    <t>CaseID:_x000D_
Sample:B_x000D_
Precondition:_x000D_
-Cluster at RUN state_x000D_
Connected devices:_x000D_
-EAST DC power_x000D_
1.KL30=13.5v_x000D_
2.0x3B2.Ignition_Status=0x4_x000D_
_x000D_
步骤：_x000D_
1.Traffic_Jam_Assist_Cfg = Enabled (0x1)_x000D_
_x000D_
2.TjaWarn_D_Rq = 3_x000D_
_x000D_
3.切换电源模式_x000D_
_x000D_
实际结果：_x000D_
W3563在自检期间显示_x000D_
_x000D_
期待结果：_x000D_
自检期间不显示_x000D_
_x000D_
Specification ref:_x000D_
Section:_x000D_
_x000D_
Recovery:_x000D_
_x000D_
复现概率:5/5_x000D_
_x000D_
Test By:杨元健 18551659808 </t>
  </si>
  <si>
    <t>DI-AactiveSafety</t>
  </si>
  <si>
    <t>udinm022</t>
  </si>
  <si>
    <t>FPHASEVCDC-20701</t>
  </si>
  <si>
    <t>【Phase V】【CDX707】【B】【Chime】【单DSP必现】外置12chn，在normal电源模式下静置30分钟，chime切换为仪表发声</t>
  </si>
  <si>
    <t>CaseID:_x000D_
Sample:C_x000D_
Precondition:_x000D_
-Cluster at RUN state_x000D_
Connected devices:_x000D_
-EAST DC power_x000D_
1.KL30=13.5v_x000D_
2.0x3B2.Ignition_Status=0x4_x000D_
3.导入736900-102A--GAS.ecd_x000D_
_x000D_
步骤：_x000D_
1、正常连接主机，DSP外置功放等设备_x000D_
2、0x3B2.Ignition_Status=0x4，DSP和主机保持握手成功，0x224.DSP_Chimes_Supported==1_x000D_
3、静置设备_x000D_
_x000D_
实际结果：_x000D_
大概2-20分钟，chime source切换为cluster_x000D_
_x000D_
期待结果：_x000D_
chime source保持为infortainment_x000D_
_x000D_
 _x000D_
_x000D_
复现概率:5/5_x000D_
Test By: 孟妍 15951912208</t>
  </si>
  <si>
    <t>uliaw079</t>
  </si>
  <si>
    <t>uzheq033</t>
  </si>
  <si>
    <t>FPHASEVCDC-19975</t>
  </si>
  <si>
    <t>【Phase V】【CDX707】【B】【Chime】【5/5】R12 pentest软件，在升级ANC 375时报错，导致ANC无法刷写成功</t>
  </si>
  <si>
    <r>
      <rPr>
        <sz val="11"/>
        <rFont val="微软雅黑"/>
        <family val="2"/>
        <charset val="134"/>
      </rPr>
      <t>本轮测试是基于</t>
    </r>
    <r>
      <rPr>
        <sz val="11"/>
        <rFont val="Calibri"/>
        <family val="2"/>
      </rPr>
      <t>R12_Hotfix</t>
    </r>
    <r>
      <rPr>
        <sz val="11"/>
        <rFont val="微软雅黑"/>
        <family val="2"/>
        <charset val="134"/>
      </rPr>
      <t>版本做</t>
    </r>
    <r>
      <rPr>
        <sz val="11"/>
        <rFont val="Calibri"/>
        <family val="2"/>
      </rPr>
      <t>Focus</t>
    </r>
    <r>
      <rPr>
        <sz val="11"/>
        <rFont val="微软雅黑"/>
        <family val="2"/>
        <charset val="134"/>
      </rPr>
      <t>测试，该版本共发现</t>
    </r>
    <r>
      <rPr>
        <sz val="11"/>
        <rFont val="Calibri"/>
        <family val="2"/>
      </rPr>
      <t>4</t>
    </r>
    <r>
      <rPr>
        <sz val="11"/>
        <rFont val="微软雅黑"/>
        <family val="2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A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B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4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C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个。</t>
    </r>
    <r>
      <rPr>
        <sz val="11"/>
        <rFont val="Calibri"/>
        <family val="2"/>
      </rPr>
      <t xml:space="preserve">
</t>
    </r>
    <r>
      <rPr>
        <sz val="11"/>
        <rFont val="微软雅黑"/>
        <family val="2"/>
        <charset val="134"/>
      </rPr>
      <t>关闭问题</t>
    </r>
    <r>
      <rPr>
        <sz val="11"/>
        <rFont val="Calibri"/>
        <family val="2"/>
      </rPr>
      <t>6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微软雅黑"/>
        <family val="2"/>
        <charset val="134"/>
      </rPr>
      <t>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个，因该版本上存在</t>
    </r>
    <r>
      <rPr>
        <sz val="11"/>
        <rFont val="Calibri"/>
        <family val="2"/>
      </rPr>
      <t>4</t>
    </r>
    <r>
      <rPr>
        <sz val="11"/>
        <rFont val="微软雅黑"/>
        <family val="2"/>
        <charset val="134"/>
      </rPr>
      <t>个</t>
    </r>
    <r>
      <rPr>
        <sz val="11"/>
        <rFont val="Calibri"/>
        <family val="2"/>
      </rPr>
      <t>B</t>
    </r>
    <r>
      <rPr>
        <sz val="11"/>
        <rFont val="微软雅黑"/>
        <family val="2"/>
        <charset val="134"/>
      </rPr>
      <t>类问题，故测试结果</t>
    </r>
    <r>
      <rPr>
        <sz val="11"/>
        <rFont val="Calibri"/>
        <family val="2"/>
      </rPr>
      <t>FAIL</t>
    </r>
    <r>
      <rPr>
        <sz val="11"/>
        <rFont val="微软雅黑"/>
        <family val="2"/>
        <charset val="134"/>
      </rPr>
      <t>。</t>
    </r>
    <r>
      <rPr>
        <sz val="11"/>
        <rFont val="Calibri"/>
        <family val="2"/>
      </rPr>
      <t xml:space="preserve">
</t>
    </r>
    <r>
      <rPr>
        <sz val="11"/>
        <rFont val="微软雅黑"/>
        <family val="2"/>
        <charset val="134"/>
      </rPr>
      <t>该版本新增问题出现在</t>
    </r>
    <r>
      <rPr>
        <sz val="11"/>
        <rFont val="Calibri"/>
        <family val="2"/>
      </rPr>
      <t>ADAS</t>
    </r>
    <r>
      <rPr>
        <sz val="11"/>
        <rFont val="宋体"/>
        <family val="2"/>
        <charset val="134"/>
      </rPr>
      <t>、</t>
    </r>
    <r>
      <rPr>
        <sz val="11"/>
        <rFont val="Calibri"/>
        <family val="2"/>
      </rPr>
      <t>HMI</t>
    </r>
    <r>
      <rPr>
        <sz val="11"/>
        <rFont val="微软雅黑"/>
        <family val="2"/>
        <charset val="134"/>
      </rPr>
      <t>和声音报警模块。</t>
    </r>
    <phoneticPr fontId="9" type="noConversion"/>
  </si>
  <si>
    <t xml:space="preserve"> Test Report for vR12_Hotfix</t>
    <phoneticPr fontId="10" type="noConversion"/>
  </si>
  <si>
    <t>Meng Yan/Yu Qunqun/Yan Jing</t>
    <phoneticPr fontId="10" type="noConversion"/>
  </si>
  <si>
    <t>FULL Test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</si>
</sst>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Calibri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Calibri"/>
      <family val="2"/>
      <charset val="134"/>
    </font>
    <font>
      <sz val="11"/>
      <name val="宋体"/>
      <family val="2"/>
      <charset val="134"/>
    </font>
  </fonts>
  <fills count="9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rgb="FF000000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817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0" applyNumberFormat="0" applyAlignment="0" applyProtection="0">
      <alignment horizontal="left" vertical="center"/>
    </xf>
    <xf numFmtId="184" fontId="23" fillId="0" borderId="19">
      <alignment horizontal="left" vertical="center"/>
    </xf>
    <xf numFmtId="10" fontId="21" fillId="51" borderId="3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1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1" applyNumberFormat="0" applyAlignment="0" applyProtection="0"/>
    <xf numFmtId="184" fontId="29" fillId="57" borderId="0" applyNumberFormat="0" applyBorder="0" applyAlignment="0" applyProtection="0"/>
    <xf numFmtId="184" fontId="11" fillId="58" borderId="22" applyNumberFormat="0" applyAlignment="0" applyProtection="0"/>
    <xf numFmtId="184" fontId="30" fillId="0" borderId="23" applyNumberFormat="0" applyFill="0" applyAlignment="0" applyProtection="0"/>
    <xf numFmtId="184" fontId="31" fillId="14" borderId="24" applyNumberFormat="0" applyAlignment="0" applyProtection="0"/>
    <xf numFmtId="184" fontId="32" fillId="59" borderId="25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1" applyNumberFormat="0" applyAlignment="0" applyProtection="0">
      <alignment vertical="center"/>
    </xf>
    <xf numFmtId="184" fontId="43" fillId="69" borderId="21" applyNumberFormat="0" applyAlignment="0" applyProtection="0">
      <alignment vertical="center"/>
    </xf>
    <xf numFmtId="184" fontId="44" fillId="0" borderId="29" applyNumberFormat="0" applyFill="0" applyAlignment="0" applyProtection="0">
      <alignment vertical="center"/>
    </xf>
    <xf numFmtId="184" fontId="44" fillId="0" borderId="29" applyNumberFormat="0" applyFill="0" applyAlignment="0" applyProtection="0">
      <alignment vertical="center"/>
    </xf>
    <xf numFmtId="184" fontId="44" fillId="0" borderId="29" applyNumberFormat="0" applyFill="0" applyAlignment="0" applyProtection="0">
      <alignment vertical="center"/>
    </xf>
    <xf numFmtId="184" fontId="8" fillId="70" borderId="22" applyNumberFormat="0" applyFont="0" applyAlignment="0" applyProtection="0">
      <alignment vertical="center"/>
    </xf>
    <xf numFmtId="184" fontId="14" fillId="51" borderId="22" applyNumberFormat="0" applyFont="0" applyAlignment="0" applyProtection="0">
      <alignment vertical="center"/>
    </xf>
    <xf numFmtId="184" fontId="14" fillId="51" borderId="22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6" applyNumberFormat="0" applyFill="0" applyAlignment="0" applyProtection="0"/>
    <xf numFmtId="184" fontId="47" fillId="0" borderId="27" applyNumberFormat="0" applyFill="0" applyAlignment="0" applyProtection="0"/>
    <xf numFmtId="184" fontId="48" fillId="0" borderId="28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4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4" applyNumberFormat="0" applyAlignment="0" applyProtection="0">
      <alignment vertical="center"/>
    </xf>
    <xf numFmtId="184" fontId="54" fillId="4" borderId="24" applyNumberFormat="0" applyAlignment="0" applyProtection="0">
      <alignment vertical="center"/>
    </xf>
    <xf numFmtId="184" fontId="54" fillId="4" borderId="24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4" applyNumberFormat="0" applyAlignment="0" applyProtection="0">
      <alignment vertical="center"/>
    </xf>
    <xf numFmtId="184" fontId="56" fillId="26" borderId="24" applyNumberFormat="0" applyAlignment="0" applyProtection="0">
      <alignment vertical="center"/>
    </xf>
    <xf numFmtId="184" fontId="56" fillId="26" borderId="24" applyNumberFormat="0" applyAlignment="0" applyProtection="0">
      <alignment vertical="center"/>
    </xf>
    <xf numFmtId="184" fontId="57" fillId="71" borderId="25" applyNumberFormat="0" applyAlignment="0" applyProtection="0">
      <alignment vertical="center"/>
    </xf>
    <xf numFmtId="184" fontId="57" fillId="4" borderId="25" applyNumberFormat="0" applyAlignment="0" applyProtection="0">
      <alignment vertical="center"/>
    </xf>
    <xf numFmtId="184" fontId="57" fillId="4" borderId="25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60" fillId="0" borderId="29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0" applyNumberFormat="0" applyFont="0" applyAlignment="0" applyProtection="0"/>
    <xf numFmtId="184" fontId="7" fillId="74" borderId="30" applyNumberFormat="0" applyFont="0" applyAlignment="0" applyProtection="0"/>
    <xf numFmtId="184" fontId="7" fillId="74" borderId="30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44" fontId="1" fillId="0" borderId="0" applyFont="0" applyFill="0" applyBorder="0" applyAlignment="0" applyProtection="0"/>
    <xf numFmtId="0" fontId="87" fillId="90" borderId="41" applyNumberFormat="0" applyAlignment="0" applyProtection="0"/>
    <xf numFmtId="0" fontId="3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9" fillId="0" borderId="0"/>
    <xf numFmtId="0" fontId="19" fillId="0" borderId="0"/>
    <xf numFmtId="0" fontId="89" fillId="0" borderId="0"/>
    <xf numFmtId="0" fontId="36" fillId="0" borderId="0"/>
    <xf numFmtId="0" fontId="90" fillId="0" borderId="0">
      <alignment vertical="center"/>
    </xf>
    <xf numFmtId="0" fontId="90" fillId="0" borderId="0"/>
    <xf numFmtId="0" fontId="89" fillId="0" borderId="0"/>
    <xf numFmtId="0" fontId="90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0" fillId="0" borderId="0"/>
    <xf numFmtId="0" fontId="1" fillId="0" borderId="0">
      <alignment vertical="center"/>
    </xf>
    <xf numFmtId="0" fontId="7" fillId="0" borderId="0"/>
    <xf numFmtId="0" fontId="91" fillId="0" borderId="0"/>
    <xf numFmtId="0" fontId="7" fillId="0" borderId="0"/>
    <xf numFmtId="0" fontId="7" fillId="0" borderId="0"/>
    <xf numFmtId="0" fontId="8" fillId="0" borderId="0">
      <alignment vertical="center"/>
    </xf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12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0" borderId="0">
      <alignment horizontal="center" wrapText="1"/>
      <protection locked="0"/>
    </xf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18" fillId="0" borderId="0"/>
    <xf numFmtId="0" fontId="6" fillId="0" borderId="0">
      <alignment horizontal="center"/>
    </xf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centerContinuous"/>
    </xf>
    <xf numFmtId="0" fontId="20" fillId="0" borderId="0">
      <alignment vertical="center"/>
    </xf>
    <xf numFmtId="0" fontId="22" fillId="0" borderId="0">
      <alignment horizontal="left"/>
    </xf>
    <xf numFmtId="0" fontId="23" fillId="0" borderId="20" applyNumberFormat="0" applyAlignment="0" applyProtection="0">
      <alignment horizontal="left" vertical="center"/>
    </xf>
    <xf numFmtId="0" fontId="23" fillId="0" borderId="19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10" fontId="21" fillId="51" borderId="39" applyNumberFormat="0" applyBorder="0" applyAlignment="0" applyProtection="0"/>
    <xf numFmtId="0" fontId="24" fillId="0" borderId="11"/>
    <xf numFmtId="37" fontId="95" fillId="0" borderId="0"/>
    <xf numFmtId="0" fontId="25" fillId="0" borderId="0"/>
    <xf numFmtId="0" fontId="8" fillId="0" borderId="0"/>
    <xf numFmtId="0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0" fontId="24" fillId="0" borderId="0"/>
    <xf numFmtId="0" fontId="3" fillId="0" borderId="0">
      <alignment horizontal="left"/>
    </xf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56" borderId="21" applyNumberFormat="0" applyAlignment="0" applyProtection="0"/>
    <xf numFmtId="0" fontId="29" fillId="57" borderId="0" applyNumberFormat="0" applyBorder="0" applyAlignment="0" applyProtection="0"/>
    <xf numFmtId="0" fontId="11" fillId="58" borderId="42" applyNumberFormat="0" applyAlignment="0" applyProtection="0"/>
    <xf numFmtId="0" fontId="30" fillId="0" borderId="23" applyNumberFormat="0" applyFill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6" fillId="0" borderId="0"/>
    <xf numFmtId="0" fontId="97" fillId="0" borderId="0"/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1" fillId="0" borderId="0"/>
    <xf numFmtId="0" fontId="36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32" fillId="59" borderId="44" applyNumberFormat="0" applyAlignment="0" applyProtection="0"/>
    <xf numFmtId="0" fontId="37" fillId="10" borderId="0" applyNumberFormat="0" applyBorder="0" applyAlignment="0" applyProtection="0"/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0" fontId="44" fillId="0" borderId="45" applyNumberFormat="0" applyFill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60" fillId="0" borderId="45" applyNumberFormat="0" applyFill="0" applyAlignment="0" applyProtection="0"/>
    <xf numFmtId="0" fontId="54" fillId="71" borderId="46" applyNumberFormat="0" applyAlignment="0" applyProtection="0">
      <alignment vertical="center"/>
    </xf>
    <xf numFmtId="0" fontId="54" fillId="4" borderId="46" applyNumberFormat="0" applyAlignment="0" applyProtection="0">
      <alignment vertical="center"/>
    </xf>
    <xf numFmtId="0" fontId="54" fillId="4" borderId="46" applyNumberFormat="0" applyAlignment="0" applyProtection="0">
      <alignment vertical="center"/>
    </xf>
    <xf numFmtId="0" fontId="50" fillId="59" borderId="46" applyNumberFormat="0" applyAlignment="0" applyProtection="0"/>
    <xf numFmtId="0" fontId="43" fillId="68" borderId="21" applyNumberFormat="0" applyAlignment="0" applyProtection="0">
      <alignment vertical="center"/>
    </xf>
    <xf numFmtId="0" fontId="43" fillId="69" borderId="21" applyNumberFormat="0" applyAlignment="0" applyProtection="0">
      <alignment vertical="center"/>
    </xf>
    <xf numFmtId="0" fontId="46" fillId="0" borderId="26" applyNumberFormat="0" applyFill="0" applyAlignment="0" applyProtection="0"/>
    <xf numFmtId="0" fontId="47" fillId="0" borderId="27" applyNumberFormat="0" applyFill="0" applyAlignment="0" applyProtection="0"/>
    <xf numFmtId="0" fontId="48" fillId="0" borderId="28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45" fillId="11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16" fillId="60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31" fillId="14" borderId="46" applyNumberFormat="0" applyAlignment="0" applyProtection="0"/>
    <xf numFmtId="0" fontId="58" fillId="72" borderId="0" applyNumberFormat="0" applyBorder="0" applyAlignment="0" applyProtection="0">
      <alignment vertical="center"/>
    </xf>
    <xf numFmtId="0" fontId="58" fillId="73" borderId="0" applyNumberFormat="0" applyBorder="0" applyAlignment="0" applyProtection="0">
      <alignment vertical="center"/>
    </xf>
    <xf numFmtId="0" fontId="57" fillId="71" borderId="44" applyNumberFormat="0" applyAlignment="0" applyProtection="0">
      <alignment vertical="center"/>
    </xf>
    <xf numFmtId="0" fontId="57" fillId="4" borderId="44" applyNumberFormat="0" applyAlignment="0" applyProtection="0">
      <alignment vertical="center"/>
    </xf>
    <xf numFmtId="0" fontId="57" fillId="4" borderId="44" applyNumberFormat="0" applyAlignment="0" applyProtection="0">
      <alignment vertical="center"/>
    </xf>
    <xf numFmtId="0" fontId="56" fillId="25" borderId="46" applyNumberFormat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51" fillId="0" borderId="0" applyNumberFormat="0" applyFill="0" applyBorder="0" applyAlignment="0" applyProtection="0"/>
    <xf numFmtId="0" fontId="38" fillId="0" borderId="0"/>
    <xf numFmtId="0" fontId="8" fillId="70" borderId="42" applyNumberFormat="0" applyFont="0" applyAlignment="0" applyProtection="0">
      <alignment vertical="center"/>
    </xf>
    <xf numFmtId="0" fontId="14" fillId="51" borderId="42" applyNumberFormat="0" applyFont="0" applyAlignment="0" applyProtection="0">
      <alignment vertical="center"/>
    </xf>
    <xf numFmtId="0" fontId="14" fillId="51" borderId="42" applyNumberFormat="0" applyFont="0" applyAlignment="0" applyProtection="0">
      <alignment vertical="center"/>
    </xf>
    <xf numFmtId="0" fontId="6" fillId="0" borderId="0"/>
    <xf numFmtId="0" fontId="98" fillId="91" borderId="0" applyNumberFormat="0" applyBorder="0" applyAlignment="0" applyProtection="0"/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85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9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9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0" fillId="16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20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4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32" borderId="0" applyNumberFormat="0" applyBorder="0" applyAlignment="0" applyProtection="0">
      <alignment vertical="center"/>
    </xf>
    <xf numFmtId="0" fontId="100" fillId="34" borderId="0" applyNumberFormat="0" applyBorder="0" applyAlignment="0" applyProtection="0">
      <alignment vertical="center"/>
    </xf>
    <xf numFmtId="0" fontId="100" fillId="36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32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1" fillId="44" borderId="0" applyNumberFormat="0" applyBorder="0" applyAlignment="0" applyProtection="0">
      <alignment vertical="center"/>
    </xf>
    <xf numFmtId="0" fontId="101" fillId="34" borderId="0" applyNumberFormat="0" applyBorder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101" fillId="46" borderId="0" applyNumberFormat="0" applyBorder="0" applyAlignment="0" applyProtection="0">
      <alignment vertical="center"/>
    </xf>
    <xf numFmtId="0" fontId="101" fillId="48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88" fillId="90" borderId="40" applyNumberFormat="0" applyAlignment="0" applyProtection="0"/>
    <xf numFmtId="0" fontId="5" fillId="0" borderId="0" applyFont="0" applyFill="0" applyBorder="0" applyAlignment="0" applyProtection="0"/>
    <xf numFmtId="0" fontId="102" fillId="0" borderId="0">
      <alignment horizontal="center"/>
    </xf>
    <xf numFmtId="0" fontId="5" fillId="0" borderId="0" applyFont="0" applyFill="0" applyBorder="0" applyAlignment="0" applyProtection="0"/>
    <xf numFmtId="0" fontId="19" fillId="0" borderId="0" applyFont="0" applyFill="0" applyBorder="0" applyProtection="0">
      <alignment horizontal="centerContinuous"/>
    </xf>
    <xf numFmtId="14" fontId="103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39"/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0" fontId="23" fillId="0" borderId="19">
      <alignment horizontal="left" vertical="center"/>
    </xf>
    <xf numFmtId="0" fontId="105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10" fontId="21" fillId="93" borderId="39" applyNumberFormat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2" fillId="0" borderId="0">
      <alignment vertical="center"/>
    </xf>
    <xf numFmtId="0" fontId="6" fillId="0" borderId="0"/>
    <xf numFmtId="0" fontId="90" fillId="0" borderId="0">
      <alignment vertical="center"/>
    </xf>
    <xf numFmtId="0" fontId="9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90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107" fillId="90" borderId="41" applyNumberFormat="0" applyAlignment="0" applyProtection="0"/>
    <xf numFmtId="0" fontId="87" fillId="90" borderId="41" applyNumberFormat="0" applyAlignment="0" applyProtection="0"/>
    <xf numFmtId="0" fontId="8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4" borderId="41" applyNumberFormat="0" applyAlignment="0" applyProtection="0"/>
    <xf numFmtId="0" fontId="8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5" fillId="1" borderId="47" applyFill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8" fillId="0" borderId="0"/>
    <xf numFmtId="0" fontId="23" fillId="16" borderId="48">
      <alignment vertical="center"/>
    </xf>
    <xf numFmtId="49" fontId="103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21" fillId="0" borderId="0" applyFont="0" applyFill="0" applyBorder="0" applyAlignment="0" applyProtection="0"/>
    <xf numFmtId="0" fontId="101" fillId="61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5" borderId="0" applyNumberFormat="0" applyBorder="0" applyAlignment="0" applyProtection="0">
      <alignment vertical="center"/>
    </xf>
    <xf numFmtId="0" fontId="101" fillId="46" borderId="0" applyNumberFormat="0" applyBorder="0" applyAlignment="0" applyProtection="0">
      <alignment vertical="center"/>
    </xf>
    <xf numFmtId="0" fontId="101" fillId="48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0" fillId="69" borderId="21" applyNumberFormat="0" applyAlignment="0" applyProtection="0">
      <alignment vertical="center"/>
    </xf>
    <xf numFmtId="0" fontId="111" fillId="73" borderId="0" applyNumberFormat="0" applyBorder="0" applyAlignment="0" applyProtection="0">
      <alignment vertical="center"/>
    </xf>
    <xf numFmtId="0" fontId="8" fillId="51" borderId="42" applyNumberFormat="0" applyFont="0" applyAlignment="0" applyProtection="0">
      <alignment vertical="center"/>
    </xf>
    <xf numFmtId="0" fontId="112" fillId="0" borderId="23" applyNumberFormat="0" applyFill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4" fillId="0" borderId="0" applyNumberFormat="0" applyFill="0" applyBorder="0" applyAlignment="0" applyProtection="0">
      <alignment vertical="top"/>
      <protection locked="0"/>
    </xf>
    <xf numFmtId="0" fontId="34" fillId="18" borderId="0" applyNumberFormat="0" applyBorder="0" applyAlignment="0" applyProtection="0">
      <alignment vertical="center"/>
    </xf>
    <xf numFmtId="0" fontId="115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8" fillId="0" borderId="0">
      <alignment vertical="center"/>
    </xf>
    <xf numFmtId="0" fontId="117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3" fillId="0" borderId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4" borderId="44" applyNumberFormat="0" applyAlignment="0" applyProtection="0">
      <alignment vertical="center"/>
    </xf>
    <xf numFmtId="0" fontId="121" fillId="0" borderId="0">
      <alignment vertical="top"/>
    </xf>
    <xf numFmtId="0" fontId="122" fillId="0" borderId="0">
      <alignment vertical="center"/>
    </xf>
    <xf numFmtId="0" fontId="122" fillId="0" borderId="0">
      <alignment vertical="center"/>
    </xf>
    <xf numFmtId="0" fontId="123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124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13" fillId="0" borderId="0" applyFont="0" applyFill="0" applyBorder="0" applyAlignment="0" applyProtection="0">
      <alignment vertical="center"/>
    </xf>
    <xf numFmtId="0" fontId="113" fillId="0" borderId="0" applyFont="0" applyFill="0" applyBorder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5" fillId="0" borderId="45" applyNumberFormat="0" applyFill="0" applyAlignment="0" applyProtection="0">
      <alignment vertical="center"/>
    </xf>
    <xf numFmtId="0" fontId="54" fillId="4" borderId="46" applyNumberFormat="0" applyAlignment="0" applyProtection="0">
      <alignment vertical="center"/>
    </xf>
    <xf numFmtId="0" fontId="126" fillId="4" borderId="46" applyNumberFormat="0" applyAlignment="0" applyProtection="0">
      <alignment vertical="center"/>
    </xf>
    <xf numFmtId="0" fontId="127" fillId="0" borderId="26" applyNumberFormat="0" applyFill="0" applyAlignment="0" applyProtection="0">
      <alignment vertical="center"/>
    </xf>
    <xf numFmtId="0" fontId="128" fillId="0" borderId="27" applyNumberFormat="0" applyFill="0" applyAlignment="0" applyProtection="0">
      <alignment vertical="center"/>
    </xf>
    <xf numFmtId="0" fontId="129" fillId="0" borderId="28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37" fontId="108" fillId="0" borderId="0"/>
    <xf numFmtId="0" fontId="132" fillId="26" borderId="46" applyNumberFormat="0" applyAlignment="0" applyProtection="0">
      <alignment vertical="center"/>
    </xf>
    <xf numFmtId="0" fontId="57" fillId="4" borderId="44" applyNumberFormat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133" fillId="0" borderId="0">
      <alignment vertical="center" wrapText="1"/>
    </xf>
    <xf numFmtId="0" fontId="133" fillId="0" borderId="0">
      <alignment vertical="center" wrapText="1"/>
    </xf>
    <xf numFmtId="0" fontId="134" fillId="0" borderId="0" applyNumberFormat="0" applyFill="0" applyBorder="0" applyAlignment="0" applyProtection="0">
      <alignment vertical="center"/>
    </xf>
    <xf numFmtId="0" fontId="113" fillId="0" borderId="0" applyFont="0" applyFill="0" applyBorder="0" applyAlignment="0" applyProtection="0">
      <alignment vertical="center"/>
    </xf>
    <xf numFmtId="0" fontId="113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8" fillId="51" borderId="42" applyNumberFormat="0" applyFont="0" applyAlignment="0" applyProtection="0">
      <alignment vertical="center"/>
    </xf>
    <xf numFmtId="0" fontId="135" fillId="0" borderId="0" applyNumberFormat="0"/>
    <xf numFmtId="0" fontId="8" fillId="0" borderId="0">
      <alignment vertical="center"/>
    </xf>
    <xf numFmtId="0" fontId="44" fillId="0" borderId="45" applyNumberFormat="0" applyFill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54" fillId="71" borderId="46" applyNumberFormat="0" applyAlignment="0" applyProtection="0">
      <alignment vertical="center"/>
    </xf>
    <xf numFmtId="0" fontId="54" fillId="4" borderId="46" applyNumberFormat="0" applyAlignment="0" applyProtection="0">
      <alignment vertical="center"/>
    </xf>
    <xf numFmtId="0" fontId="57" fillId="71" borderId="44" applyNumberFormat="0" applyAlignment="0" applyProtection="0">
      <alignment vertical="center"/>
    </xf>
    <xf numFmtId="0" fontId="57" fillId="4" borderId="44" applyNumberFormat="0" applyAlignment="0" applyProtection="0">
      <alignment vertical="center"/>
    </xf>
    <xf numFmtId="0" fontId="56" fillId="25" borderId="46" applyNumberFormat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8" fillId="70" borderId="42" applyNumberFormat="0" applyFont="0" applyAlignment="0" applyProtection="0">
      <alignment vertical="center"/>
    </xf>
    <xf numFmtId="0" fontId="14" fillId="51" borderId="42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1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0" applyNumberFormat="0" applyAlignment="0" applyProtection="0">
      <alignment horizontal="left" vertical="center"/>
    </xf>
    <xf numFmtId="184" fontId="23" fillId="0" borderId="19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1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1" applyNumberFormat="0" applyAlignment="0" applyProtection="0"/>
    <xf numFmtId="184" fontId="29" fillId="57" borderId="0" applyNumberFormat="0" applyBorder="0" applyAlignment="0" applyProtection="0"/>
    <xf numFmtId="184" fontId="11" fillId="58" borderId="42" applyNumberFormat="0" applyAlignment="0" applyProtection="0"/>
    <xf numFmtId="184" fontId="30" fillId="0" borderId="23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4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60" fillId="0" borderId="45" applyNumberFormat="0" applyFill="0" applyAlignment="0" applyProtection="0"/>
    <xf numFmtId="184" fontId="54" fillId="71" borderId="46" applyNumberFormat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50" fillId="59" borderId="46" applyNumberFormat="0" applyAlignment="0" applyProtection="0"/>
    <xf numFmtId="184" fontId="43" fillId="68" borderId="21" applyNumberFormat="0" applyAlignment="0" applyProtection="0">
      <alignment vertical="center"/>
    </xf>
    <xf numFmtId="184" fontId="43" fillId="69" borderId="21" applyNumberFormat="0" applyAlignment="0" applyProtection="0">
      <alignment vertical="center"/>
    </xf>
    <xf numFmtId="184" fontId="46" fillId="0" borderId="26" applyNumberFormat="0" applyFill="0" applyAlignment="0" applyProtection="0"/>
    <xf numFmtId="184" fontId="47" fillId="0" borderId="27" applyNumberFormat="0" applyFill="0" applyAlignment="0" applyProtection="0"/>
    <xf numFmtId="184" fontId="48" fillId="0" borderId="28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6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4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6" fillId="25" borderId="46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2" applyNumberFormat="0" applyFont="0" applyAlignment="0" applyProtection="0">
      <alignment vertical="center"/>
    </xf>
    <xf numFmtId="184" fontId="14" fillId="51" borderId="42" applyNumberFormat="0" applyFont="0" applyAlignment="0" applyProtection="0">
      <alignment vertical="center"/>
    </xf>
    <xf numFmtId="184" fontId="14" fillId="51" borderId="42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</cellStyleXfs>
  <cellXfs count="187">
    <xf numFmtId="184" fontId="0" fillId="0" borderId="0" xfId="0"/>
    <xf numFmtId="184" fontId="66" fillId="2" borderId="0" xfId="0" applyFont="1" applyFill="1" applyBorder="1"/>
    <xf numFmtId="184" fontId="66" fillId="2" borderId="6" xfId="0" applyFont="1" applyFill="1" applyBorder="1"/>
    <xf numFmtId="184" fontId="66" fillId="2" borderId="7" xfId="0" applyFont="1" applyFill="1" applyBorder="1"/>
    <xf numFmtId="184" fontId="66" fillId="2" borderId="14" xfId="0" applyFont="1" applyFill="1" applyBorder="1"/>
    <xf numFmtId="184" fontId="66" fillId="2" borderId="8" xfId="0" applyFont="1" applyFill="1" applyBorder="1"/>
    <xf numFmtId="184" fontId="66" fillId="2" borderId="9" xfId="0" applyFont="1" applyFill="1" applyBorder="1"/>
    <xf numFmtId="184" fontId="66" fillId="2" borderId="0" xfId="0" applyFont="1" applyFill="1"/>
    <xf numFmtId="184" fontId="66" fillId="2" borderId="10" xfId="0" applyFont="1" applyFill="1" applyBorder="1"/>
    <xf numFmtId="184" fontId="66" fillId="2" borderId="11" xfId="0" applyFont="1" applyFill="1" applyBorder="1"/>
    <xf numFmtId="184" fontId="66" fillId="2" borderId="13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1" xfId="0" applyFont="1" applyFill="1" applyBorder="1"/>
    <xf numFmtId="184" fontId="63" fillId="2" borderId="9" xfId="0" applyFont="1" applyFill="1" applyBorder="1"/>
    <xf numFmtId="184" fontId="12" fillId="2" borderId="2" xfId="0" applyFont="1" applyFill="1" applyBorder="1" applyAlignment="1">
      <alignment horizontal="center"/>
    </xf>
    <xf numFmtId="184" fontId="79" fillId="8" borderId="31" xfId="0" applyFont="1" applyFill="1" applyBorder="1" applyAlignment="1">
      <alignment horizontal="center" vertical="center"/>
    </xf>
    <xf numFmtId="184" fontId="79" fillId="6" borderId="13" xfId="0" applyFont="1" applyFill="1" applyBorder="1" applyAlignment="1">
      <alignment horizontal="center" vertical="center"/>
    </xf>
    <xf numFmtId="184" fontId="79" fillId="5" borderId="13" xfId="0" applyFont="1" applyFill="1" applyBorder="1" applyAlignment="1">
      <alignment horizontal="center" vertical="center"/>
    </xf>
    <xf numFmtId="184" fontId="79" fillId="7" borderId="13" xfId="0" applyFont="1" applyFill="1" applyBorder="1" applyAlignment="1">
      <alignment horizontal="center" vertical="center"/>
    </xf>
    <xf numFmtId="184" fontId="80" fillId="0" borderId="31" xfId="0" applyFont="1" applyBorder="1" applyAlignment="1">
      <alignment horizontal="justify" vertical="center" wrapText="1"/>
    </xf>
    <xf numFmtId="184" fontId="80" fillId="0" borderId="13" xfId="0" applyFont="1" applyBorder="1" applyAlignment="1">
      <alignment horizontal="justify" vertical="center" wrapText="1"/>
    </xf>
    <xf numFmtId="184" fontId="80" fillId="0" borderId="31" xfId="0" applyFont="1" applyBorder="1" applyAlignment="1">
      <alignment horizontal="justify" vertical="center"/>
    </xf>
    <xf numFmtId="184" fontId="64" fillId="0" borderId="13" xfId="0" applyFont="1" applyBorder="1" applyAlignment="1">
      <alignment horizontal="justify" vertical="center" wrapText="1"/>
    </xf>
    <xf numFmtId="184" fontId="80" fillId="0" borderId="13" xfId="0" applyFont="1" applyBorder="1" applyAlignment="1">
      <alignment horizontal="justify" vertical="center"/>
    </xf>
    <xf numFmtId="184" fontId="81" fillId="6" borderId="31" xfId="0" applyFont="1" applyFill="1" applyBorder="1" applyAlignment="1">
      <alignment horizontal="center" vertical="center"/>
    </xf>
    <xf numFmtId="184" fontId="81" fillId="5" borderId="13" xfId="0" applyFont="1" applyFill="1" applyBorder="1" applyAlignment="1">
      <alignment horizontal="center" vertical="center"/>
    </xf>
    <xf numFmtId="184" fontId="81" fillId="7" borderId="13" xfId="0" applyFont="1" applyFill="1" applyBorder="1" applyAlignment="1">
      <alignment horizontal="center" vertical="center"/>
    </xf>
    <xf numFmtId="184" fontId="82" fillId="0" borderId="31" xfId="0" applyFont="1" applyBorder="1" applyAlignment="1">
      <alignment horizontal="justify" vertical="center" wrapText="1"/>
    </xf>
    <xf numFmtId="184" fontId="82" fillId="0" borderId="13" xfId="0" applyFont="1" applyBorder="1" applyAlignment="1">
      <alignment horizontal="justify" vertical="center" wrapText="1"/>
    </xf>
    <xf numFmtId="184" fontId="83" fillId="0" borderId="13" xfId="0" applyFont="1" applyBorder="1" applyAlignment="1">
      <alignment horizontal="justify" vertical="center" wrapText="1"/>
    </xf>
    <xf numFmtId="184" fontId="84" fillId="0" borderId="13" xfId="0" applyFont="1" applyBorder="1" applyAlignment="1">
      <alignment horizontal="justify" vertical="center" wrapText="1"/>
    </xf>
    <xf numFmtId="184" fontId="84" fillId="0" borderId="13" xfId="0" applyFont="1" applyBorder="1" applyAlignment="1">
      <alignment horizontal="justify" vertical="center"/>
    </xf>
    <xf numFmtId="184" fontId="12" fillId="2" borderId="2" xfId="0" applyFont="1" applyFill="1" applyBorder="1" applyAlignment="1">
      <alignment horizontal="center" vertical="center"/>
    </xf>
    <xf numFmtId="184" fontId="86" fillId="2" borderId="0" xfId="0" applyFont="1" applyFill="1"/>
    <xf numFmtId="0" fontId="6" fillId="2" borderId="2" xfId="1" applyNumberFormat="1" applyFont="1" applyFill="1" applyBorder="1" applyAlignment="1">
      <alignment horizontal="center" vertical="center" wrapText="1"/>
    </xf>
    <xf numFmtId="0" fontId="71" fillId="3" borderId="2" xfId="0" applyNumberFormat="1" applyFont="1" applyFill="1" applyBorder="1" applyAlignment="1">
      <alignment horizontal="center" vertical="center"/>
    </xf>
    <xf numFmtId="0" fontId="61" fillId="3" borderId="2" xfId="0" applyNumberFormat="1" applyFont="1" applyFill="1" applyBorder="1" applyAlignment="1">
      <alignment horizontal="center"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84" fontId="66" fillId="0" borderId="0" xfId="0" applyFont="1" applyAlignment="1">
      <alignment horizontal="center" vertical="center"/>
    </xf>
    <xf numFmtId="0" fontId="72" fillId="0" borderId="43" xfId="0" applyNumberFormat="1" applyFont="1" applyBorder="1" applyAlignment="1">
      <alignment horizontal="center" vertical="center"/>
    </xf>
    <xf numFmtId="10" fontId="67" fillId="2" borderId="15" xfId="0" applyNumberFormat="1" applyFont="1" applyFill="1" applyBorder="1" applyAlignment="1">
      <alignment horizontal="center" vertical="center"/>
    </xf>
    <xf numFmtId="184" fontId="63" fillId="2" borderId="6" xfId="0" applyFont="1" applyFill="1" applyBorder="1"/>
    <xf numFmtId="184" fontId="63" fillId="2" borderId="7" xfId="0" applyFont="1" applyFill="1" applyBorder="1"/>
    <xf numFmtId="184" fontId="63" fillId="2" borderId="14" xfId="0" applyFont="1" applyFill="1" applyBorder="1"/>
    <xf numFmtId="184" fontId="63" fillId="2" borderId="13" xfId="0" applyFont="1" applyFill="1" applyBorder="1"/>
    <xf numFmtId="184" fontId="68" fillId="2" borderId="8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9" xfId="0" applyFont="1" applyFill="1" applyBorder="1" applyAlignment="1">
      <alignment vertical="center"/>
    </xf>
    <xf numFmtId="184" fontId="63" fillId="2" borderId="10" xfId="0" applyFont="1" applyFill="1" applyBorder="1"/>
    <xf numFmtId="184" fontId="12" fillId="0" borderId="43" xfId="0" applyNumberFormat="1" applyFont="1" applyFill="1" applyBorder="1" applyAlignment="1">
      <alignment horizontal="center" vertical="center"/>
    </xf>
    <xf numFmtId="14" fontId="12" fillId="0" borderId="43" xfId="0" applyNumberFormat="1" applyFont="1" applyFill="1" applyBorder="1" applyAlignment="1" applyProtection="1">
      <alignment horizontal="center" vertical="center"/>
      <protection locked="0"/>
    </xf>
    <xf numFmtId="0" fontId="65" fillId="0" borderId="43" xfId="0" applyNumberFormat="1" applyFont="1" applyFill="1" applyBorder="1" applyAlignment="1" applyProtection="1">
      <alignment horizontal="center" vertical="center"/>
      <protection locked="0"/>
    </xf>
    <xf numFmtId="0" fontId="65" fillId="0" borderId="49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5" xfId="0" applyNumberFormat="1" applyFont="1" applyFill="1" applyBorder="1" applyAlignment="1">
      <alignment vertical="center" wrapText="1"/>
    </xf>
    <xf numFmtId="0" fontId="68" fillId="0" borderId="15" xfId="0" applyNumberFormat="1" applyFont="1" applyFill="1" applyBorder="1" applyAlignment="1">
      <alignment horizontal="center"/>
    </xf>
    <xf numFmtId="10" fontId="65" fillId="2" borderId="56" xfId="1" applyNumberFormat="1" applyFont="1" applyFill="1" applyBorder="1" applyAlignment="1">
      <alignment horizontal="center" vertical="center" wrapText="1"/>
    </xf>
    <xf numFmtId="10" fontId="65" fillId="2" borderId="57" xfId="1" applyNumberFormat="1" applyFont="1" applyFill="1" applyBorder="1" applyAlignment="1">
      <alignment horizontal="center" vertical="center" wrapText="1"/>
    </xf>
    <xf numFmtId="184" fontId="12" fillId="2" borderId="5" xfId="0" applyFont="1" applyFill="1" applyBorder="1" applyAlignment="1">
      <alignment horizontal="center"/>
    </xf>
    <xf numFmtId="10" fontId="6" fillId="2" borderId="43" xfId="1" applyNumberFormat="1" applyFont="1" applyFill="1" applyBorder="1" applyAlignment="1">
      <alignment horizontal="center" vertical="center" wrapText="1"/>
    </xf>
    <xf numFmtId="184" fontId="6" fillId="92" borderId="55" xfId="1" applyFont="1" applyFill="1" applyBorder="1" applyAlignment="1">
      <alignment horizontal="center" vertical="center" wrapText="1"/>
    </xf>
    <xf numFmtId="184" fontId="68" fillId="92" borderId="47" xfId="1" applyFont="1" applyFill="1" applyBorder="1" applyAlignment="1">
      <alignment vertical="center" wrapText="1"/>
    </xf>
    <xf numFmtId="184" fontId="68" fillId="92" borderId="51" xfId="1" applyFont="1" applyFill="1" applyBorder="1" applyAlignment="1">
      <alignment horizontal="center" vertical="center" wrapText="1"/>
    </xf>
    <xf numFmtId="184" fontId="68" fillId="92" borderId="49" xfId="1" applyFont="1" applyFill="1" applyBorder="1" applyAlignment="1">
      <alignment horizontal="center" vertical="center" wrapText="1"/>
    </xf>
    <xf numFmtId="184" fontId="3" fillId="92" borderId="51" xfId="1" applyFont="1" applyFill="1" applyBorder="1" applyAlignment="1">
      <alignment horizontal="center" vertical="center" wrapText="1"/>
    </xf>
    <xf numFmtId="184" fontId="68" fillId="92" borderId="2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4" xfId="1" applyFont="1" applyFill="1" applyBorder="1" applyAlignment="1">
      <alignment horizontal="center" vertical="center" wrapText="1"/>
    </xf>
    <xf numFmtId="10" fontId="6" fillId="2" borderId="53" xfId="1" applyNumberFormat="1" applyFont="1" applyFill="1" applyBorder="1" applyAlignment="1">
      <alignment horizontal="center" vertical="center" wrapText="1"/>
    </xf>
    <xf numFmtId="184" fontId="65" fillId="2" borderId="6" xfId="1" applyFont="1" applyFill="1" applyBorder="1" applyAlignment="1">
      <alignment horizontal="center" vertical="center" wrapText="1"/>
    </xf>
    <xf numFmtId="184" fontId="68" fillId="2" borderId="7" xfId="0" applyFont="1" applyFill="1" applyBorder="1" applyAlignment="1">
      <alignment horizontal="right" vertical="center" wrapText="1"/>
    </xf>
    <xf numFmtId="184" fontId="68" fillId="0" borderId="7" xfId="0" applyNumberFormat="1" applyFont="1" applyFill="1" applyBorder="1" applyAlignment="1">
      <alignment horizontal="center"/>
    </xf>
    <xf numFmtId="10" fontId="65" fillId="2" borderId="7" xfId="1" applyNumberFormat="1" applyFont="1" applyFill="1" applyBorder="1" applyAlignment="1">
      <alignment horizontal="center" vertical="center" wrapText="1"/>
    </xf>
    <xf numFmtId="10" fontId="65" fillId="2" borderId="14" xfId="1" applyNumberFormat="1" applyFont="1" applyFill="1" applyBorder="1" applyAlignment="1">
      <alignment horizontal="center" vertical="center" wrapText="1"/>
    </xf>
    <xf numFmtId="184" fontId="62" fillId="0" borderId="43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9" xfId="0" applyFont="1" applyFill="1" applyBorder="1" applyAlignment="1">
      <alignment vertical="center"/>
    </xf>
    <xf numFmtId="0" fontId="65" fillId="0" borderId="43" xfId="0" applyNumberFormat="1" applyFont="1" applyFill="1" applyBorder="1" applyAlignment="1" applyProtection="1">
      <alignment horizontal="center" vertical="center" wrapText="1"/>
      <protection locked="0"/>
    </xf>
    <xf numFmtId="184" fontId="136" fillId="87" borderId="0" xfId="402" applyFont="1" applyFill="1">
      <alignment vertical="center"/>
    </xf>
    <xf numFmtId="184" fontId="136" fillId="2" borderId="6" xfId="402" applyFont="1" applyFill="1" applyBorder="1">
      <alignment vertical="center"/>
    </xf>
    <xf numFmtId="184" fontId="136" fillId="2" borderId="7" xfId="402" applyFont="1" applyFill="1" applyBorder="1">
      <alignment vertical="center"/>
    </xf>
    <xf numFmtId="184" fontId="136" fillId="2" borderId="14" xfId="402" applyFont="1" applyFill="1" applyBorder="1">
      <alignment vertical="center"/>
    </xf>
    <xf numFmtId="184" fontId="136" fillId="2" borderId="36" xfId="402" applyFont="1" applyFill="1" applyBorder="1">
      <alignment vertical="center"/>
    </xf>
    <xf numFmtId="184" fontId="137" fillId="2" borderId="37" xfId="402" quotePrefix="1" applyFont="1" applyFill="1" applyBorder="1">
      <alignment vertical="center"/>
    </xf>
    <xf numFmtId="184" fontId="136" fillId="2" borderId="8" xfId="402" applyFont="1" applyFill="1" applyBorder="1">
      <alignment vertical="center"/>
    </xf>
    <xf numFmtId="184" fontId="136" fillId="2" borderId="0" xfId="402" applyFont="1" applyFill="1" applyBorder="1">
      <alignment vertical="center"/>
    </xf>
    <xf numFmtId="184" fontId="136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6" fillId="2" borderId="10" xfId="402" applyFont="1" applyFill="1" applyBorder="1">
      <alignment vertical="center"/>
    </xf>
    <xf numFmtId="184" fontId="136" fillId="2" borderId="11" xfId="402" applyFont="1" applyFill="1" applyBorder="1">
      <alignment vertical="center"/>
    </xf>
    <xf numFmtId="184" fontId="136" fillId="2" borderId="13" xfId="402" applyFont="1" applyFill="1" applyBorder="1">
      <alignment vertical="center"/>
    </xf>
    <xf numFmtId="184" fontId="139" fillId="2" borderId="9" xfId="402" applyFont="1" applyFill="1" applyBorder="1" applyAlignment="1">
      <alignment horizontal="right" vertical="center"/>
    </xf>
    <xf numFmtId="184" fontId="137" fillId="0" borderId="38" xfId="402" applyFont="1" applyBorder="1" applyAlignment="1">
      <alignment horizontal="center" vertical="center" wrapText="1"/>
    </xf>
    <xf numFmtId="184" fontId="137" fillId="0" borderId="38" xfId="0" applyFont="1" applyBorder="1" applyAlignment="1">
      <alignment horizontal="center" vertical="center" wrapText="1"/>
    </xf>
    <xf numFmtId="184" fontId="136" fillId="2" borderId="38" xfId="402" applyFont="1" applyFill="1" applyBorder="1" applyAlignment="1">
      <alignment horizontal="center" vertical="center"/>
    </xf>
    <xf numFmtId="14" fontId="136" fillId="2" borderId="38" xfId="402" applyNumberFormat="1" applyFont="1" applyFill="1" applyBorder="1" applyAlignment="1">
      <alignment horizontal="center" vertical="center"/>
    </xf>
    <xf numFmtId="184" fontId="136" fillId="2" borderId="38" xfId="402" applyFont="1" applyFill="1" applyBorder="1" applyAlignment="1">
      <alignment vertical="center"/>
    </xf>
    <xf numFmtId="0" fontId="66" fillId="0" borderId="0" xfId="0" applyNumberFormat="1" applyFont="1" applyAlignment="1">
      <alignment horizontal="center" vertical="center"/>
    </xf>
    <xf numFmtId="184" fontId="70" fillId="92" borderId="43" xfId="0" applyFont="1" applyFill="1" applyBorder="1" applyAlignment="1">
      <alignment horizontal="center" vertical="center"/>
    </xf>
    <xf numFmtId="14" fontId="66" fillId="0" borderId="0" xfId="0" applyNumberFormat="1" applyFont="1" applyAlignment="1">
      <alignment vertical="center"/>
    </xf>
    <xf numFmtId="0" fontId="66" fillId="0" borderId="58" xfId="0" pivotButton="1" applyNumberFormat="1" applyFont="1" applyBorder="1" applyAlignment="1">
      <alignment horizontal="center"/>
    </xf>
    <xf numFmtId="0" fontId="66" fillId="0" borderId="58" xfId="0" applyNumberFormat="1" applyFont="1" applyBorder="1" applyAlignment="1">
      <alignment horizontal="center"/>
    </xf>
    <xf numFmtId="184" fontId="136" fillId="2" borderId="38" xfId="402" applyFont="1" applyFill="1" applyBorder="1" applyAlignment="1">
      <alignment horizontal="center" vertical="center"/>
    </xf>
    <xf numFmtId="184" fontId="66" fillId="0" borderId="58" xfId="0" applyFont="1" applyBorder="1" applyAlignment="1">
      <alignment horizontal="center" vertical="center"/>
    </xf>
    <xf numFmtId="0" fontId="66" fillId="0" borderId="58" xfId="0" applyNumberFormat="1" applyFont="1" applyBorder="1" applyAlignment="1">
      <alignment horizontal="center" vertical="center"/>
    </xf>
    <xf numFmtId="184" fontId="66" fillId="0" borderId="58" xfId="0" applyFont="1" applyBorder="1" applyAlignment="1">
      <alignment vertical="center"/>
    </xf>
    <xf numFmtId="184" fontId="66" fillId="0" borderId="58" xfId="0" applyFont="1" applyBorder="1" applyAlignment="1">
      <alignment vertical="center" wrapText="1"/>
    </xf>
    <xf numFmtId="14" fontId="66" fillId="0" borderId="58" xfId="0" applyNumberFormat="1" applyFont="1" applyBorder="1" applyAlignment="1">
      <alignment vertical="center"/>
    </xf>
    <xf numFmtId="22" fontId="66" fillId="0" borderId="58" xfId="0" applyNumberFormat="1" applyFont="1" applyBorder="1" applyAlignment="1">
      <alignment vertical="center"/>
    </xf>
    <xf numFmtId="184" fontId="66" fillId="95" borderId="58" xfId="0" applyFont="1" applyFill="1" applyBorder="1" applyAlignment="1">
      <alignment horizontal="center" vertical="center"/>
    </xf>
    <xf numFmtId="0" fontId="66" fillId="95" borderId="58" xfId="0" applyNumberFormat="1" applyFont="1" applyFill="1" applyBorder="1" applyAlignment="1">
      <alignment horizontal="center" vertical="center"/>
    </xf>
    <xf numFmtId="184" fontId="66" fillId="95" borderId="58" xfId="0" applyFont="1" applyFill="1" applyBorder="1" applyAlignment="1">
      <alignment horizontal="center" vertical="center" wrapText="1"/>
    </xf>
    <xf numFmtId="14" fontId="66" fillId="95" borderId="58" xfId="0" applyNumberFormat="1" applyFont="1" applyFill="1" applyBorder="1" applyAlignment="1">
      <alignment horizontal="center" vertical="center"/>
    </xf>
    <xf numFmtId="184" fontId="137" fillId="0" borderId="38" xfId="0" applyFont="1" applyFill="1" applyBorder="1" applyAlignment="1">
      <alignment horizontal="center" vertical="center" wrapText="1"/>
    </xf>
    <xf numFmtId="0" fontId="72" fillId="0" borderId="58" xfId="0" applyNumberFormat="1" applyFont="1" applyBorder="1" applyAlignment="1">
      <alignment horizontal="center" vertical="center"/>
    </xf>
    <xf numFmtId="184" fontId="0" fillId="0" borderId="0" xfId="0" applyAlignment="1">
      <alignment wrapText="1"/>
    </xf>
    <xf numFmtId="184" fontId="0" fillId="0" borderId="0" xfId="0" applyAlignment="1">
      <alignment horizontal="center" wrapText="1"/>
    </xf>
    <xf numFmtId="184" fontId="68" fillId="92" borderId="58" xfId="1" applyFont="1" applyFill="1" applyBorder="1" applyAlignment="1">
      <alignment horizontal="center" vertical="center" wrapText="1"/>
    </xf>
    <xf numFmtId="184" fontId="62" fillId="0" borderId="58" xfId="0" applyNumberFormat="1" applyFont="1" applyFill="1" applyBorder="1" applyAlignment="1"/>
    <xf numFmtId="0" fontId="65" fillId="2" borderId="58" xfId="0" applyNumberFormat="1" applyFont="1" applyFill="1" applyBorder="1" applyAlignment="1">
      <alignment horizontal="center" vertical="center"/>
    </xf>
    <xf numFmtId="0" fontId="65" fillId="2" borderId="58" xfId="377" applyNumberFormat="1" applyFont="1" applyFill="1" applyBorder="1" applyAlignment="1">
      <alignment horizontal="center" vertical="center"/>
    </xf>
    <xf numFmtId="0" fontId="67" fillId="2" borderId="58" xfId="0" applyNumberFormat="1" applyFont="1" applyFill="1" applyBorder="1" applyAlignment="1">
      <alignment horizontal="center" vertical="center"/>
    </xf>
    <xf numFmtId="0" fontId="68" fillId="2" borderId="58" xfId="377" applyNumberFormat="1" applyFont="1" applyFill="1" applyBorder="1" applyAlignment="1">
      <alignment horizontal="center" vertical="center"/>
    </xf>
    <xf numFmtId="184" fontId="66" fillId="2" borderId="9" xfId="0" applyFont="1" applyFill="1" applyBorder="1" applyAlignment="1">
      <alignment horizontal="left" vertical="top" wrapText="1"/>
    </xf>
    <xf numFmtId="184" fontId="140" fillId="0" borderId="58" xfId="0" applyFont="1" applyBorder="1" applyAlignment="1">
      <alignment vertical="center"/>
    </xf>
    <xf numFmtId="184" fontId="73" fillId="0" borderId="0" xfId="402" applyFont="1" applyAlignment="1">
      <alignment horizontal="center"/>
    </xf>
    <xf numFmtId="184" fontId="137" fillId="2" borderId="35" xfId="402" applyFont="1" applyFill="1" applyBorder="1" applyAlignment="1">
      <alignment horizontal="left" vertical="center"/>
    </xf>
    <xf numFmtId="184" fontId="137" fillId="2" borderId="36" xfId="402" applyFont="1" applyFill="1" applyBorder="1" applyAlignment="1">
      <alignment horizontal="left" vertical="center"/>
    </xf>
    <xf numFmtId="184" fontId="137" fillId="2" borderId="0" xfId="402" applyFont="1" applyFill="1" applyBorder="1" applyAlignment="1">
      <alignment horizontal="right" vertical="center"/>
    </xf>
    <xf numFmtId="184" fontId="137" fillId="2" borderId="9" xfId="402" applyFont="1" applyFill="1" applyBorder="1" applyAlignment="1">
      <alignment horizontal="right" vertical="center"/>
    </xf>
    <xf numFmtId="184" fontId="137" fillId="2" borderId="8" xfId="402" applyFont="1" applyFill="1" applyBorder="1" applyAlignment="1">
      <alignment horizontal="right" vertical="center"/>
    </xf>
    <xf numFmtId="14" fontId="136" fillId="2" borderId="38" xfId="402" applyNumberFormat="1" applyFont="1" applyFill="1" applyBorder="1" applyAlignment="1">
      <alignment horizontal="center" vertical="center"/>
    </xf>
    <xf numFmtId="184" fontId="136" fillId="2" borderId="38" xfId="402" applyFont="1" applyFill="1" applyBorder="1" applyAlignment="1">
      <alignment horizontal="center" vertical="center"/>
    </xf>
    <xf numFmtId="184" fontId="79" fillId="88" borderId="33" xfId="0" applyFont="1" applyFill="1" applyBorder="1" applyAlignment="1">
      <alignment horizontal="center" vertical="center"/>
    </xf>
    <xf numFmtId="184" fontId="79" fillId="88" borderId="20" xfId="0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1" xfId="0" applyFont="1" applyFill="1" applyBorder="1" applyAlignment="1">
      <alignment horizontal="center" vertical="center"/>
    </xf>
    <xf numFmtId="184" fontId="81" fillId="88" borderId="33" xfId="0" applyFont="1" applyFill="1" applyBorder="1" applyAlignment="1">
      <alignment horizontal="center" vertical="center"/>
    </xf>
    <xf numFmtId="184" fontId="81" fillId="88" borderId="20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12" fillId="2" borderId="43" xfId="0" applyFont="1" applyFill="1" applyBorder="1" applyAlignment="1">
      <alignment horizontal="center" vertical="top" wrapText="1"/>
    </xf>
    <xf numFmtId="184" fontId="12" fillId="2" borderId="4" xfId="0" applyFont="1" applyFill="1" applyBorder="1" applyAlignment="1">
      <alignment horizontal="center" vertical="top" wrapText="1"/>
    </xf>
    <xf numFmtId="14" fontId="12" fillId="2" borderId="43" xfId="0" applyNumberFormat="1" applyFont="1" applyFill="1" applyBorder="1" applyAlignment="1">
      <alignment horizontal="center" vertical="top" wrapText="1"/>
    </xf>
    <xf numFmtId="14" fontId="12" fillId="2" borderId="4" xfId="0" applyNumberFormat="1" applyFont="1" applyFill="1" applyBorder="1" applyAlignment="1">
      <alignment horizontal="center" vertical="top" wrapText="1"/>
    </xf>
    <xf numFmtId="184" fontId="62" fillId="2" borderId="47" xfId="0" applyFont="1" applyFill="1" applyBorder="1" applyAlignment="1">
      <alignment horizontal="center"/>
    </xf>
    <xf numFmtId="184" fontId="62" fillId="2" borderId="52" xfId="0" applyFont="1" applyFill="1" applyBorder="1" applyAlignment="1">
      <alignment horizontal="center"/>
    </xf>
    <xf numFmtId="184" fontId="12" fillId="2" borderId="43" xfId="0" applyFont="1" applyFill="1" applyBorder="1" applyAlignment="1">
      <alignment horizontal="left" vertical="center" wrapText="1"/>
    </xf>
    <xf numFmtId="184" fontId="12" fillId="2" borderId="4" xfId="0" applyFont="1" applyFill="1" applyBorder="1" applyAlignment="1">
      <alignment horizontal="left" vertical="center" wrapText="1"/>
    </xf>
    <xf numFmtId="184" fontId="12" fillId="2" borderId="43" xfId="0" applyFont="1" applyFill="1" applyBorder="1" applyAlignment="1">
      <alignment horizontal="center"/>
    </xf>
    <xf numFmtId="0" fontId="12" fillId="2" borderId="43" xfId="0" applyNumberFormat="1" applyFont="1" applyFill="1" applyBorder="1" applyAlignment="1">
      <alignment horizontal="center" vertical="top" wrapText="1"/>
    </xf>
    <xf numFmtId="0" fontId="12" fillId="2" borderId="4" xfId="0" applyNumberFormat="1" applyFont="1" applyFill="1" applyBorder="1" applyAlignment="1">
      <alignment horizontal="center" vertical="top" wrapText="1"/>
    </xf>
    <xf numFmtId="184" fontId="4" fillId="2" borderId="0" xfId="0" applyFont="1" applyFill="1" applyBorder="1" applyAlignment="1">
      <alignment horizontal="center" vertical="center"/>
    </xf>
    <xf numFmtId="184" fontId="12" fillId="2" borderId="43" xfId="0" applyFont="1" applyFill="1" applyBorder="1" applyAlignment="1">
      <alignment horizontal="center" vertical="center"/>
    </xf>
    <xf numFmtId="184" fontId="67" fillId="92" borderId="2" xfId="0" applyFont="1" applyFill="1" applyBorder="1" applyAlignment="1">
      <alignment horizontal="center" vertical="center"/>
    </xf>
    <xf numFmtId="184" fontId="67" fillId="92" borderId="43" xfId="0" applyFont="1" applyFill="1" applyBorder="1" applyAlignment="1">
      <alignment horizontal="center" vertical="center"/>
    </xf>
    <xf numFmtId="184" fontId="67" fillId="92" borderId="4" xfId="0" applyFont="1" applyFill="1" applyBorder="1" applyAlignment="1">
      <alignment horizontal="center" vertical="center"/>
    </xf>
    <xf numFmtId="184" fontId="67" fillId="92" borderId="2" xfId="0" applyFont="1" applyFill="1" applyBorder="1" applyAlignment="1">
      <alignment horizontal="left" vertical="center"/>
    </xf>
    <xf numFmtId="184" fontId="67" fillId="92" borderId="43" xfId="0" applyFont="1" applyFill="1" applyBorder="1" applyAlignment="1">
      <alignment horizontal="left" vertical="center"/>
    </xf>
    <xf numFmtId="184" fontId="67" fillId="92" borderId="4" xfId="0" applyFont="1" applyFill="1" applyBorder="1" applyAlignment="1">
      <alignment horizontal="left" vertical="center"/>
    </xf>
    <xf numFmtId="184" fontId="69" fillId="92" borderId="2" xfId="0" applyFont="1" applyFill="1" applyBorder="1" applyAlignment="1">
      <alignment horizontal="left"/>
    </xf>
    <xf numFmtId="184" fontId="69" fillId="92" borderId="43" xfId="0" applyFont="1" applyFill="1" applyBorder="1" applyAlignment="1">
      <alignment horizontal="left"/>
    </xf>
    <xf numFmtId="184" fontId="69" fillId="92" borderId="4" xfId="0" applyFont="1" applyFill="1" applyBorder="1" applyAlignment="1">
      <alignment horizontal="left"/>
    </xf>
    <xf numFmtId="184" fontId="68" fillId="96" borderId="5" xfId="0" applyFont="1" applyFill="1" applyBorder="1" applyAlignment="1">
      <alignment horizontal="center" vertical="center"/>
    </xf>
    <xf numFmtId="184" fontId="68" fillId="96" borderId="2" xfId="0" applyFont="1" applyFill="1" applyBorder="1" applyAlignment="1">
      <alignment horizontal="center" vertical="center"/>
    </xf>
    <xf numFmtId="184" fontId="68" fillId="96" borderId="12" xfId="0" applyFont="1" applyFill="1" applyBorder="1" applyAlignment="1">
      <alignment horizontal="center" vertical="center"/>
    </xf>
    <xf numFmtId="184" fontId="68" fillId="96" borderId="43" xfId="0" applyFont="1" applyFill="1" applyBorder="1" applyAlignment="1">
      <alignment horizontal="center" vertical="center"/>
    </xf>
    <xf numFmtId="184" fontId="70" fillId="92" borderId="43" xfId="0" applyFont="1" applyFill="1" applyBorder="1" applyAlignment="1">
      <alignment horizontal="center" vertical="center"/>
    </xf>
    <xf numFmtId="184" fontId="63" fillId="2" borderId="9" xfId="0" applyFont="1" applyFill="1" applyBorder="1" applyAlignment="1">
      <alignment horizontal="left" vertical="center" wrapText="1"/>
    </xf>
    <xf numFmtId="184" fontId="67" fillId="92" borderId="32" xfId="0" applyFont="1" applyFill="1" applyBorder="1" applyAlignment="1">
      <alignment horizontal="center" vertical="center"/>
    </xf>
    <xf numFmtId="184" fontId="67" fillId="92" borderId="50" xfId="0" applyFont="1" applyFill="1" applyBorder="1" applyAlignment="1">
      <alignment horizontal="center" vertical="center"/>
    </xf>
    <xf numFmtId="184" fontId="67" fillId="92" borderId="59" xfId="0" applyFont="1" applyFill="1" applyBorder="1" applyAlignment="1">
      <alignment horizontal="center" vertical="center"/>
    </xf>
    <xf numFmtId="184" fontId="66" fillId="2" borderId="54" xfId="0" applyFont="1" applyFill="1" applyBorder="1" applyAlignment="1">
      <alignment horizontal="left" vertical="top" wrapText="1"/>
    </xf>
    <xf numFmtId="184" fontId="66" fillId="2" borderId="9" xfId="0" applyFont="1" applyFill="1" applyBorder="1" applyAlignment="1">
      <alignment horizontal="left" vertical="top" wrapText="1"/>
    </xf>
    <xf numFmtId="0" fontId="68" fillId="2" borderId="2" xfId="1" applyNumberFormat="1" applyFont="1" applyFill="1" applyBorder="1" applyAlignment="1">
      <alignment horizontal="right" vertical="center" wrapText="1"/>
    </xf>
    <xf numFmtId="0" fontId="68" fillId="2" borderId="58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5" xfId="1" applyFont="1" applyFill="1" applyBorder="1" applyAlignment="1">
      <alignment horizontal="right" vertical="center" wrapText="1"/>
    </xf>
    <xf numFmtId="184" fontId="143" fillId="0" borderId="32" xfId="0" applyFont="1" applyFill="1" applyBorder="1" applyAlignment="1">
      <alignment horizontal="left" vertical="center" wrapText="1"/>
    </xf>
    <xf numFmtId="184" fontId="74" fillId="0" borderId="50" xfId="0" applyFont="1" applyFill="1" applyBorder="1" applyAlignment="1">
      <alignment horizontal="left" vertical="center" wrapText="1"/>
    </xf>
    <xf numFmtId="184" fontId="74" fillId="0" borderId="53" xfId="0" applyFont="1" applyFill="1" applyBorder="1" applyAlignment="1">
      <alignment horizontal="left" vertical="center" wrapText="1"/>
    </xf>
    <xf numFmtId="184" fontId="69" fillId="92" borderId="16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69" fillId="92" borderId="17" xfId="0" applyFont="1" applyFill="1" applyBorder="1" applyAlignment="1">
      <alignment horizontal="left"/>
    </xf>
  </cellXfs>
  <cellStyles count="38817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3" xfId="640" xr:uid="{00000000-0005-0000-0000-000058020000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5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FCB-4F64-B6F7-ADE91F1CAE4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EE78-4D1D-BEAA-AEB00729AF31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('R12_Hotfix'!$C$64:$C$65,'R12_Hotfix'!$C$69)</c:f>
              <c:strCache>
                <c:ptCount val="3"/>
                <c:pt idx="0">
                  <c:v>SoundWarning</c:v>
                </c:pt>
                <c:pt idx="1">
                  <c:v>ADAS</c:v>
                </c:pt>
                <c:pt idx="2">
                  <c:v>Setup</c:v>
                </c:pt>
              </c:strCache>
            </c:strRef>
          </c:cat>
          <c:val>
            <c:numRef>
              <c:f>('R12_Hotfix'!$D$64:$D$65,'R12_Hotfix'!$D$69)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'R12_Hotfix'!$E$48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('R12_Hotfix'!$C$64:$C$65,'R12_Hotfix'!$C$69)</c:f>
              <c:strCache>
                <c:ptCount val="3"/>
                <c:pt idx="0">
                  <c:v>SoundWarning</c:v>
                </c:pt>
                <c:pt idx="1">
                  <c:v>ADAS</c:v>
                </c:pt>
                <c:pt idx="2">
                  <c:v>Setup</c:v>
                </c:pt>
              </c:strCache>
            </c:strRef>
          </c:cat>
          <c:val>
            <c:numRef>
              <c:f>('R12_Hotfix'!$E$64:$E$65,'R12_Hotfix'!$E$69)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6-4DB2-990F-466C24279C68}"/>
            </c:ext>
          </c:extLst>
        </c:ser>
        <c:ser>
          <c:idx val="2"/>
          <c:order val="2"/>
          <c:tx>
            <c:strRef>
              <c:f>'R12_Hotfix'!$F$48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('R12_Hotfix'!$C$64:$C$65,'R12_Hotfix'!$C$69)</c:f>
              <c:strCache>
                <c:ptCount val="3"/>
                <c:pt idx="0">
                  <c:v>SoundWarning</c:v>
                </c:pt>
                <c:pt idx="1">
                  <c:v>ADAS</c:v>
                </c:pt>
                <c:pt idx="2">
                  <c:v>Setup</c:v>
                </c:pt>
              </c:strCache>
            </c:strRef>
          </c:cat>
          <c:val>
            <c:numRef>
              <c:f>('R12_Hotfix'!$F$64:$F$65,'R12_Hotfix'!$F$69)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6-4DB2-990F-466C24279C68}"/>
            </c:ext>
          </c:extLst>
        </c:ser>
        <c:ser>
          <c:idx val="3"/>
          <c:order val="3"/>
          <c:tx>
            <c:strRef>
              <c:f>'R12_Hotfix'!$G$48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('R12_Hotfix'!$C$64:$C$65,'R12_Hotfix'!$C$69)</c:f>
              <c:strCache>
                <c:ptCount val="3"/>
                <c:pt idx="0">
                  <c:v>SoundWarning</c:v>
                </c:pt>
                <c:pt idx="1">
                  <c:v>ADAS</c:v>
                </c:pt>
                <c:pt idx="2">
                  <c:v>Setup</c:v>
                </c:pt>
              </c:strCache>
            </c:strRef>
          </c:cat>
          <c:val>
            <c:numRef>
              <c:f>('R12_Hotfix'!$G$64:$G$65,'R12_Hotfix'!$G$69)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6-4DB2-990F-466C24279C68}"/>
            </c:ext>
          </c:extLst>
        </c:ser>
        <c:ser>
          <c:idx val="4"/>
          <c:order val="4"/>
          <c:tx>
            <c:strRef>
              <c:f>'R12_Hotfix'!$H$48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('R12_Hotfix'!$C$64:$C$65,'R12_Hotfix'!$C$69)</c:f>
              <c:strCache>
                <c:ptCount val="3"/>
                <c:pt idx="0">
                  <c:v>SoundWarning</c:v>
                </c:pt>
                <c:pt idx="1">
                  <c:v>ADAS</c:v>
                </c:pt>
                <c:pt idx="2">
                  <c:v>Setup</c:v>
                </c:pt>
              </c:strCache>
            </c:strRef>
          </c:cat>
          <c:val>
            <c:numRef>
              <c:f>('R12_Hotfix'!$H$64:$H$65,'R12_Hotfix'!$H$69)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6-4DB2-990F-466C2427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'R12_Hotfix'!$D$48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('R12_Hotfix'!$C$64:$C$65,'R12_Hotfix'!$C$69)</c15:sqref>
                        </c15:formulaRef>
                      </c:ext>
                    </c:extLst>
                    <c:strCache>
                      <c:ptCount val="3"/>
                      <c:pt idx="0">
                        <c:v>SoundWarning</c:v>
                      </c:pt>
                      <c:pt idx="1">
                        <c:v>ADAS</c:v>
                      </c:pt>
                      <c:pt idx="2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('R12_Hotfix'!$D$64:$D$65,'R12_Hotfix'!$D$69)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'R12_Hotfix'!$H$95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'R12_Hotfix'!$C$96:$C$118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'R12_Hotfix'!$H$96:$H$118</c:f>
              <c:numCache>
                <c:formatCode>0.00%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0.99960552268244574</c:v>
                </c:pt>
                <c:pt idx="14">
                  <c:v>1</c:v>
                </c:pt>
                <c:pt idx="15">
                  <c:v>0.99989179050642041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'R12_Hotfix'!$I$95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'R12_Hotfix'!$C$96:$C$118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'R12_Hotfix'!$I$96:$I$118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3.9447731755424062E-4</c:v>
                </c:pt>
                <c:pt idx="14">
                  <c:v>0</c:v>
                </c:pt>
                <c:pt idx="15">
                  <c:v>1.0820949357957004E-4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6-4AC1-BDC7-72090BB6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1517650</xdr:colOff>
      <xdr:row>4</xdr:row>
      <xdr:rowOff>116178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73</xdr:row>
      <xdr:rowOff>186016</xdr:rowOff>
    </xdr:from>
    <xdr:to>
      <xdr:col>4</xdr:col>
      <xdr:colOff>425824</xdr:colOff>
      <xdr:row>91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73</xdr:row>
      <xdr:rowOff>186016</xdr:rowOff>
    </xdr:from>
    <xdr:to>
      <xdr:col>8</xdr:col>
      <xdr:colOff>1098176</xdr:colOff>
      <xdr:row>91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119</xdr:row>
      <xdr:rowOff>133350</xdr:rowOff>
    </xdr:from>
    <xdr:to>
      <xdr:col>8</xdr:col>
      <xdr:colOff>1171575</xdr:colOff>
      <xdr:row>138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5167.420978125003" createdVersion="7" refreshedVersion="8" minRefreshableVersion="3" recordCount="23" xr:uid="{E37F4BC3-9382-441E-932C-FE2D7A3FD124}">
  <cacheSource type="worksheet">
    <worksheetSource ref="A1:O1048576" sheet="Database"/>
  </cacheSource>
  <cacheFields count="15">
    <cacheField name="Issue key" numFmtId="184">
      <sharedItems containsBlank="1"/>
    </cacheField>
    <cacheField name="Issue id" numFmtId="0">
      <sharedItems containsString="0" containsBlank="1" containsNumber="1" containsInteger="1" minValue="33920" maxValue="43223"/>
    </cacheField>
    <cacheField name="Custom field (严重度)" numFmtId="184">
      <sharedItems containsBlank="1" count="5">
        <s v="B"/>
        <s v="C"/>
        <m/>
        <s v="Top" u="1"/>
        <s v="A" u="1"/>
      </sharedItems>
    </cacheField>
    <cacheField name="Status" numFmtId="184">
      <sharedItems containsBlank="1"/>
    </cacheField>
    <cacheField name="Summary" numFmtId="184">
      <sharedItems containsBlank="1"/>
    </cacheField>
    <cacheField name="Description" numFmtId="184">
      <sharedItems containsBlank="1" longText="1"/>
    </cacheField>
    <cacheField name="Custom field (模块)" numFmtId="184">
      <sharedItems containsBlank="1" count="12">
        <s v="HMI"/>
        <s v="Chime"/>
        <s v="DI-AactiveSafety"/>
        <s v="DI-Warnings_Information"/>
        <s v="DI-TC"/>
        <m/>
        <s v="ANC/ESE" u="1"/>
        <s v="DI-Gear_PRND" u="1"/>
        <s v="DI-Buzzer/Speaker" u="1"/>
        <s v="Power" u="1"/>
        <s v="DI-Telltales" u="1"/>
        <s v="ETM" u="1"/>
      </sharedItems>
    </cacheField>
    <cacheField name="Custom field (所属区域)" numFmtId="184">
      <sharedItems containsBlank="1"/>
    </cacheField>
    <cacheField name="Custom field (发现版本)" numFmtId="184">
      <sharedItems containsBlank="1" count="22">
        <s v="Ford_Phase5_CDX707_R12 Hotfix1"/>
        <s v="Ford_Phase5_CDX707_R12"/>
        <s v="Ford_Phase5_CDX707_R11"/>
        <s v="Ford_Phase5_CDX707_R10"/>
        <s v="Ford_Phase5_CDX707_R09_Hotfix1"/>
        <s v="Ford_Phase5_CDX707_R09"/>
        <s v="Ford_Phase5_CDX707_R08"/>
        <s v="Ford_Phase5_CDX707_R07.1_Hotfix2"/>
        <m/>
        <s v="Ford_Phase5_CDX707_DCV4" u="1"/>
        <s v="Ford_Phase5_CDX707_R07_Hotfix1" u="1"/>
        <s v="Ford_Phase5_CDX707_R05_Hotfix2" u="1"/>
        <s v="Ford_Phase5_CDX707_R6.1" u="1"/>
        <s v="Ford_Phase5_CDX707_R07.1" u="1"/>
        <s v="Ford_Phase5_CDX707_R07_Hotfix2" u="1"/>
        <s v="Ford_Phase5_CDX707_R08_Hotfix2" u="1"/>
        <s v="Ford_Phase5_CDX707_R06.1_Hotfix" u="1"/>
        <s v="Ford_Phase5_CDX707_R07_Hotfix3" u="1"/>
        <s v="Ford_Phase5_CDX707_R06_Hotfix4" u="1"/>
        <s v="Ford_Phase5_CDX707_R07.1_Hotfix1" u="1"/>
        <s v="Ford_Phase5_CDX707_R05" u="1"/>
        <s v="Ford_Phase5_CDX707_R07" u="1"/>
      </sharedItems>
    </cacheField>
    <cacheField name="Fix Version/s" numFmtId="184">
      <sharedItems containsBlank="1"/>
    </cacheField>
    <cacheField name="Custom field (目标版本)" numFmtId="184">
      <sharedItems containsBlank="1"/>
    </cacheField>
    <cacheField name="Reporter" numFmtId="184">
      <sharedItems containsBlank="1"/>
    </cacheField>
    <cacheField name="Assignee" numFmtId="184">
      <sharedItems containsBlank="1"/>
    </cacheField>
    <cacheField name="Created" numFmtId="14">
      <sharedItems containsNonDate="0" containsDate="1" containsString="0" containsBlank="1" minDate="2023-02-22T18:38:00" maxDate="2023-08-28T18:12:00"/>
    </cacheField>
    <cacheField name="Custom field (验证版本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FPHASEVCDC-20751"/>
    <n v="43223"/>
    <x v="0"/>
    <s v="Fixing"/>
    <s v="【Phase V】【CDX707】【B】【HMI】【5/5】触发安全带初始化页面后再触发任意warning，进入舒享时氛模式之后OK按键reset报警，安全带带初始化页面显示"/>
    <s v="CaseID:_x000d__x000a_Sample:B_x000d__x000a_Precondition:_x000d__x000a_-Cluster at RUN state_x000d__x000a_Connected devices:_x000d__x000a_-EAST DC power_x000d__x000a_1.KL30=13.5v_x000d__x000a_2.0x3B2.Ignition_Status=0x4_x000d__x000a_3. 导入ECD文件：(ABMAW) 104A - SWB.ecd_x000d__x000a_5.  配置DE0D RxCy_Seatbelt_cfg=1（第一排R1C1，R1C5；第二排R2C1，R2C5；第三排R3C1，R3C2,R3C5）_x000d__x000a__x000d__x000a_ _x000d__x000a__x000d__x000a_步骤：_x000d__x000a_1. 解开主驾驶安全带0x4C  FirstRowBuckleDriver=2_x000d__x000a_2.  0x3B2.Ignition_Status=0x1-&gt;4_x000d__x000a_3. 触发任意warning 0x3C3 Brk_Fluid_Lvl_Low=1（W205） _x000d__x000a_4. 在IVI触摸屏进入舒享时氛模式_x000d__x000a_5. OK按键屏蔽W205_x000d__x000a_6. 观察仪表显示_x000d__x000a__x000d__x000a_实际结果：_x000d__x000a_6. 报警被reset之后安全带初始化页面显示出来_x000d__x000a__x000d__x000a_期待结果：_x000d__x000a_6. 安全带初始化页面不应该在焕活舒享模式显示_x000d__x000a_Specification ref:_x000d__x000a__x000d__x000a_复现概率:5/5_x000d__x000a_Test By:余群群 18895315393"/>
    <x v="0"/>
    <s v="Software"/>
    <x v="0"/>
    <m/>
    <s v="Ford_Phase5_CDX707_R13"/>
    <s v="uyuxq038"/>
    <s v="uzhuh142"/>
    <d v="2023-08-28T18:12:00"/>
    <m/>
  </r>
  <r>
    <s v="FPHASEVCDC-20750"/>
    <n v="43222"/>
    <x v="0"/>
    <s v="New"/>
    <s v="【Phase V】【CDX707】【B】【Chime】【5/5】IVI发声，触发W381，Message_Center_Soft_Warning_ Chime_Status_Flag仍响3声"/>
    <s v="CaseID:_x000d__x000a_Sample:B_x000d__x000a_Precondition:_x000d__x000a_-Cluster at RUN state_x000d__x000a_Connected devices:_x000d__x000a_-EAST DC power_x000d__x000a_1.KL30=13.5v_x000d__x000a_2.0x3B2.Ignition_Status=0x4_x000d__x000a_3. 导入ECD文件：104A_LVSHNCFC1PH725953-FHEV .ecd_x000d__x000a_5. 24ch-DSP外置功放发声_x000d__x000a__x000d__x000a_步骤：_x000d__x000a_1. DE08 TPMS_Cfg=Enable&amp;DE08 TPMS_ByLocation_Cfg=1_x000d__x000a_2.  0x3B4.Tire_Press_System_Stat=3_x000d__x000a__x000d__x000a_实际结果：_x000d__x000a_2. Message_Center_Soft_Warning_Chime_Status_Flag响3声_x000d__x000a__x000d__x000a_期待结果：_x000d__x000a_2.Message_Center_Soft_Warning_Chime_Status_Flag应该与warning绑定，响2声_x000d__x000a_Specification ref:_x000d__x000a__x000d__x000a_复现概率:5/5_x000d__x000a_Test By:余群群 18895315393"/>
    <x v="1"/>
    <s v="Software"/>
    <x v="0"/>
    <m/>
    <m/>
    <s v="uyuxq038"/>
    <s v="uhoux028"/>
    <d v="2023-08-28T18:10:00"/>
    <m/>
  </r>
  <r>
    <s v="FPHASEVCDC-20709"/>
    <n v="42474"/>
    <x v="0"/>
    <s v="Resolved"/>
    <s v="【Phase V】【CDX707】【B】【ADAS】【5/5】W3563 在自检期间不应该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raffic_Jam_Assist_Cfg = Enabled (0x1)_x000d__x000a__x000d__x000a_2.TjaWarn_D_Rq = 3_x000d__x000a__x000d__x000a_3.切换电源模式_x000d__x000a__x000d__x000a_实际结果：_x000d__x000a_W3563在自检期间显示_x000d__x000a__x000d__x000a_期待结果：_x000d__x000a_自检期间不显示_x000d__x000a__x000d__x000a_Specification ref:_x000d__x000a_Section:_x000d__x000a__x000d__x000a_Recovery:_x000d__x000a__x000d__x000a_复现概率:5/5_x000d__x000a__x000d__x000a_Test By:杨元健 18551659808 "/>
    <x v="2"/>
    <s v="Software"/>
    <x v="0"/>
    <s v="Ford_Phase5_CDX707_R13"/>
    <m/>
    <s v="uyany546"/>
    <s v="udinm022"/>
    <d v="2023-08-25T13:25:00"/>
    <s v="无"/>
  </r>
  <r>
    <s v="FPHASEVCDC-20701"/>
    <n v="42469"/>
    <x v="0"/>
    <s v="New"/>
    <s v="【Phase V】【CDX707】【B】【Chime】【单DSP必现】外置12chn，在normal电源模式下静置30分钟，chime切换为仪表发声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正常连接主机，DSP外置功放等设备_x000d__x000a_2、0x3B2.Ignition_Status=0x4，DSP和主机保持握手成功，0x224.DSP_Chimes_Supported==1_x000d__x000a_3、静置设备_x000d__x000a__x000d__x000a_实际结果：_x000d__x000a_大概2-20分钟，chime source切换为cluster_x000d__x000a__x000d__x000a_期待结果：_x000d__x000a_chime source保持为infortainment_x000d__x000a__x000d__x000a_ _x000d__x000a__x000d__x000a_复现概率:5/5_x000d__x000a_Test By: 孟妍 15951912208"/>
    <x v="1"/>
    <s v="Software"/>
    <x v="0"/>
    <m/>
    <m/>
    <s v="umeny043"/>
    <s v="uliaw079"/>
    <d v="2023-08-25T09:07:00"/>
    <m/>
  </r>
  <r>
    <s v="FPHASEVCDC-20039"/>
    <n v="41598"/>
    <x v="1"/>
    <s v="MONITOR"/>
    <s v="【Phase V】【CDX707】【C】【Warning】【1/10】触发W3530/W3531报警，多次BAT off-&gt;ON，偶发报警无法触发"/>
    <s v="CaseID:_x000d__x000a_Sample:C_x000d__x000a_Precondition:_x000d__x000a_-Cluster at RUN state_x000d__x000a_EAST DC power_x000d__x000a_1.BAT ON_x000d__x000a__x000d__x000a_步骤：_x000d__x000a_1、0x3B2.Ignition_Status=4_x000d__x000a_2、DE 08 Wrong Way Alert=1_x000d__x000a_3、0x3D8.FeatConfigIpmaActl=1_x000d__x000a_4、0x3D8.FeatNoIpmaActl=2128_x000d__x000a_5、0x3D8.PersIndexIpma_D_Actl=0_x000d__x000a_6、0x3CD.WwaWarn_B_Rq=0-》1_x000d__x000a_触发w3530,等待5S，触发W3531_x000d__x000a_7、BAT OFF，等待电压降至0V_x000d__x000a_8、BAT ON_x000d__x000a_9、重复步骤7&amp;8多次_x000d__x000a__x000d__x000a_实际结果：_x000d__x000a_9、偶发报警无法被触发_x000d__x000a__x000d__x000a_期待结果：_x000d__x000a__x000d__x000a_9、报警应被触发_x000d__x000a__x000d__x000a_Specification ref:_x000d__x000a_Warning_V3.7_x000d__x000a__x000d__x000a_Section:_x000d__x000a__x000d__x000a_Recovery:2.130_x000d__x000a__x000d__x000a_复现概率: 1/10_x000d__x000a__x000d__x000a_Test By:余群群 18895315393"/>
    <x v="3"/>
    <s v="Software"/>
    <x v="1"/>
    <s v="Ford_Phase5_CDX707_R12"/>
    <m/>
    <s v="uyuxq038"/>
    <s v="uzheq033"/>
    <d v="2023-08-04T09:52:00"/>
    <m/>
  </r>
  <r>
    <s v="FPHASEVCDC-19975"/>
    <n v="41626"/>
    <x v="0"/>
    <s v="New"/>
    <s v="【Phase V】【CDX707】【B】【Chime】【5/5】R12 pentest软件，在升级ANC 375时报错，导致ANC无法刷写成功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连接DET_x000d__x000a_2、在SWDL中加载ANC driver，375文件和376文件_x000d__x000a_3、点击download Sequence Now_x000d__x000a__x000d__x000a__x000d__x000a_实际结果：_x000d__x000a_报错，无法刷写成功_x000d__x000a__x000d__x000a__x000d__x000a_期待结果：_x000d__x000a_不报错，正常刷写进去_x000d__x000a__x000d__x000a__x000d__x000a_复现概率:5/5_x000d__x000a_Test By: 孟妍 15951912208"/>
    <x v="1"/>
    <s v="Software"/>
    <x v="1"/>
    <m/>
    <s v="Ford_Phase5_CDX707_R13"/>
    <s v="umeny043"/>
    <s v="uzhuj225"/>
    <d v="2023-08-01T16:20:00"/>
    <m/>
  </r>
  <r>
    <s v="FPHASEVCDC-19422"/>
    <n v="40796"/>
    <x v="0"/>
    <s v="Fixing"/>
    <s v="【Phase V】【CDX707】【B】【Chime】【3/10】以1Hz的频率触发双闪声音，反复触发取消Park_Brake_Chime_Status_Flag声音，偶发后者声音不响"/>
    <s v="CaseID:_x000d__x000a_Sample:B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. 0x3B2.TurnLghtRightOn_B_Stat 频率1hz方波函数，0x3B2.TurnLghtLeftOn_B_Stat 频率1hz方波函数，声音从仪表备用喇叭出声_x000d__x000a_2、0x3C3.Park_Brake_Chime_Rqs=1-&gt;0重复多次（快速触发和取消）_x000d__x000a_实际结果：_x000d__x000a_2. 偶发后者声音不响，0x220 仪表外发信号有ChimeID显示_x000d__x000a__x000d__x000a_期待结果：_x000d__x000a_2.双闪声音从仪表备用喇叭出声，Park_Brake_Chime_Status_Flag从IVI发声_x000d__x000a_MCU log时间：09：38_x000d__x000a_Specification ref:_x000d__x000a__x000d__x000a_复现概率:3/10_x000d__x000a_Test By:余群群 18895315393"/>
    <x v="1"/>
    <s v="Software"/>
    <x v="2"/>
    <m/>
    <s v="Ford_Phase5_CDX707_R13"/>
    <s v="uyuxq038"/>
    <s v="uwenj070"/>
    <d v="2023-07-12T09:49:00"/>
    <m/>
  </r>
  <r>
    <s v="FPHASEVCDC-19355"/>
    <n v="40682"/>
    <x v="0"/>
    <s v="MONITOR"/>
    <s v="【Phase V】【CDX707】【B】【Chime】【Twice】触发PRNDL_Not_In_Park_Chime_Status_Flag/PRNDL_Not_In_Park_Chime_Status_Flag2声音，多次切换电源模式，偶现0x220无外发值以及无声情况"/>
    <s v="CaseID:_x000d__x000a_Sample:B_x000d__x000a_Precondition:_x000d__x000a_-Cluster at RUN state_x000d__x000a_EAST DC power_x000d__x000a_1.BAT ON_x000d__x000a_步骤：_x000d__x000a_1、Shift_By_Wire_Cfg=0_x000d__x000a_2、Transmission_ Type_Cfg=0_x000d__x000a_3、PrkLckCtl_D_Allw_Cfg=0_x000d__x000a_4、Neutral_Tow_Cfg=0_x000d__x000a_5、DrStatDrv_B_Actl=1_x000d__x000a_6、LifeCycMde_D_Actl=0_x000d__x000a_7、Veh_V_ActlEng=0，VehVActlEng_D_Qf=2_x000d__x000a_8、GearLvrPos_D_Actl=1_x000d__x000a_9、0x171.TrnlpcDsplyMde_D_Actl=1_x000d__x000a_10、0x3B2.Ignition_Status=0x1---》4 来回切换_x000d__x000a_11、查看现象_x000d__x000a__x000d__x000a__x000d__x000a_实际结果：_x000d__x000a_1、偶现0x220无外发值_x000d__x000a_2、当220无外发值时，触发其余声音无chime音（12ch现象）_x000d__x000a_3、当220无外发值时，取消这个声音，却一直长鸣（内置功放现象）_x000d__x000a__x000d__x000a_期待结果：_x000d__x000a_正常蜂鸣_x000d__x000a__x000d__x000a_复现概率:twice_x000d__x000a_Test By:李沁  15295767520"/>
    <x v="1"/>
    <s v="Software"/>
    <x v="2"/>
    <s v="Ford_Phase5_CDX707_R11_Hotfix3"/>
    <s v="Ford_Phase5_CDX707_R12 Hotfix1"/>
    <s v="ulinq025"/>
    <s v="uyuxq038"/>
    <d v="2023-07-07T16:04:00"/>
    <m/>
  </r>
  <r>
    <s v="FPHASEVCDC-19298"/>
    <n v="40650"/>
    <x v="1"/>
    <s v="MONITOR"/>
    <s v="【Phase V】【CDX707】【C】【Warnings】【1/10】触发W668/W665报警，切换电源模式偶现从29秒开始计时"/>
    <s v="CaseID:_x000d__x000a_Sample:C_x000d__x000a_Precondition:_x000d__x000a_-Cluster at RUN state_x000d__x000a_Connected devices:_x000d__x000a_-EAST DC power_x000d__x000a_1.KL30=13.5v_x000d__x000a_2.0x3B2.Ignition_Status=0x4_x000d__x000a_3.连接三屏,电压为14.5V_x000d__x000a__x000d__x000a_步骤：_x000d__x000a_1. DE08 AEIS_Without_Override_Cfg=0，AEIS_With_Override_Cfg=1_x000d__x000a_OR  AEIS_Without_Override_Cfg=1，AEIS_With_Override_Cfg=1_x000d__x000a_2.0x421.EngIdlShutDown_D_Stat=1_x000d__x000a_3.0x3B2.Ignition_Status=0x1 --》 4_x000d__x000a_4.观察现象_x000d__x000a__x000d__x000a_实际结果：_x000d__x000a_偶现W668/W665报警从29秒开始计时_x000d__x000a__x000d__x000a_期待结果：_x000d__x000a_W668/W665报警从30秒开始计时_x000d__x000a__x000d__x000a_Specification ref:_x000d__x000a__x000d__x000a_Section:_x000d__x000a__x000d__x000a_Recovery:_x000d__x000a__x000d__x000a_复现概率:1/10_x000d__x000a__x000d__x000a_Test By:李沁 15295767520"/>
    <x v="3"/>
    <s v="Software"/>
    <x v="2"/>
    <s v="Ford_Phase5_CDX707_R12"/>
    <m/>
    <s v="ulinq025"/>
    <s v="ufeih005"/>
    <d v="2023-07-06T10:58:00"/>
    <m/>
  </r>
  <r>
    <s v="FPHASEVCDC-18508"/>
    <n v="39350"/>
    <x v="0"/>
    <s v="New"/>
    <s v="【Phase V】【CDX707】【B】【Chime】【5/5】24ch外置功放发声，先播放蓝牙音乐，短按Audio off按键音乐静音，触发有压制等级的Chime，打开音乐音乐音量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短按Audio off按键音乐静音_x000d__x000a_3. 触发0x3AA FpaChime_D_Rq=1 压制等级5_x000d__x000a_4. 手动播放音乐_x000d__x000a__x000d__x000a__x000d__x000a_实际结果：_x000d__x000a_4. 音乐音量未压制_x000d__x000a_注：步骤2若是手动暂停音乐，不会出现该问题。_x000d__x000a_期待结果：_x000d__x000a_4.音乐音量应该被压制；_x000d__x000a_log时间点：13：11_x000d__x000a__x000d__x000a__x000d__x000a_复现概率:5/5_x000d__x000a_Test By: 余群群 18895315393"/>
    <x v="1"/>
    <s v="3rd Party"/>
    <x v="3"/>
    <m/>
    <m/>
    <s v="uyuxq038"/>
    <s v="uwanq342"/>
    <d v="2023-06-09T13:39:00"/>
    <m/>
  </r>
  <r>
    <s v="FPHASEVCDC-18472"/>
    <n v="39332"/>
    <x v="0"/>
    <s v="New"/>
    <s v="【Phase V】【CDX707】【B】【Chime】【5/5】24ch外置功放发声，先播放蓝牙音乐，再发起VR语音，再触发压制等级为5的Chime，等待VR语音结束后，蓝牙音乐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在中控屏设置-&gt;系统设置-&gt;语音设置-&gt;选择语音播报发起VR语音提示_x000d__x000a_3. 在VR语音提示期间，触发0x3AA FpaChime_D_Rq=1 压制等级5_x000d__x000a__x000d__x000a__x000d__x000a_实际结果：_x000d__x000a_3. VR语音结束后，蓝牙音乐没有被压制_x000d__x000a_注：1.步骤2换成蓝牙来电音也有相同问题；_x000d__x000a_2. 步骤3换成所有压制等级为5的长鸣音都有该现象，触发压制等级为4或者6的无此现象_x000d__x000a_3. 12ch的外置功放也有该问题_x000d__x000a__x000d__x000a_期待结果：_x000d__x000a_3 蓝牙音乐音量应该被压制_x000d__x000a_log时间点：16：50_x000d__x000a__x000d__x000a__x000d__x000a_复现概率:5/5_x000d__x000a_Test By: 余群群 18895315393"/>
    <x v="1"/>
    <s v="3rd Party"/>
    <x v="3"/>
    <m/>
    <m/>
    <s v="uyuxq038"/>
    <s v="uwanq342"/>
    <d v="2023-06-08T17:17:00"/>
    <m/>
  </r>
  <r>
    <s v="FPHASEVCDC-18395"/>
    <n v="39188"/>
    <x v="0"/>
    <s v="New"/>
    <s v="【Phase V】【CDX707】【B】【HMI】【5/5】选择舒享时氛的秘境触光进入时，L屏和R屏底部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-选择舒享时氛，点击秘境触光进入_x000d__x000a_2、观察L屏和R屏底部现象_x000d__x000a__x000d__x000a_实际结果：_x000d__x000a_L屏和R屏底部会闪烁_x000d__x000a__x000d__x000a_期待结果：_x000d__x000a_L屏和R屏底部不会闪烁_x000d__x000a__x000d__x000a_Specification ref:_x000d__x000a__x000d__x000a_Section:_x000d__x000a__x000d__x000a_Recovery:_x000d__x000a__x000d__x000a_复现概率:5/5_x000d__x000a__x000d__x000a_Test By:李沁 15295767520"/>
    <x v="0"/>
    <s v="3rd Party"/>
    <x v="3"/>
    <m/>
    <m/>
    <s v="ulinq025"/>
    <s v="uwanq342"/>
    <d v="2023-06-06T16:51:00"/>
    <m/>
  </r>
  <r>
    <s v="FPHASEVCDC-18370"/>
    <n v="39147"/>
    <x v="1"/>
    <s v="MONITOR"/>
    <s v="【Phase V】【CDX707】【C】【HMI】【2/5】先进入舒享时氛，然后切到limited模式下，进入load shed模式，再切换至normal下，退出load shed模式，仪表界面退出舒享时氛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0x167.Eng_D_Stat=1，0x230.GearLvrPos_D_Actl=0_x000d__x000a_2、点击IVI端，进入舒享时氛界面_x000d__x000a_3、切换电源模式（0x3B2.Ignition_Status=0x1）_x000d__x000a_4、进入load shed模式_x000d__x000a_（0x423.Batt_Lo_SoC_B=1，0x423.Shed_Level_Req=4/5）电流维持在2A左右_x000d__x000a_5、0x3B2.Ignition_Status=0x4_x000d__x000a_6、退出load shed模式_x000d__x000a_（0x423.Batt_Lo_SoC_B≠1或0x423.Shed_Level_Req≠4/5）_x000d__x000a_7、查看现象_x000d__x000a__x000d__x000a_实际结果：_x000d__x000a_仪表退出舒享时氛，中控与R屏未退出舒享时氛（发生时间为15：51左右）_x000d__x000a__x000d__x000a_期待结果：_x000d__x000a_三屏正常显示_x000d__x000a__x000d__x000a_Specification ref:_x000d__x000a__x000d__x000a_Section:_x000d__x000a__x000d__x000a_Recovery:_x000d__x000a__x000d__x000a_复现概率:2/5_x000d__x000a__x000d__x000a_Test By:李沁 15295767520"/>
    <x v="0"/>
    <s v="Software"/>
    <x v="3"/>
    <s v="Ford_Phase5_CDX707_R11"/>
    <m/>
    <s v="ulinq025"/>
    <s v="ulixg313"/>
    <d v="2023-06-05T16:05:00"/>
    <m/>
  </r>
  <r>
    <s v="FPHASEVCDC-18359"/>
    <n v="39213"/>
    <x v="0"/>
    <s v="Analyzing"/>
    <s v="【Phase V】【CDX707】【B】【Chime】【5/5】24ch外置功放发声，先触发有压制等级的Chime，再触发导航音，VR，蓝牙电话音，后者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0x3AA RpaChime_D_Rq=1 压制等级5_x000d__x000a_2、IVI端分别发起蓝牙通话音，VR语音，百度导航音，_x000d__x000a__x000d__x000a_实际结果：_x000d__x000a_2. 导航提示音，VR语音，蓝牙通话音未压制。触发压制等级为4或6的chime音，同样也没有压制效果。如果先触发导航提示音，VR语音，蓝牙通话音再触发chime，可以被压制_x000d__x000a__x000d__x000a_时间点：14：15_x000d__x000a__x000d__x000a_期待结果：_x000d__x000a_4 导航提示音，VR语音，蓝牙通话音应该被压制压制_x000d__x000a__x000d__x000a_复现概率:5/5_x000d__x000a_Test By: 余群群 18895315393"/>
    <x v="1"/>
    <s v="3rd Party"/>
    <x v="3"/>
    <m/>
    <m/>
    <s v="uyuxq038"/>
    <s v="uwanq342"/>
    <d v="2023-06-05T14:20:00"/>
    <m/>
  </r>
  <r>
    <s v="FPHASEVCDC-18300"/>
    <n v="39074"/>
    <x v="0"/>
    <s v="MONITOR"/>
    <s v="【Phase V】【CDX707】【B】【HMI】【Once】仪表首次上电偶现主题模式与驾驶模式不匹配（联动开）"/>
    <s v="CaseID:_x000d__x000a_Sample:B_x000d__x000a_Precondition:_x000d__x000a_-Cluster at RUN state_x000d__x000a_Connected devices:_x000d__x000a_-EAST DC power_x000d__x000a_1.ActvDrvMde_D2_Stat=3_x000d__x000a__x000d__x000a_步骤：_x000d__x000a_1.导入ECD文件_x000d__x000a_2.仪表重启后观察主题模式显示_x000d__x000a__x000d__x000a_实际结果：_x000d__x000a_仪表显示自在航行（中控选中的也是自在航行）_x000d__x000a__x000d__x000a_期待结果：_x000d__x000a_仪表显示坐享净界_x000d__x000a__x000d__x000a_Specification ref:_x000d__x000a_CAF-PhaseV-DI_ SRD_V3.6_20221014.doc_x000d__x000a__x000d__x000a_Section:_x000d__x000a__x000d__x000a_Recovery:_x000d__x000a__x000d__x000a_复现概率:两个台架各遇到一次_x000d__x000a__x000d__x000a_Test By:杜晓慧 13951775454"/>
    <x v="0"/>
    <s v="Software"/>
    <x v="3"/>
    <s v="Ford_Phase5_CDX707_R12"/>
    <m/>
    <s v="uduxx049"/>
    <s v="uliuz448"/>
    <d v="2023-06-01T16:21:00"/>
    <m/>
  </r>
  <r>
    <s v="FPHASEVCDC-18182"/>
    <n v="38828"/>
    <x v="1"/>
    <s v="New"/>
    <s v="【Phase V】【CDX707】【C】【HMI】【5/5】card1显示车辆设置时，切换主题时，card1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端将card1设置为车辆设置中的内容（行车电脑，胎压监测，油耗等内容）_x000d__x000a_2.打开主题氛围灯与驾驶模式联动按钮_x000d__x000a_3.0x420.ActvDrvMde_D2_Stat=0/1/3/5/13_x000d__x000a_4.互相切换主题，查看Card1显示效果_x000d__x000a__x000d__x000a_实际结果：_x000d__x000a_切换主题时，card1会闪烁（先向右再向左闪烁一下）_x000d__x000a_（设置为百度地图时，不会闪烁。为USB音乐或天气等内容时，会微微闪烁一下）_x000d__x000a__x000d__x000a_期待结果：_x000d__x000a_切换主题时，card1不会闪烁_x000d__x000a__x000d__x000a_Specification ref:_x000d__x000a__x000d__x000a_Section:_x000d__x000a__x000d__x000a_Recovery:_x000d__x000a__x000d__x000a_复现概率:5/5_x000d__x000a__x000d__x000a_Test By:李沁   15295767520"/>
    <x v="0"/>
    <s v="3rd Party"/>
    <x v="4"/>
    <m/>
    <m/>
    <s v="ulinq025"/>
    <s v="uwanq342"/>
    <d v="2023-05-23T09:41:00"/>
    <m/>
  </r>
  <r>
    <s v="FPHASEVCDC-17405"/>
    <n v="37334"/>
    <x v="0"/>
    <s v="New"/>
    <s v="【Phase V】【CDX707】【B】【HMI】【1/5】行车电脑拖动至card1时偶现闪屏"/>
    <s v="CaseID:_x000d__x000a_Sample:B_x000d__x000a_Precondition:_x000d__x000a_-Cluster at RUN state_x000d__x000a_Connected devices:_x000d__x000a_-EAST DC power_x000d__x000a_1.Ignition_Status=4_x000d__x000a__x000d__x000a_步骤：_x000d__x000a_1.当前card1非车辆设置_x000d__x000a_2.车辆设置拖动至card1（行车电脑界面）_x000d__x000a__x000d__x000a_实际结果：_x000d__x000a_行车电脑拖动至card1时偶现闪屏_x000d__x000a__x000d__x000a_期待结果：_x000d__x000a_无闪屏现象_x000d__x000a__x000d__x000a_Specification ref:_x000d__x000a_CAF-PhaseV-DI_ SRD_V3.6_20221014.doc_x000d__x000a__x000d__x000a_Section:_x000d__x000a__x000d__x000a_Recovery:_x000d__x000a__x000d__x000a_复现概率:1/5_x000d__x000a__x000d__x000a_Test By:杜晓慧 13951775454"/>
    <x v="0"/>
    <s v="3rd Party"/>
    <x v="5"/>
    <m/>
    <m/>
    <s v="uduxx049"/>
    <s v="uwanq342"/>
    <d v="2023-04-23T09:36:00"/>
    <m/>
  </r>
  <r>
    <s v="FPHASEVCDC-17363"/>
    <n v="37300"/>
    <x v="0"/>
    <s v="New"/>
    <s v="【Phase V】【CDX707】【B】【TPMS】【5/5】切换主题或者拖动IVI端的card时，胎压数值会闪一下“---”再恢复原来数值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调出胎压页面_x000d__x000a__x000d__x000a_2.切换主题或者拖动IVI端的card_x000d__x000a__x000d__x000a_实际结果：_x000d__x000a_切换主题或拖动IVI端card的间隙，会闪一下“---”再恢复原来数值_x000d__x000a__x000d__x000a_期待结果：_x000d__x000a_切换主题或拖动IVI端card的间隙，不闪一下“---”再恢复原来数值_x000d__x000a_Specification ref:_x000d__x000a_TT_V3.4_20220830.doc_x000d__x000a__x000d__x000a_Recovery:_x000d__x000a__x000d__x000a_复现概率:5/5_x000d__x000a_Test By:胡珊珊 18851672720"/>
    <x v="0"/>
    <s v="3rd Party"/>
    <x v="5"/>
    <m/>
    <m/>
    <s v="uhuxs077"/>
    <s v="uwanq342"/>
    <d v="2023-04-21T11:12:00"/>
    <m/>
  </r>
  <r>
    <s v="FPHASEVCDC-16620"/>
    <n v="35853"/>
    <x v="0"/>
    <s v="New"/>
    <s v="【Phase V】【CDX707】【B】【HMI】【5/5】进入舒享时氛时，会先闪一下异常画面再进入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点击进入舒享时氛视频_x000d__x000a_3、查看现象_x000d__x000a__x000d__x000a__x000d__x000a_实际结果：_x000d__x000a_进入时会先闪一下异常画面(会闪一下蓝色的界面)再进入_x000d__x000a__x000d__x000a_期望结果：_x000d__x000a_正常进入_x000d__x000a__x000d__x000a_Specification ref:_x000d__x000a_Section:_x000d__x000a__x000d__x000a_Recovery:_x000d__x000a__x000d__x000a_复现概率: 5/5_x000d__x000a_李沁 1595767520"/>
    <x v="0"/>
    <s v="3rd Party"/>
    <x v="6"/>
    <m/>
    <m/>
    <s v="ulinq025"/>
    <s v="uwanq342"/>
    <d v="2023-03-24T16:51:00"/>
    <m/>
  </r>
  <r>
    <s v="FPHASEVCDC-16608"/>
    <n v="35843"/>
    <x v="0"/>
    <s v="New"/>
    <s v="【Phase V】【CDX707】【B】【TC】【5/5】本次行程界面导入GAS的ECD，仪表重新启动后仍显示本次行程界面"/>
    <s v="CaseID:_x000d__x000a_Sample:B_x000d__x000a_Precondition:_x000d__x000a_-Cluster at RUN state_x000d__x000a_Connected devices:_x000d__x000a_-EAST DC power_x000d__x000a_1.导入FHEV的ECD_x000d__x000a__x000d__x000a_步骤：_x000d__x000a_1.将车辆设置拖动至card1的位置_x000d__x000a_2.切换至本次行程界面_x000d__x000a_3.导入GAS的ECD_x000d__x000a_4.BAT OFF_x000d__x000a_5.BAT ON_x000d__x000a__x000d__x000a_实际结果：_x000d__x000a_显示本次行程界面（IOD设置选项为行车电脑）_x000d__x000a__x000d__x000a_期待结果：_x000d__x000a_card1显示的界面与IOD设置界面中选中的一致（非本次行程界面）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4"/>
    <s v="3rd Party"/>
    <x v="6"/>
    <m/>
    <m/>
    <s v="uduxx049"/>
    <s v="uwanq342"/>
    <d v="2023-03-24T10:12:00"/>
    <m/>
  </r>
  <r>
    <s v="FPHASEVCDC-15413"/>
    <n v="33920"/>
    <x v="0"/>
    <s v="Reopen"/>
    <s v="【Phase V】【CDX707】【B】【HMI】【2/5】连接三屏，播放舒享时氛视频时切换主题，退出舒享时氛视频后再次播放视频时，L屏和R屏不播放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播放舒享时氛视频_x000d__x000a_3、0x420.ActvDrvMde_D2_Stat=0/1/3/5/13 （通过此信号值切换主题)_x000d__x000a_4、会正常退出舒享时氛_x000d__x000a_5、退出后，再次进入舒享时氛_x000d__x000a_6、查看现象_x000d__x000a_（注：当0X420.ActvDrvMde_D2_Stat=13 时，复现概率会相对高一些）_x000d__x000a__x000d__x000a_实际结果：_x000d__x000a_中控屏正常播放，L屏和R屏不播放_x000d__x000a__x000d__x000a_期望结果：_x000d__x000a_三屏正常播放_x000d__x000a__x000d__x000a_Specification ref:_x000d__x000a_Section:_x000d__x000a__x000d__x000a_Recovery:_x000d__x000a__x000d__x000a_复现概率: 2/5_x000d__x000a_李沁 1595767520"/>
    <x v="0"/>
    <s v="3rd Party"/>
    <x v="7"/>
    <s v="Ford_Phase5_CDX707_R08"/>
    <s v="Ford_Phase5_CDX707_R08"/>
    <s v="ulinq025"/>
    <s v="uwanq342"/>
    <d v="2023-02-22T18:38:00"/>
    <s v="Ford_Phase5_CDX707_R08"/>
  </r>
  <r>
    <m/>
    <m/>
    <x v="2"/>
    <m/>
    <m/>
    <m/>
    <x v="5"/>
    <m/>
    <x v="8"/>
    <m/>
    <m/>
    <m/>
    <m/>
    <m/>
    <m/>
  </r>
  <r>
    <m/>
    <m/>
    <x v="2"/>
    <m/>
    <m/>
    <m/>
    <x v="5"/>
    <m/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FDFBE-447C-448B-8914-2AA43D188AC1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C8" firstHeaderRow="1" firstDataRow="2" firstDataCol="1" rowPageCount="1" colPageCount="1"/>
  <pivotFields count="15">
    <pivotField dataField="1" showAll="0"/>
    <pivotField showAll="0"/>
    <pivotField axis="axisCol" showAll="0">
      <items count="6">
        <item m="1" x="4"/>
        <item x="0"/>
        <item m="1" x="3"/>
        <item x="2"/>
        <item x="1"/>
        <item t="default"/>
      </items>
    </pivotField>
    <pivotField showAll="0"/>
    <pivotField showAll="0"/>
    <pivotField showAll="0"/>
    <pivotField axis="axisRow" showAll="0">
      <items count="13">
        <item x="1"/>
        <item x="2"/>
        <item m="1" x="8"/>
        <item m="1" x="7"/>
        <item x="4"/>
        <item m="1" x="10"/>
        <item x="3"/>
        <item x="0"/>
        <item m="1" x="9"/>
        <item x="5"/>
        <item m="1" x="11"/>
        <item m="1" x="6"/>
        <item t="default"/>
      </items>
    </pivotField>
    <pivotField showAll="0"/>
    <pivotField axis="axisPage" multipleItemSelectionAllowed="1" showAll="0">
      <items count="23">
        <item h="1" m="1" x="9"/>
        <item h="1" m="1" x="20"/>
        <item h="1" m="1" x="11"/>
        <item h="1" m="1" x="16"/>
        <item h="1" m="1" x="18"/>
        <item h="1" m="1" x="21"/>
        <item h="1" m="1" x="10"/>
        <item m="1" x="12"/>
        <item h="1" x="8"/>
        <item m="1" x="14"/>
        <item m="1" x="17"/>
        <item h="1" x="6"/>
        <item h="1" m="1" x="19"/>
        <item h="1" x="7"/>
        <item m="1" x="13"/>
        <item h="1" x="5"/>
        <item h="1" m="1" x="15"/>
        <item h="1" x="4"/>
        <item h="1" x="3"/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7"/>
    </i>
    <i t="grand">
      <x/>
    </i>
  </rowItems>
  <colFields count="1">
    <field x="2"/>
  </colFields>
  <colItems count="2">
    <i>
      <x v="1"/>
    </i>
    <i t="grand">
      <x/>
    </i>
  </colItems>
  <pageFields count="1">
    <pageField fld="8" hier="-1"/>
  </pageFields>
  <dataFields count="1">
    <dataField name="计数项:Issue key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2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6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topLeftCell="A7" workbookViewId="0">
      <selection activeCell="D17" sqref="D17"/>
    </sheetView>
  </sheetViews>
  <sheetFormatPr defaultRowHeight="15.5"/>
  <cols>
    <col min="1" max="1" width="3.26953125" style="81" customWidth="1"/>
    <col min="2" max="2" width="8.453125" style="81" customWidth="1"/>
    <col min="3" max="3" width="12.90625" style="81" bestFit="1" customWidth="1"/>
    <col min="4" max="4" width="14.26953125" style="81" bestFit="1" customWidth="1"/>
    <col min="5" max="5" width="12.453125" style="81" customWidth="1"/>
    <col min="6" max="6" width="30.08984375" style="81" customWidth="1"/>
    <col min="7" max="7" width="10.453125" style="81" bestFit="1" customWidth="1"/>
    <col min="8" max="8" width="12.36328125" style="81" customWidth="1"/>
    <col min="9" max="9" width="4" style="81" bestFit="1" customWidth="1"/>
    <col min="10" max="256" width="9" style="81"/>
    <col min="257" max="257" width="3.26953125" style="81" customWidth="1"/>
    <col min="258" max="258" width="8.453125" style="81" customWidth="1"/>
    <col min="259" max="259" width="12.90625" style="81" bestFit="1" customWidth="1"/>
    <col min="260" max="260" width="14.26953125" style="81" bestFit="1" customWidth="1"/>
    <col min="261" max="261" width="10.36328125" style="81" customWidth="1"/>
    <col min="262" max="263" width="9" style="81"/>
    <col min="264" max="264" width="7.7265625" style="81" bestFit="1" customWidth="1"/>
    <col min="265" max="265" width="4" style="81" bestFit="1" customWidth="1"/>
    <col min="266" max="512" width="9" style="81"/>
    <col min="513" max="513" width="3.26953125" style="81" customWidth="1"/>
    <col min="514" max="514" width="8.453125" style="81" customWidth="1"/>
    <col min="515" max="515" width="12.90625" style="81" bestFit="1" customWidth="1"/>
    <col min="516" max="516" width="14.26953125" style="81" bestFit="1" customWidth="1"/>
    <col min="517" max="517" width="10.36328125" style="81" customWidth="1"/>
    <col min="518" max="519" width="9" style="81"/>
    <col min="520" max="520" width="7.7265625" style="81" bestFit="1" customWidth="1"/>
    <col min="521" max="521" width="4" style="81" bestFit="1" customWidth="1"/>
    <col min="522" max="768" width="9" style="81"/>
    <col min="769" max="769" width="3.26953125" style="81" customWidth="1"/>
    <col min="770" max="770" width="8.453125" style="81" customWidth="1"/>
    <col min="771" max="771" width="12.90625" style="81" bestFit="1" customWidth="1"/>
    <col min="772" max="772" width="14.26953125" style="81" bestFit="1" customWidth="1"/>
    <col min="773" max="773" width="10.36328125" style="81" customWidth="1"/>
    <col min="774" max="775" width="9" style="81"/>
    <col min="776" max="776" width="7.7265625" style="81" bestFit="1" customWidth="1"/>
    <col min="777" max="777" width="4" style="81" bestFit="1" customWidth="1"/>
    <col min="778" max="1024" width="9" style="81"/>
    <col min="1025" max="1025" width="3.26953125" style="81" customWidth="1"/>
    <col min="1026" max="1026" width="8.453125" style="81" customWidth="1"/>
    <col min="1027" max="1027" width="12.90625" style="81" bestFit="1" customWidth="1"/>
    <col min="1028" max="1028" width="14.26953125" style="81" bestFit="1" customWidth="1"/>
    <col min="1029" max="1029" width="10.36328125" style="81" customWidth="1"/>
    <col min="1030" max="1031" width="9" style="81"/>
    <col min="1032" max="1032" width="7.7265625" style="81" bestFit="1" customWidth="1"/>
    <col min="1033" max="1033" width="4" style="81" bestFit="1" customWidth="1"/>
    <col min="1034" max="1280" width="9" style="81"/>
    <col min="1281" max="1281" width="3.26953125" style="81" customWidth="1"/>
    <col min="1282" max="1282" width="8.453125" style="81" customWidth="1"/>
    <col min="1283" max="1283" width="12.90625" style="81" bestFit="1" customWidth="1"/>
    <col min="1284" max="1284" width="14.26953125" style="81" bestFit="1" customWidth="1"/>
    <col min="1285" max="1285" width="10.36328125" style="81" customWidth="1"/>
    <col min="1286" max="1287" width="9" style="81"/>
    <col min="1288" max="1288" width="7.7265625" style="81" bestFit="1" customWidth="1"/>
    <col min="1289" max="1289" width="4" style="81" bestFit="1" customWidth="1"/>
    <col min="1290" max="1536" width="9" style="81"/>
    <col min="1537" max="1537" width="3.26953125" style="81" customWidth="1"/>
    <col min="1538" max="1538" width="8.453125" style="81" customWidth="1"/>
    <col min="1539" max="1539" width="12.90625" style="81" bestFit="1" customWidth="1"/>
    <col min="1540" max="1540" width="14.26953125" style="81" bestFit="1" customWidth="1"/>
    <col min="1541" max="1541" width="10.36328125" style="81" customWidth="1"/>
    <col min="1542" max="1543" width="9" style="81"/>
    <col min="1544" max="1544" width="7.7265625" style="81" bestFit="1" customWidth="1"/>
    <col min="1545" max="1545" width="4" style="81" bestFit="1" customWidth="1"/>
    <col min="1546" max="1792" width="9" style="81"/>
    <col min="1793" max="1793" width="3.26953125" style="81" customWidth="1"/>
    <col min="1794" max="1794" width="8.453125" style="81" customWidth="1"/>
    <col min="1795" max="1795" width="12.90625" style="81" bestFit="1" customWidth="1"/>
    <col min="1796" max="1796" width="14.26953125" style="81" bestFit="1" customWidth="1"/>
    <col min="1797" max="1797" width="10.36328125" style="81" customWidth="1"/>
    <col min="1798" max="1799" width="9" style="81"/>
    <col min="1800" max="1800" width="7.7265625" style="81" bestFit="1" customWidth="1"/>
    <col min="1801" max="1801" width="4" style="81" bestFit="1" customWidth="1"/>
    <col min="1802" max="2048" width="9" style="81"/>
    <col min="2049" max="2049" width="3.26953125" style="81" customWidth="1"/>
    <col min="2050" max="2050" width="8.453125" style="81" customWidth="1"/>
    <col min="2051" max="2051" width="12.90625" style="81" bestFit="1" customWidth="1"/>
    <col min="2052" max="2052" width="14.26953125" style="81" bestFit="1" customWidth="1"/>
    <col min="2053" max="2053" width="10.36328125" style="81" customWidth="1"/>
    <col min="2054" max="2055" width="9" style="81"/>
    <col min="2056" max="2056" width="7.7265625" style="81" bestFit="1" customWidth="1"/>
    <col min="2057" max="2057" width="4" style="81" bestFit="1" customWidth="1"/>
    <col min="2058" max="2304" width="9" style="81"/>
    <col min="2305" max="2305" width="3.26953125" style="81" customWidth="1"/>
    <col min="2306" max="2306" width="8.453125" style="81" customWidth="1"/>
    <col min="2307" max="2307" width="12.90625" style="81" bestFit="1" customWidth="1"/>
    <col min="2308" max="2308" width="14.26953125" style="81" bestFit="1" customWidth="1"/>
    <col min="2309" max="2309" width="10.36328125" style="81" customWidth="1"/>
    <col min="2310" max="2311" width="9" style="81"/>
    <col min="2312" max="2312" width="7.7265625" style="81" bestFit="1" customWidth="1"/>
    <col min="2313" max="2313" width="4" style="81" bestFit="1" customWidth="1"/>
    <col min="2314" max="2560" width="9" style="81"/>
    <col min="2561" max="2561" width="3.26953125" style="81" customWidth="1"/>
    <col min="2562" max="2562" width="8.453125" style="81" customWidth="1"/>
    <col min="2563" max="2563" width="12.90625" style="81" bestFit="1" customWidth="1"/>
    <col min="2564" max="2564" width="14.26953125" style="81" bestFit="1" customWidth="1"/>
    <col min="2565" max="2565" width="10.36328125" style="81" customWidth="1"/>
    <col min="2566" max="2567" width="9" style="81"/>
    <col min="2568" max="2568" width="7.7265625" style="81" bestFit="1" customWidth="1"/>
    <col min="2569" max="2569" width="4" style="81" bestFit="1" customWidth="1"/>
    <col min="2570" max="2816" width="9" style="81"/>
    <col min="2817" max="2817" width="3.26953125" style="81" customWidth="1"/>
    <col min="2818" max="2818" width="8.453125" style="81" customWidth="1"/>
    <col min="2819" max="2819" width="12.90625" style="81" bestFit="1" customWidth="1"/>
    <col min="2820" max="2820" width="14.26953125" style="81" bestFit="1" customWidth="1"/>
    <col min="2821" max="2821" width="10.36328125" style="81" customWidth="1"/>
    <col min="2822" max="2823" width="9" style="81"/>
    <col min="2824" max="2824" width="7.7265625" style="81" bestFit="1" customWidth="1"/>
    <col min="2825" max="2825" width="4" style="81" bestFit="1" customWidth="1"/>
    <col min="2826" max="3072" width="9" style="81"/>
    <col min="3073" max="3073" width="3.26953125" style="81" customWidth="1"/>
    <col min="3074" max="3074" width="8.453125" style="81" customWidth="1"/>
    <col min="3075" max="3075" width="12.90625" style="81" bestFit="1" customWidth="1"/>
    <col min="3076" max="3076" width="14.26953125" style="81" bestFit="1" customWidth="1"/>
    <col min="3077" max="3077" width="10.36328125" style="81" customWidth="1"/>
    <col min="3078" max="3079" width="9" style="81"/>
    <col min="3080" max="3080" width="7.7265625" style="81" bestFit="1" customWidth="1"/>
    <col min="3081" max="3081" width="4" style="81" bestFit="1" customWidth="1"/>
    <col min="3082" max="3328" width="9" style="81"/>
    <col min="3329" max="3329" width="3.26953125" style="81" customWidth="1"/>
    <col min="3330" max="3330" width="8.453125" style="81" customWidth="1"/>
    <col min="3331" max="3331" width="12.90625" style="81" bestFit="1" customWidth="1"/>
    <col min="3332" max="3332" width="14.26953125" style="81" bestFit="1" customWidth="1"/>
    <col min="3333" max="3333" width="10.36328125" style="81" customWidth="1"/>
    <col min="3334" max="3335" width="9" style="81"/>
    <col min="3336" max="3336" width="7.7265625" style="81" bestFit="1" customWidth="1"/>
    <col min="3337" max="3337" width="4" style="81" bestFit="1" customWidth="1"/>
    <col min="3338" max="3584" width="9" style="81"/>
    <col min="3585" max="3585" width="3.26953125" style="81" customWidth="1"/>
    <col min="3586" max="3586" width="8.453125" style="81" customWidth="1"/>
    <col min="3587" max="3587" width="12.90625" style="81" bestFit="1" customWidth="1"/>
    <col min="3588" max="3588" width="14.26953125" style="81" bestFit="1" customWidth="1"/>
    <col min="3589" max="3589" width="10.36328125" style="81" customWidth="1"/>
    <col min="3590" max="3591" width="9" style="81"/>
    <col min="3592" max="3592" width="7.7265625" style="81" bestFit="1" customWidth="1"/>
    <col min="3593" max="3593" width="4" style="81" bestFit="1" customWidth="1"/>
    <col min="3594" max="3840" width="9" style="81"/>
    <col min="3841" max="3841" width="3.26953125" style="81" customWidth="1"/>
    <col min="3842" max="3842" width="8.453125" style="81" customWidth="1"/>
    <col min="3843" max="3843" width="12.90625" style="81" bestFit="1" customWidth="1"/>
    <col min="3844" max="3844" width="14.26953125" style="81" bestFit="1" customWidth="1"/>
    <col min="3845" max="3845" width="10.36328125" style="81" customWidth="1"/>
    <col min="3846" max="3847" width="9" style="81"/>
    <col min="3848" max="3848" width="7.7265625" style="81" bestFit="1" customWidth="1"/>
    <col min="3849" max="3849" width="4" style="81" bestFit="1" customWidth="1"/>
    <col min="3850" max="4096" width="9" style="81"/>
    <col min="4097" max="4097" width="3.26953125" style="81" customWidth="1"/>
    <col min="4098" max="4098" width="8.453125" style="81" customWidth="1"/>
    <col min="4099" max="4099" width="12.90625" style="81" bestFit="1" customWidth="1"/>
    <col min="4100" max="4100" width="14.26953125" style="81" bestFit="1" customWidth="1"/>
    <col min="4101" max="4101" width="10.36328125" style="81" customWidth="1"/>
    <col min="4102" max="4103" width="9" style="81"/>
    <col min="4104" max="4104" width="7.7265625" style="81" bestFit="1" customWidth="1"/>
    <col min="4105" max="4105" width="4" style="81" bestFit="1" customWidth="1"/>
    <col min="4106" max="4352" width="9" style="81"/>
    <col min="4353" max="4353" width="3.26953125" style="81" customWidth="1"/>
    <col min="4354" max="4354" width="8.453125" style="81" customWidth="1"/>
    <col min="4355" max="4355" width="12.90625" style="81" bestFit="1" customWidth="1"/>
    <col min="4356" max="4356" width="14.26953125" style="81" bestFit="1" customWidth="1"/>
    <col min="4357" max="4357" width="10.36328125" style="81" customWidth="1"/>
    <col min="4358" max="4359" width="9" style="81"/>
    <col min="4360" max="4360" width="7.7265625" style="81" bestFit="1" customWidth="1"/>
    <col min="4361" max="4361" width="4" style="81" bestFit="1" customWidth="1"/>
    <col min="4362" max="4608" width="9" style="81"/>
    <col min="4609" max="4609" width="3.26953125" style="81" customWidth="1"/>
    <col min="4610" max="4610" width="8.453125" style="81" customWidth="1"/>
    <col min="4611" max="4611" width="12.90625" style="81" bestFit="1" customWidth="1"/>
    <col min="4612" max="4612" width="14.26953125" style="81" bestFit="1" customWidth="1"/>
    <col min="4613" max="4613" width="10.36328125" style="81" customWidth="1"/>
    <col min="4614" max="4615" width="9" style="81"/>
    <col min="4616" max="4616" width="7.7265625" style="81" bestFit="1" customWidth="1"/>
    <col min="4617" max="4617" width="4" style="81" bestFit="1" customWidth="1"/>
    <col min="4618" max="4864" width="9" style="81"/>
    <col min="4865" max="4865" width="3.26953125" style="81" customWidth="1"/>
    <col min="4866" max="4866" width="8.453125" style="81" customWidth="1"/>
    <col min="4867" max="4867" width="12.90625" style="81" bestFit="1" customWidth="1"/>
    <col min="4868" max="4868" width="14.26953125" style="81" bestFit="1" customWidth="1"/>
    <col min="4869" max="4869" width="10.36328125" style="81" customWidth="1"/>
    <col min="4870" max="4871" width="9" style="81"/>
    <col min="4872" max="4872" width="7.7265625" style="81" bestFit="1" customWidth="1"/>
    <col min="4873" max="4873" width="4" style="81" bestFit="1" customWidth="1"/>
    <col min="4874" max="5120" width="9" style="81"/>
    <col min="5121" max="5121" width="3.26953125" style="81" customWidth="1"/>
    <col min="5122" max="5122" width="8.453125" style="81" customWidth="1"/>
    <col min="5123" max="5123" width="12.90625" style="81" bestFit="1" customWidth="1"/>
    <col min="5124" max="5124" width="14.26953125" style="81" bestFit="1" customWidth="1"/>
    <col min="5125" max="5125" width="10.36328125" style="81" customWidth="1"/>
    <col min="5126" max="5127" width="9" style="81"/>
    <col min="5128" max="5128" width="7.7265625" style="81" bestFit="1" customWidth="1"/>
    <col min="5129" max="5129" width="4" style="81" bestFit="1" customWidth="1"/>
    <col min="5130" max="5376" width="9" style="81"/>
    <col min="5377" max="5377" width="3.26953125" style="81" customWidth="1"/>
    <col min="5378" max="5378" width="8.453125" style="81" customWidth="1"/>
    <col min="5379" max="5379" width="12.90625" style="81" bestFit="1" customWidth="1"/>
    <col min="5380" max="5380" width="14.26953125" style="81" bestFit="1" customWidth="1"/>
    <col min="5381" max="5381" width="10.36328125" style="81" customWidth="1"/>
    <col min="5382" max="5383" width="9" style="81"/>
    <col min="5384" max="5384" width="7.7265625" style="81" bestFit="1" customWidth="1"/>
    <col min="5385" max="5385" width="4" style="81" bestFit="1" customWidth="1"/>
    <col min="5386" max="5632" width="9" style="81"/>
    <col min="5633" max="5633" width="3.26953125" style="81" customWidth="1"/>
    <col min="5634" max="5634" width="8.453125" style="81" customWidth="1"/>
    <col min="5635" max="5635" width="12.90625" style="81" bestFit="1" customWidth="1"/>
    <col min="5636" max="5636" width="14.26953125" style="81" bestFit="1" customWidth="1"/>
    <col min="5637" max="5637" width="10.36328125" style="81" customWidth="1"/>
    <col min="5638" max="5639" width="9" style="81"/>
    <col min="5640" max="5640" width="7.7265625" style="81" bestFit="1" customWidth="1"/>
    <col min="5641" max="5641" width="4" style="81" bestFit="1" customWidth="1"/>
    <col min="5642" max="5888" width="9" style="81"/>
    <col min="5889" max="5889" width="3.26953125" style="81" customWidth="1"/>
    <col min="5890" max="5890" width="8.453125" style="81" customWidth="1"/>
    <col min="5891" max="5891" width="12.90625" style="81" bestFit="1" customWidth="1"/>
    <col min="5892" max="5892" width="14.26953125" style="81" bestFit="1" customWidth="1"/>
    <col min="5893" max="5893" width="10.36328125" style="81" customWidth="1"/>
    <col min="5894" max="5895" width="9" style="81"/>
    <col min="5896" max="5896" width="7.7265625" style="81" bestFit="1" customWidth="1"/>
    <col min="5897" max="5897" width="4" style="81" bestFit="1" customWidth="1"/>
    <col min="5898" max="6144" width="9" style="81"/>
    <col min="6145" max="6145" width="3.26953125" style="81" customWidth="1"/>
    <col min="6146" max="6146" width="8.453125" style="81" customWidth="1"/>
    <col min="6147" max="6147" width="12.90625" style="81" bestFit="1" customWidth="1"/>
    <col min="6148" max="6148" width="14.26953125" style="81" bestFit="1" customWidth="1"/>
    <col min="6149" max="6149" width="10.36328125" style="81" customWidth="1"/>
    <col min="6150" max="6151" width="9" style="81"/>
    <col min="6152" max="6152" width="7.7265625" style="81" bestFit="1" customWidth="1"/>
    <col min="6153" max="6153" width="4" style="81" bestFit="1" customWidth="1"/>
    <col min="6154" max="6400" width="9" style="81"/>
    <col min="6401" max="6401" width="3.26953125" style="81" customWidth="1"/>
    <col min="6402" max="6402" width="8.453125" style="81" customWidth="1"/>
    <col min="6403" max="6403" width="12.90625" style="81" bestFit="1" customWidth="1"/>
    <col min="6404" max="6404" width="14.26953125" style="81" bestFit="1" customWidth="1"/>
    <col min="6405" max="6405" width="10.36328125" style="81" customWidth="1"/>
    <col min="6406" max="6407" width="9" style="81"/>
    <col min="6408" max="6408" width="7.7265625" style="81" bestFit="1" customWidth="1"/>
    <col min="6409" max="6409" width="4" style="81" bestFit="1" customWidth="1"/>
    <col min="6410" max="6656" width="9" style="81"/>
    <col min="6657" max="6657" width="3.26953125" style="81" customWidth="1"/>
    <col min="6658" max="6658" width="8.453125" style="81" customWidth="1"/>
    <col min="6659" max="6659" width="12.90625" style="81" bestFit="1" customWidth="1"/>
    <col min="6660" max="6660" width="14.26953125" style="81" bestFit="1" customWidth="1"/>
    <col min="6661" max="6661" width="10.36328125" style="81" customWidth="1"/>
    <col min="6662" max="6663" width="9" style="81"/>
    <col min="6664" max="6664" width="7.7265625" style="81" bestFit="1" customWidth="1"/>
    <col min="6665" max="6665" width="4" style="81" bestFit="1" customWidth="1"/>
    <col min="6666" max="6912" width="9" style="81"/>
    <col min="6913" max="6913" width="3.26953125" style="81" customWidth="1"/>
    <col min="6914" max="6914" width="8.453125" style="81" customWidth="1"/>
    <col min="6915" max="6915" width="12.90625" style="81" bestFit="1" customWidth="1"/>
    <col min="6916" max="6916" width="14.26953125" style="81" bestFit="1" customWidth="1"/>
    <col min="6917" max="6917" width="10.36328125" style="81" customWidth="1"/>
    <col min="6918" max="6919" width="9" style="81"/>
    <col min="6920" max="6920" width="7.7265625" style="81" bestFit="1" customWidth="1"/>
    <col min="6921" max="6921" width="4" style="81" bestFit="1" customWidth="1"/>
    <col min="6922" max="7168" width="9" style="81"/>
    <col min="7169" max="7169" width="3.26953125" style="81" customWidth="1"/>
    <col min="7170" max="7170" width="8.453125" style="81" customWidth="1"/>
    <col min="7171" max="7171" width="12.90625" style="81" bestFit="1" customWidth="1"/>
    <col min="7172" max="7172" width="14.26953125" style="81" bestFit="1" customWidth="1"/>
    <col min="7173" max="7173" width="10.36328125" style="81" customWidth="1"/>
    <col min="7174" max="7175" width="9" style="81"/>
    <col min="7176" max="7176" width="7.7265625" style="81" bestFit="1" customWidth="1"/>
    <col min="7177" max="7177" width="4" style="81" bestFit="1" customWidth="1"/>
    <col min="7178" max="7424" width="9" style="81"/>
    <col min="7425" max="7425" width="3.26953125" style="81" customWidth="1"/>
    <col min="7426" max="7426" width="8.453125" style="81" customWidth="1"/>
    <col min="7427" max="7427" width="12.90625" style="81" bestFit="1" customWidth="1"/>
    <col min="7428" max="7428" width="14.26953125" style="81" bestFit="1" customWidth="1"/>
    <col min="7429" max="7429" width="10.36328125" style="81" customWidth="1"/>
    <col min="7430" max="7431" width="9" style="81"/>
    <col min="7432" max="7432" width="7.7265625" style="81" bestFit="1" customWidth="1"/>
    <col min="7433" max="7433" width="4" style="81" bestFit="1" customWidth="1"/>
    <col min="7434" max="7680" width="9" style="81"/>
    <col min="7681" max="7681" width="3.26953125" style="81" customWidth="1"/>
    <col min="7682" max="7682" width="8.453125" style="81" customWidth="1"/>
    <col min="7683" max="7683" width="12.90625" style="81" bestFit="1" customWidth="1"/>
    <col min="7684" max="7684" width="14.26953125" style="81" bestFit="1" customWidth="1"/>
    <col min="7685" max="7685" width="10.36328125" style="81" customWidth="1"/>
    <col min="7686" max="7687" width="9" style="81"/>
    <col min="7688" max="7688" width="7.7265625" style="81" bestFit="1" customWidth="1"/>
    <col min="7689" max="7689" width="4" style="81" bestFit="1" customWidth="1"/>
    <col min="7690" max="7936" width="9" style="81"/>
    <col min="7937" max="7937" width="3.26953125" style="81" customWidth="1"/>
    <col min="7938" max="7938" width="8.453125" style="81" customWidth="1"/>
    <col min="7939" max="7939" width="12.90625" style="81" bestFit="1" customWidth="1"/>
    <col min="7940" max="7940" width="14.26953125" style="81" bestFit="1" customWidth="1"/>
    <col min="7941" max="7941" width="10.36328125" style="81" customWidth="1"/>
    <col min="7942" max="7943" width="9" style="81"/>
    <col min="7944" max="7944" width="7.7265625" style="81" bestFit="1" customWidth="1"/>
    <col min="7945" max="7945" width="4" style="81" bestFit="1" customWidth="1"/>
    <col min="7946" max="8192" width="9" style="81"/>
    <col min="8193" max="8193" width="3.26953125" style="81" customWidth="1"/>
    <col min="8194" max="8194" width="8.453125" style="81" customWidth="1"/>
    <col min="8195" max="8195" width="12.90625" style="81" bestFit="1" customWidth="1"/>
    <col min="8196" max="8196" width="14.26953125" style="81" bestFit="1" customWidth="1"/>
    <col min="8197" max="8197" width="10.36328125" style="81" customWidth="1"/>
    <col min="8198" max="8199" width="9" style="81"/>
    <col min="8200" max="8200" width="7.7265625" style="81" bestFit="1" customWidth="1"/>
    <col min="8201" max="8201" width="4" style="81" bestFit="1" customWidth="1"/>
    <col min="8202" max="8448" width="9" style="81"/>
    <col min="8449" max="8449" width="3.26953125" style="81" customWidth="1"/>
    <col min="8450" max="8450" width="8.453125" style="81" customWidth="1"/>
    <col min="8451" max="8451" width="12.90625" style="81" bestFit="1" customWidth="1"/>
    <col min="8452" max="8452" width="14.26953125" style="81" bestFit="1" customWidth="1"/>
    <col min="8453" max="8453" width="10.36328125" style="81" customWidth="1"/>
    <col min="8454" max="8455" width="9" style="81"/>
    <col min="8456" max="8456" width="7.7265625" style="81" bestFit="1" customWidth="1"/>
    <col min="8457" max="8457" width="4" style="81" bestFit="1" customWidth="1"/>
    <col min="8458" max="8704" width="9" style="81"/>
    <col min="8705" max="8705" width="3.26953125" style="81" customWidth="1"/>
    <col min="8706" max="8706" width="8.453125" style="81" customWidth="1"/>
    <col min="8707" max="8707" width="12.90625" style="81" bestFit="1" customWidth="1"/>
    <col min="8708" max="8708" width="14.26953125" style="81" bestFit="1" customWidth="1"/>
    <col min="8709" max="8709" width="10.36328125" style="81" customWidth="1"/>
    <col min="8710" max="8711" width="9" style="81"/>
    <col min="8712" max="8712" width="7.7265625" style="81" bestFit="1" customWidth="1"/>
    <col min="8713" max="8713" width="4" style="81" bestFit="1" customWidth="1"/>
    <col min="8714" max="8960" width="9" style="81"/>
    <col min="8961" max="8961" width="3.26953125" style="81" customWidth="1"/>
    <col min="8962" max="8962" width="8.453125" style="81" customWidth="1"/>
    <col min="8963" max="8963" width="12.90625" style="81" bestFit="1" customWidth="1"/>
    <col min="8964" max="8964" width="14.26953125" style="81" bestFit="1" customWidth="1"/>
    <col min="8965" max="8965" width="10.36328125" style="81" customWidth="1"/>
    <col min="8966" max="8967" width="9" style="81"/>
    <col min="8968" max="8968" width="7.7265625" style="81" bestFit="1" customWidth="1"/>
    <col min="8969" max="8969" width="4" style="81" bestFit="1" customWidth="1"/>
    <col min="8970" max="9216" width="9" style="81"/>
    <col min="9217" max="9217" width="3.26953125" style="81" customWidth="1"/>
    <col min="9218" max="9218" width="8.453125" style="81" customWidth="1"/>
    <col min="9219" max="9219" width="12.90625" style="81" bestFit="1" customWidth="1"/>
    <col min="9220" max="9220" width="14.26953125" style="81" bestFit="1" customWidth="1"/>
    <col min="9221" max="9221" width="10.36328125" style="81" customWidth="1"/>
    <col min="9222" max="9223" width="9" style="81"/>
    <col min="9224" max="9224" width="7.7265625" style="81" bestFit="1" customWidth="1"/>
    <col min="9225" max="9225" width="4" style="81" bestFit="1" customWidth="1"/>
    <col min="9226" max="9472" width="9" style="81"/>
    <col min="9473" max="9473" width="3.26953125" style="81" customWidth="1"/>
    <col min="9474" max="9474" width="8.453125" style="81" customWidth="1"/>
    <col min="9475" max="9475" width="12.90625" style="81" bestFit="1" customWidth="1"/>
    <col min="9476" max="9476" width="14.26953125" style="81" bestFit="1" customWidth="1"/>
    <col min="9477" max="9477" width="10.36328125" style="81" customWidth="1"/>
    <col min="9478" max="9479" width="9" style="81"/>
    <col min="9480" max="9480" width="7.7265625" style="81" bestFit="1" customWidth="1"/>
    <col min="9481" max="9481" width="4" style="81" bestFit="1" customWidth="1"/>
    <col min="9482" max="9728" width="9" style="81"/>
    <col min="9729" max="9729" width="3.26953125" style="81" customWidth="1"/>
    <col min="9730" max="9730" width="8.453125" style="81" customWidth="1"/>
    <col min="9731" max="9731" width="12.90625" style="81" bestFit="1" customWidth="1"/>
    <col min="9732" max="9732" width="14.26953125" style="81" bestFit="1" customWidth="1"/>
    <col min="9733" max="9733" width="10.36328125" style="81" customWidth="1"/>
    <col min="9734" max="9735" width="9" style="81"/>
    <col min="9736" max="9736" width="7.7265625" style="81" bestFit="1" customWidth="1"/>
    <col min="9737" max="9737" width="4" style="81" bestFit="1" customWidth="1"/>
    <col min="9738" max="9984" width="9" style="81"/>
    <col min="9985" max="9985" width="3.26953125" style="81" customWidth="1"/>
    <col min="9986" max="9986" width="8.453125" style="81" customWidth="1"/>
    <col min="9987" max="9987" width="12.90625" style="81" bestFit="1" customWidth="1"/>
    <col min="9988" max="9988" width="14.26953125" style="81" bestFit="1" customWidth="1"/>
    <col min="9989" max="9989" width="10.36328125" style="81" customWidth="1"/>
    <col min="9990" max="9991" width="9" style="81"/>
    <col min="9992" max="9992" width="7.7265625" style="81" bestFit="1" customWidth="1"/>
    <col min="9993" max="9993" width="4" style="81" bestFit="1" customWidth="1"/>
    <col min="9994" max="10240" width="9" style="81"/>
    <col min="10241" max="10241" width="3.26953125" style="81" customWidth="1"/>
    <col min="10242" max="10242" width="8.453125" style="81" customWidth="1"/>
    <col min="10243" max="10243" width="12.90625" style="81" bestFit="1" customWidth="1"/>
    <col min="10244" max="10244" width="14.26953125" style="81" bestFit="1" customWidth="1"/>
    <col min="10245" max="10245" width="10.36328125" style="81" customWidth="1"/>
    <col min="10246" max="10247" width="9" style="81"/>
    <col min="10248" max="10248" width="7.7265625" style="81" bestFit="1" customWidth="1"/>
    <col min="10249" max="10249" width="4" style="81" bestFit="1" customWidth="1"/>
    <col min="10250" max="10496" width="9" style="81"/>
    <col min="10497" max="10497" width="3.26953125" style="81" customWidth="1"/>
    <col min="10498" max="10498" width="8.453125" style="81" customWidth="1"/>
    <col min="10499" max="10499" width="12.90625" style="81" bestFit="1" customWidth="1"/>
    <col min="10500" max="10500" width="14.26953125" style="81" bestFit="1" customWidth="1"/>
    <col min="10501" max="10501" width="10.36328125" style="81" customWidth="1"/>
    <col min="10502" max="10503" width="9" style="81"/>
    <col min="10504" max="10504" width="7.7265625" style="81" bestFit="1" customWidth="1"/>
    <col min="10505" max="10505" width="4" style="81" bestFit="1" customWidth="1"/>
    <col min="10506" max="10752" width="9" style="81"/>
    <col min="10753" max="10753" width="3.26953125" style="81" customWidth="1"/>
    <col min="10754" max="10754" width="8.453125" style="81" customWidth="1"/>
    <col min="10755" max="10755" width="12.90625" style="81" bestFit="1" customWidth="1"/>
    <col min="10756" max="10756" width="14.26953125" style="81" bestFit="1" customWidth="1"/>
    <col min="10757" max="10757" width="10.36328125" style="81" customWidth="1"/>
    <col min="10758" max="10759" width="9" style="81"/>
    <col min="10760" max="10760" width="7.7265625" style="81" bestFit="1" customWidth="1"/>
    <col min="10761" max="10761" width="4" style="81" bestFit="1" customWidth="1"/>
    <col min="10762" max="11008" width="9" style="81"/>
    <col min="11009" max="11009" width="3.26953125" style="81" customWidth="1"/>
    <col min="11010" max="11010" width="8.453125" style="81" customWidth="1"/>
    <col min="11011" max="11011" width="12.90625" style="81" bestFit="1" customWidth="1"/>
    <col min="11012" max="11012" width="14.26953125" style="81" bestFit="1" customWidth="1"/>
    <col min="11013" max="11013" width="10.36328125" style="81" customWidth="1"/>
    <col min="11014" max="11015" width="9" style="81"/>
    <col min="11016" max="11016" width="7.7265625" style="81" bestFit="1" customWidth="1"/>
    <col min="11017" max="11017" width="4" style="81" bestFit="1" customWidth="1"/>
    <col min="11018" max="11264" width="9" style="81"/>
    <col min="11265" max="11265" width="3.26953125" style="81" customWidth="1"/>
    <col min="11266" max="11266" width="8.453125" style="81" customWidth="1"/>
    <col min="11267" max="11267" width="12.90625" style="81" bestFit="1" customWidth="1"/>
    <col min="11268" max="11268" width="14.26953125" style="81" bestFit="1" customWidth="1"/>
    <col min="11269" max="11269" width="10.36328125" style="81" customWidth="1"/>
    <col min="11270" max="11271" width="9" style="81"/>
    <col min="11272" max="11272" width="7.7265625" style="81" bestFit="1" customWidth="1"/>
    <col min="11273" max="11273" width="4" style="81" bestFit="1" customWidth="1"/>
    <col min="11274" max="11520" width="9" style="81"/>
    <col min="11521" max="11521" width="3.26953125" style="81" customWidth="1"/>
    <col min="11522" max="11522" width="8.453125" style="81" customWidth="1"/>
    <col min="11523" max="11523" width="12.90625" style="81" bestFit="1" customWidth="1"/>
    <col min="11524" max="11524" width="14.26953125" style="81" bestFit="1" customWidth="1"/>
    <col min="11525" max="11525" width="10.36328125" style="81" customWidth="1"/>
    <col min="11526" max="11527" width="9" style="81"/>
    <col min="11528" max="11528" width="7.7265625" style="81" bestFit="1" customWidth="1"/>
    <col min="11529" max="11529" width="4" style="81" bestFit="1" customWidth="1"/>
    <col min="11530" max="11776" width="9" style="81"/>
    <col min="11777" max="11777" width="3.26953125" style="81" customWidth="1"/>
    <col min="11778" max="11778" width="8.453125" style="81" customWidth="1"/>
    <col min="11779" max="11779" width="12.90625" style="81" bestFit="1" customWidth="1"/>
    <col min="11780" max="11780" width="14.26953125" style="81" bestFit="1" customWidth="1"/>
    <col min="11781" max="11781" width="10.36328125" style="81" customWidth="1"/>
    <col min="11782" max="11783" width="9" style="81"/>
    <col min="11784" max="11784" width="7.7265625" style="81" bestFit="1" customWidth="1"/>
    <col min="11785" max="11785" width="4" style="81" bestFit="1" customWidth="1"/>
    <col min="11786" max="12032" width="9" style="81"/>
    <col min="12033" max="12033" width="3.26953125" style="81" customWidth="1"/>
    <col min="12034" max="12034" width="8.453125" style="81" customWidth="1"/>
    <col min="12035" max="12035" width="12.90625" style="81" bestFit="1" customWidth="1"/>
    <col min="12036" max="12036" width="14.26953125" style="81" bestFit="1" customWidth="1"/>
    <col min="12037" max="12037" width="10.36328125" style="81" customWidth="1"/>
    <col min="12038" max="12039" width="9" style="81"/>
    <col min="12040" max="12040" width="7.7265625" style="81" bestFit="1" customWidth="1"/>
    <col min="12041" max="12041" width="4" style="81" bestFit="1" customWidth="1"/>
    <col min="12042" max="12288" width="9" style="81"/>
    <col min="12289" max="12289" width="3.26953125" style="81" customWidth="1"/>
    <col min="12290" max="12290" width="8.453125" style="81" customWidth="1"/>
    <col min="12291" max="12291" width="12.90625" style="81" bestFit="1" customWidth="1"/>
    <col min="12292" max="12292" width="14.26953125" style="81" bestFit="1" customWidth="1"/>
    <col min="12293" max="12293" width="10.36328125" style="81" customWidth="1"/>
    <col min="12294" max="12295" width="9" style="81"/>
    <col min="12296" max="12296" width="7.7265625" style="81" bestFit="1" customWidth="1"/>
    <col min="12297" max="12297" width="4" style="81" bestFit="1" customWidth="1"/>
    <col min="12298" max="12544" width="9" style="81"/>
    <col min="12545" max="12545" width="3.26953125" style="81" customWidth="1"/>
    <col min="12546" max="12546" width="8.453125" style="81" customWidth="1"/>
    <col min="12547" max="12547" width="12.90625" style="81" bestFit="1" customWidth="1"/>
    <col min="12548" max="12548" width="14.26953125" style="81" bestFit="1" customWidth="1"/>
    <col min="12549" max="12549" width="10.36328125" style="81" customWidth="1"/>
    <col min="12550" max="12551" width="9" style="81"/>
    <col min="12552" max="12552" width="7.7265625" style="81" bestFit="1" customWidth="1"/>
    <col min="12553" max="12553" width="4" style="81" bestFit="1" customWidth="1"/>
    <col min="12554" max="12800" width="9" style="81"/>
    <col min="12801" max="12801" width="3.26953125" style="81" customWidth="1"/>
    <col min="12802" max="12802" width="8.453125" style="81" customWidth="1"/>
    <col min="12803" max="12803" width="12.90625" style="81" bestFit="1" customWidth="1"/>
    <col min="12804" max="12804" width="14.26953125" style="81" bestFit="1" customWidth="1"/>
    <col min="12805" max="12805" width="10.36328125" style="81" customWidth="1"/>
    <col min="12806" max="12807" width="9" style="81"/>
    <col min="12808" max="12808" width="7.7265625" style="81" bestFit="1" customWidth="1"/>
    <col min="12809" max="12809" width="4" style="81" bestFit="1" customWidth="1"/>
    <col min="12810" max="13056" width="9" style="81"/>
    <col min="13057" max="13057" width="3.26953125" style="81" customWidth="1"/>
    <col min="13058" max="13058" width="8.453125" style="81" customWidth="1"/>
    <col min="13059" max="13059" width="12.90625" style="81" bestFit="1" customWidth="1"/>
    <col min="13060" max="13060" width="14.26953125" style="81" bestFit="1" customWidth="1"/>
    <col min="13061" max="13061" width="10.36328125" style="81" customWidth="1"/>
    <col min="13062" max="13063" width="9" style="81"/>
    <col min="13064" max="13064" width="7.7265625" style="81" bestFit="1" customWidth="1"/>
    <col min="13065" max="13065" width="4" style="81" bestFit="1" customWidth="1"/>
    <col min="13066" max="13312" width="9" style="81"/>
    <col min="13313" max="13313" width="3.26953125" style="81" customWidth="1"/>
    <col min="13314" max="13314" width="8.453125" style="81" customWidth="1"/>
    <col min="13315" max="13315" width="12.90625" style="81" bestFit="1" customWidth="1"/>
    <col min="13316" max="13316" width="14.26953125" style="81" bestFit="1" customWidth="1"/>
    <col min="13317" max="13317" width="10.36328125" style="81" customWidth="1"/>
    <col min="13318" max="13319" width="9" style="81"/>
    <col min="13320" max="13320" width="7.7265625" style="81" bestFit="1" customWidth="1"/>
    <col min="13321" max="13321" width="4" style="81" bestFit="1" customWidth="1"/>
    <col min="13322" max="13568" width="9" style="81"/>
    <col min="13569" max="13569" width="3.26953125" style="81" customWidth="1"/>
    <col min="13570" max="13570" width="8.453125" style="81" customWidth="1"/>
    <col min="13571" max="13571" width="12.90625" style="81" bestFit="1" customWidth="1"/>
    <col min="13572" max="13572" width="14.26953125" style="81" bestFit="1" customWidth="1"/>
    <col min="13573" max="13573" width="10.36328125" style="81" customWidth="1"/>
    <col min="13574" max="13575" width="9" style="81"/>
    <col min="13576" max="13576" width="7.7265625" style="81" bestFit="1" customWidth="1"/>
    <col min="13577" max="13577" width="4" style="81" bestFit="1" customWidth="1"/>
    <col min="13578" max="13824" width="9" style="81"/>
    <col min="13825" max="13825" width="3.26953125" style="81" customWidth="1"/>
    <col min="13826" max="13826" width="8.453125" style="81" customWidth="1"/>
    <col min="13827" max="13827" width="12.90625" style="81" bestFit="1" customWidth="1"/>
    <col min="13828" max="13828" width="14.26953125" style="81" bestFit="1" customWidth="1"/>
    <col min="13829" max="13829" width="10.36328125" style="81" customWidth="1"/>
    <col min="13830" max="13831" width="9" style="81"/>
    <col min="13832" max="13832" width="7.7265625" style="81" bestFit="1" customWidth="1"/>
    <col min="13833" max="13833" width="4" style="81" bestFit="1" customWidth="1"/>
    <col min="13834" max="14080" width="9" style="81"/>
    <col min="14081" max="14081" width="3.26953125" style="81" customWidth="1"/>
    <col min="14082" max="14082" width="8.453125" style="81" customWidth="1"/>
    <col min="14083" max="14083" width="12.90625" style="81" bestFit="1" customWidth="1"/>
    <col min="14084" max="14084" width="14.26953125" style="81" bestFit="1" customWidth="1"/>
    <col min="14085" max="14085" width="10.36328125" style="81" customWidth="1"/>
    <col min="14086" max="14087" width="9" style="81"/>
    <col min="14088" max="14088" width="7.7265625" style="81" bestFit="1" customWidth="1"/>
    <col min="14089" max="14089" width="4" style="81" bestFit="1" customWidth="1"/>
    <col min="14090" max="14336" width="9" style="81"/>
    <col min="14337" max="14337" width="3.26953125" style="81" customWidth="1"/>
    <col min="14338" max="14338" width="8.453125" style="81" customWidth="1"/>
    <col min="14339" max="14339" width="12.90625" style="81" bestFit="1" customWidth="1"/>
    <col min="14340" max="14340" width="14.26953125" style="81" bestFit="1" customWidth="1"/>
    <col min="14341" max="14341" width="10.36328125" style="81" customWidth="1"/>
    <col min="14342" max="14343" width="9" style="81"/>
    <col min="14344" max="14344" width="7.7265625" style="81" bestFit="1" customWidth="1"/>
    <col min="14345" max="14345" width="4" style="81" bestFit="1" customWidth="1"/>
    <col min="14346" max="14592" width="9" style="81"/>
    <col min="14593" max="14593" width="3.26953125" style="81" customWidth="1"/>
    <col min="14594" max="14594" width="8.453125" style="81" customWidth="1"/>
    <col min="14595" max="14595" width="12.90625" style="81" bestFit="1" customWidth="1"/>
    <col min="14596" max="14596" width="14.26953125" style="81" bestFit="1" customWidth="1"/>
    <col min="14597" max="14597" width="10.36328125" style="81" customWidth="1"/>
    <col min="14598" max="14599" width="9" style="81"/>
    <col min="14600" max="14600" width="7.7265625" style="81" bestFit="1" customWidth="1"/>
    <col min="14601" max="14601" width="4" style="81" bestFit="1" customWidth="1"/>
    <col min="14602" max="14848" width="9" style="81"/>
    <col min="14849" max="14849" width="3.26953125" style="81" customWidth="1"/>
    <col min="14850" max="14850" width="8.453125" style="81" customWidth="1"/>
    <col min="14851" max="14851" width="12.90625" style="81" bestFit="1" customWidth="1"/>
    <col min="14852" max="14852" width="14.26953125" style="81" bestFit="1" customWidth="1"/>
    <col min="14853" max="14853" width="10.36328125" style="81" customWidth="1"/>
    <col min="14854" max="14855" width="9" style="81"/>
    <col min="14856" max="14856" width="7.7265625" style="81" bestFit="1" customWidth="1"/>
    <col min="14857" max="14857" width="4" style="81" bestFit="1" customWidth="1"/>
    <col min="14858" max="15104" width="9" style="81"/>
    <col min="15105" max="15105" width="3.26953125" style="81" customWidth="1"/>
    <col min="15106" max="15106" width="8.453125" style="81" customWidth="1"/>
    <col min="15107" max="15107" width="12.90625" style="81" bestFit="1" customWidth="1"/>
    <col min="15108" max="15108" width="14.26953125" style="81" bestFit="1" customWidth="1"/>
    <col min="15109" max="15109" width="10.36328125" style="81" customWidth="1"/>
    <col min="15110" max="15111" width="9" style="81"/>
    <col min="15112" max="15112" width="7.7265625" style="81" bestFit="1" customWidth="1"/>
    <col min="15113" max="15113" width="4" style="81" bestFit="1" customWidth="1"/>
    <col min="15114" max="15360" width="9" style="81"/>
    <col min="15361" max="15361" width="3.26953125" style="81" customWidth="1"/>
    <col min="15362" max="15362" width="8.453125" style="81" customWidth="1"/>
    <col min="15363" max="15363" width="12.90625" style="81" bestFit="1" customWidth="1"/>
    <col min="15364" max="15364" width="14.26953125" style="81" bestFit="1" customWidth="1"/>
    <col min="15365" max="15365" width="10.36328125" style="81" customWidth="1"/>
    <col min="15366" max="15367" width="9" style="81"/>
    <col min="15368" max="15368" width="7.7265625" style="81" bestFit="1" customWidth="1"/>
    <col min="15369" max="15369" width="4" style="81" bestFit="1" customWidth="1"/>
    <col min="15370" max="15616" width="9" style="81"/>
    <col min="15617" max="15617" width="3.26953125" style="81" customWidth="1"/>
    <col min="15618" max="15618" width="8.453125" style="81" customWidth="1"/>
    <col min="15619" max="15619" width="12.90625" style="81" bestFit="1" customWidth="1"/>
    <col min="15620" max="15620" width="14.26953125" style="81" bestFit="1" customWidth="1"/>
    <col min="15621" max="15621" width="10.36328125" style="81" customWidth="1"/>
    <col min="15622" max="15623" width="9" style="81"/>
    <col min="15624" max="15624" width="7.7265625" style="81" bestFit="1" customWidth="1"/>
    <col min="15625" max="15625" width="4" style="81" bestFit="1" customWidth="1"/>
    <col min="15626" max="15872" width="9" style="81"/>
    <col min="15873" max="15873" width="3.26953125" style="81" customWidth="1"/>
    <col min="15874" max="15874" width="8.453125" style="81" customWidth="1"/>
    <col min="15875" max="15875" width="12.90625" style="81" bestFit="1" customWidth="1"/>
    <col min="15876" max="15876" width="14.26953125" style="81" bestFit="1" customWidth="1"/>
    <col min="15877" max="15877" width="10.36328125" style="81" customWidth="1"/>
    <col min="15878" max="15879" width="9" style="81"/>
    <col min="15880" max="15880" width="7.7265625" style="81" bestFit="1" customWidth="1"/>
    <col min="15881" max="15881" width="4" style="81" bestFit="1" customWidth="1"/>
    <col min="15882" max="16128" width="9" style="81"/>
    <col min="16129" max="16129" width="3.26953125" style="81" customWidth="1"/>
    <col min="16130" max="16130" width="8.453125" style="81" customWidth="1"/>
    <col min="16131" max="16131" width="12.90625" style="81" bestFit="1" customWidth="1"/>
    <col min="16132" max="16132" width="14.26953125" style="81" bestFit="1" customWidth="1"/>
    <col min="16133" max="16133" width="10.36328125" style="81" customWidth="1"/>
    <col min="16134" max="16135" width="9" style="81"/>
    <col min="16136" max="16136" width="7.7265625" style="81" bestFit="1" customWidth="1"/>
    <col min="16137" max="16137" width="4" style="81" bestFit="1" customWidth="1"/>
    <col min="16138" max="16384" width="9" style="81"/>
  </cols>
  <sheetData>
    <row r="1" spans="2:9" ht="16" thickBot="1"/>
    <row r="2" spans="2:9">
      <c r="B2" s="82"/>
      <c r="C2" s="83"/>
      <c r="D2" s="83"/>
      <c r="E2" s="83"/>
      <c r="F2" s="83"/>
      <c r="G2" s="83"/>
      <c r="H2" s="83"/>
      <c r="I2" s="84"/>
    </row>
    <row r="3" spans="2:9">
      <c r="B3" s="129" t="s">
        <v>27</v>
      </c>
      <c r="C3" s="130"/>
      <c r="D3" s="130"/>
      <c r="E3" s="130"/>
      <c r="F3" s="130"/>
      <c r="G3" s="85"/>
      <c r="H3" s="85" t="s">
        <v>28</v>
      </c>
      <c r="I3" s="86" t="s">
        <v>171</v>
      </c>
    </row>
    <row r="4" spans="2:9">
      <c r="B4" s="87"/>
      <c r="C4" s="88"/>
      <c r="D4" s="88"/>
      <c r="E4" s="88"/>
      <c r="F4" s="88"/>
      <c r="G4" s="88"/>
      <c r="H4" s="88"/>
      <c r="I4" s="89"/>
    </row>
    <row r="5" spans="2:9">
      <c r="B5" s="87"/>
      <c r="C5" s="88"/>
      <c r="D5" s="88"/>
      <c r="E5" s="88"/>
      <c r="F5" s="88"/>
      <c r="G5" s="88"/>
      <c r="H5" s="88"/>
      <c r="I5" s="89"/>
    </row>
    <row r="6" spans="2:9">
      <c r="B6" s="87"/>
      <c r="C6" s="88"/>
      <c r="D6" s="131" t="s">
        <v>190</v>
      </c>
      <c r="E6" s="131"/>
      <c r="F6" s="131"/>
      <c r="G6" s="131"/>
      <c r="H6" s="131"/>
      <c r="I6" s="132"/>
    </row>
    <row r="7" spans="2:9">
      <c r="B7" s="133" t="s">
        <v>29</v>
      </c>
      <c r="C7" s="131"/>
      <c r="D7" s="131"/>
      <c r="E7" s="131"/>
      <c r="F7" s="131"/>
      <c r="G7" s="131"/>
      <c r="H7" s="131"/>
      <c r="I7" s="132"/>
    </row>
    <row r="8" spans="2:9">
      <c r="B8" s="87"/>
      <c r="C8" s="88"/>
      <c r="D8" s="131" t="s">
        <v>191</v>
      </c>
      <c r="E8" s="131"/>
      <c r="F8" s="131"/>
      <c r="G8" s="131"/>
      <c r="H8" s="131"/>
      <c r="I8" s="132"/>
    </row>
    <row r="9" spans="2:9">
      <c r="B9" s="87"/>
      <c r="C9" s="88"/>
      <c r="D9" s="90"/>
      <c r="E9" s="90"/>
      <c r="F9" s="90"/>
      <c r="G9" s="90"/>
      <c r="H9" s="90"/>
      <c r="I9" s="94"/>
    </row>
    <row r="10" spans="2:9">
      <c r="B10" s="87"/>
      <c r="C10" s="88"/>
      <c r="D10" s="88"/>
      <c r="E10" s="88"/>
      <c r="F10" s="88"/>
      <c r="G10" s="88"/>
      <c r="H10" s="88"/>
      <c r="I10" s="89"/>
    </row>
    <row r="11" spans="2:9">
      <c r="B11" s="87"/>
      <c r="C11" s="88"/>
      <c r="D11" s="88"/>
      <c r="E11" s="88"/>
      <c r="F11" s="88"/>
      <c r="G11" s="88"/>
      <c r="H11" s="88"/>
      <c r="I11" s="89"/>
    </row>
    <row r="12" spans="2:9">
      <c r="B12" s="87"/>
      <c r="C12" s="88"/>
      <c r="D12" s="88"/>
      <c r="E12" s="88"/>
      <c r="F12" s="88"/>
      <c r="G12" s="88"/>
      <c r="H12" s="88"/>
      <c r="I12" s="89"/>
    </row>
    <row r="13" spans="2:9">
      <c r="B13" s="87"/>
      <c r="C13" s="88"/>
      <c r="D13" s="88"/>
      <c r="E13" s="88"/>
      <c r="F13" s="88"/>
      <c r="G13" s="88"/>
      <c r="H13" s="88"/>
      <c r="I13" s="89"/>
    </row>
    <row r="14" spans="2:9" ht="31">
      <c r="B14" s="87"/>
      <c r="C14" s="95" t="s">
        <v>30</v>
      </c>
      <c r="D14" s="134" t="s">
        <v>314</v>
      </c>
      <c r="E14" s="135"/>
      <c r="F14" s="135"/>
      <c r="G14" s="135"/>
      <c r="H14" s="135"/>
      <c r="I14" s="89"/>
    </row>
    <row r="15" spans="2:9">
      <c r="B15" s="87"/>
      <c r="C15" s="95" t="s">
        <v>31</v>
      </c>
      <c r="D15" s="135" t="s">
        <v>165</v>
      </c>
      <c r="E15" s="135"/>
      <c r="F15" s="135"/>
      <c r="G15" s="135"/>
      <c r="H15" s="135"/>
      <c r="I15" s="89"/>
    </row>
    <row r="16" spans="2:9" ht="42.75" customHeight="1">
      <c r="B16" s="87"/>
      <c r="C16" s="96" t="s">
        <v>192</v>
      </c>
      <c r="D16" s="96" t="s">
        <v>193</v>
      </c>
      <c r="E16" s="96" t="s">
        <v>194</v>
      </c>
      <c r="F16" s="116" t="s">
        <v>195</v>
      </c>
      <c r="G16" s="116" t="s">
        <v>196</v>
      </c>
      <c r="H16" s="116" t="s">
        <v>197</v>
      </c>
      <c r="I16" s="89"/>
    </row>
    <row r="17" spans="2:9">
      <c r="B17" s="87"/>
      <c r="C17" s="97" t="s">
        <v>172</v>
      </c>
      <c r="D17" s="98">
        <v>45175</v>
      </c>
      <c r="E17" s="99" t="s">
        <v>164</v>
      </c>
      <c r="F17" s="105" t="s">
        <v>352</v>
      </c>
      <c r="G17" s="97" t="s">
        <v>131</v>
      </c>
      <c r="H17" s="97" t="s">
        <v>132</v>
      </c>
      <c r="I17" s="89"/>
    </row>
    <row r="18" spans="2:9">
      <c r="B18" s="87"/>
      <c r="C18" s="97"/>
      <c r="D18" s="98"/>
      <c r="E18" s="99"/>
      <c r="F18" s="99"/>
      <c r="G18" s="99"/>
      <c r="H18" s="99"/>
      <c r="I18" s="89"/>
    </row>
    <row r="19" spans="2:9">
      <c r="B19" s="87"/>
      <c r="C19" s="88"/>
      <c r="D19" s="88"/>
      <c r="E19" s="88"/>
      <c r="F19" s="88"/>
      <c r="G19" s="88"/>
      <c r="H19" s="88"/>
      <c r="I19" s="89"/>
    </row>
    <row r="20" spans="2:9">
      <c r="B20" s="87"/>
      <c r="C20" s="88"/>
      <c r="D20" s="88"/>
      <c r="E20" s="88"/>
      <c r="F20" s="88"/>
      <c r="G20" s="88"/>
      <c r="H20" s="88"/>
      <c r="I20" s="89"/>
    </row>
    <row r="21" spans="2:9">
      <c r="B21" s="87"/>
      <c r="C21" s="88"/>
      <c r="D21" s="88"/>
      <c r="E21" s="88"/>
      <c r="F21" s="88"/>
      <c r="G21" s="88"/>
      <c r="H21" s="88"/>
      <c r="I21" s="89"/>
    </row>
    <row r="22" spans="2:9">
      <c r="B22" s="87"/>
      <c r="C22" s="88"/>
      <c r="D22" s="88"/>
      <c r="E22" s="88"/>
      <c r="F22" s="88"/>
      <c r="G22" s="88"/>
      <c r="H22" s="88"/>
      <c r="I22" s="89"/>
    </row>
    <row r="23" spans="2:9">
      <c r="B23" s="87"/>
      <c r="C23" s="88"/>
      <c r="D23" s="88"/>
      <c r="E23" s="88" t="s">
        <v>189</v>
      </c>
      <c r="F23" s="88"/>
      <c r="G23" s="88"/>
      <c r="H23" s="88"/>
      <c r="I23" s="89"/>
    </row>
    <row r="24" spans="2:9">
      <c r="B24" s="87"/>
      <c r="C24" s="128" t="s">
        <v>32</v>
      </c>
      <c r="D24" s="128"/>
      <c r="E24" s="128"/>
      <c r="F24" s="128"/>
      <c r="G24" s="128"/>
      <c r="H24" s="88"/>
      <c r="I24" s="89"/>
    </row>
    <row r="25" spans="2:9">
      <c r="B25" s="87"/>
      <c r="C25" s="88"/>
      <c r="D25" s="88"/>
      <c r="E25" s="88"/>
      <c r="F25" s="88"/>
      <c r="G25" s="88"/>
      <c r="H25" s="88"/>
      <c r="I25" s="89"/>
    </row>
    <row r="26" spans="2:9">
      <c r="B26" s="87"/>
      <c r="C26" s="88"/>
      <c r="D26" s="88"/>
      <c r="E26" s="88"/>
      <c r="F26" s="88"/>
      <c r="G26" s="88"/>
      <c r="H26" s="88"/>
      <c r="I26" s="89"/>
    </row>
    <row r="27" spans="2:9">
      <c r="B27" s="87"/>
      <c r="C27" s="88"/>
      <c r="D27" s="88"/>
      <c r="E27" s="88"/>
      <c r="F27" s="88"/>
      <c r="G27" s="88"/>
      <c r="H27" s="88"/>
      <c r="I27" s="89"/>
    </row>
    <row r="28" spans="2:9" ht="16" thickBot="1">
      <c r="B28" s="91"/>
      <c r="C28" s="92"/>
      <c r="D28" s="92"/>
      <c r="E28" s="92"/>
      <c r="F28" s="92"/>
      <c r="G28" s="92"/>
      <c r="H28" s="92"/>
      <c r="I28" s="93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4"/>
  <cols>
    <col min="2" max="5" width="32.7265625" customWidth="1"/>
  </cols>
  <sheetData>
    <row r="1" spans="2:5" ht="20.25" customHeight="1">
      <c r="B1" s="139" t="s">
        <v>130</v>
      </c>
      <c r="C1" s="139"/>
      <c r="D1" s="139"/>
      <c r="E1" s="139"/>
    </row>
    <row r="2" spans="2:5" ht="14.5" thickBot="1"/>
    <row r="3" spans="2:5" ht="14.5" thickBot="1">
      <c r="B3" s="136" t="s">
        <v>47</v>
      </c>
      <c r="C3" s="137"/>
      <c r="D3" s="137"/>
      <c r="E3" s="138"/>
    </row>
    <row r="4" spans="2:5" ht="14.5" thickBot="1">
      <c r="B4" s="16" t="s">
        <v>46</v>
      </c>
      <c r="C4" s="17" t="s">
        <v>24</v>
      </c>
      <c r="D4" s="18" t="s">
        <v>13</v>
      </c>
      <c r="E4" s="19" t="s">
        <v>14</v>
      </c>
    </row>
    <row r="5" spans="2:5" ht="26.5" thickBot="1">
      <c r="B5" s="20" t="s">
        <v>48</v>
      </c>
      <c r="C5" s="21" t="s">
        <v>49</v>
      </c>
      <c r="D5" s="21" t="s">
        <v>50</v>
      </c>
      <c r="E5" s="21" t="s">
        <v>51</v>
      </c>
    </row>
    <row r="6" spans="2:5" ht="39.5" thickBot="1">
      <c r="B6" s="20" t="s">
        <v>52</v>
      </c>
      <c r="C6" s="21" t="s">
        <v>53</v>
      </c>
      <c r="D6" s="21" t="s">
        <v>54</v>
      </c>
      <c r="E6" s="21" t="s">
        <v>55</v>
      </c>
    </row>
    <row r="7" spans="2:5" ht="52.5" thickBot="1">
      <c r="B7" s="20" t="s">
        <v>56</v>
      </c>
      <c r="C7" s="21" t="s">
        <v>57</v>
      </c>
      <c r="D7" s="21" t="s">
        <v>58</v>
      </c>
      <c r="E7" s="21" t="s">
        <v>59</v>
      </c>
    </row>
    <row r="8" spans="2:5" ht="26.5" thickBot="1">
      <c r="B8" s="20" t="s">
        <v>60</v>
      </c>
      <c r="C8" s="21" t="s">
        <v>61</v>
      </c>
      <c r="D8" s="21" t="s">
        <v>62</v>
      </c>
      <c r="E8" s="21" t="s">
        <v>63</v>
      </c>
    </row>
    <row r="9" spans="2:5" ht="52.5" thickBot="1">
      <c r="B9" s="20" t="s">
        <v>64</v>
      </c>
      <c r="C9" s="21" t="s">
        <v>65</v>
      </c>
      <c r="D9" s="21" t="s">
        <v>66</v>
      </c>
      <c r="E9" s="21" t="s">
        <v>67</v>
      </c>
    </row>
    <row r="10" spans="2:5" ht="52.5" thickBot="1">
      <c r="B10" s="20" t="s">
        <v>68</v>
      </c>
      <c r="C10" s="21" t="s">
        <v>69</v>
      </c>
      <c r="D10" s="21" t="s">
        <v>70</v>
      </c>
      <c r="E10" s="21" t="s">
        <v>71</v>
      </c>
    </row>
    <row r="11" spans="2:5" ht="26.5" thickBot="1">
      <c r="B11" s="20" t="s">
        <v>72</v>
      </c>
      <c r="C11" s="21" t="s">
        <v>73</v>
      </c>
      <c r="D11" s="21" t="s">
        <v>74</v>
      </c>
      <c r="E11" s="21" t="s">
        <v>75</v>
      </c>
    </row>
    <row r="12" spans="2:5" ht="14.5" thickBot="1">
      <c r="B12" s="22"/>
      <c r="C12" s="21" t="s">
        <v>76</v>
      </c>
      <c r="D12" s="21" t="s">
        <v>77</v>
      </c>
      <c r="E12" s="23"/>
    </row>
    <row r="13" spans="2:5" ht="26.5" thickBot="1">
      <c r="B13" s="22"/>
      <c r="C13" s="21" t="s">
        <v>78</v>
      </c>
      <c r="D13" s="21" t="s">
        <v>79</v>
      </c>
      <c r="E13" s="23"/>
    </row>
    <row r="14" spans="2:5" ht="14.5" thickBot="1">
      <c r="B14" s="22"/>
      <c r="C14" s="24"/>
      <c r="D14" s="21" t="s">
        <v>80</v>
      </c>
      <c r="E14" s="23"/>
    </row>
    <row r="15" spans="2:5" ht="14.5" thickBot="1">
      <c r="B15" s="136" t="s">
        <v>81</v>
      </c>
      <c r="C15" s="137"/>
      <c r="D15" s="137"/>
      <c r="E15" s="138"/>
    </row>
    <row r="16" spans="2:5" ht="14.5" thickBot="1">
      <c r="B16" s="16" t="s">
        <v>46</v>
      </c>
      <c r="C16" s="17" t="s">
        <v>24</v>
      </c>
      <c r="D16" s="18" t="s">
        <v>13</v>
      </c>
      <c r="E16" s="19" t="s">
        <v>14</v>
      </c>
    </row>
    <row r="17" spans="2:5" ht="26.5" thickBot="1">
      <c r="B17" s="20" t="s">
        <v>82</v>
      </c>
      <c r="C17" s="21" t="s">
        <v>83</v>
      </c>
      <c r="D17" s="21" t="s">
        <v>84</v>
      </c>
      <c r="E17" s="21" t="s">
        <v>51</v>
      </c>
    </row>
    <row r="18" spans="2:5" ht="39.5" thickBot="1">
      <c r="B18" s="20" t="s">
        <v>85</v>
      </c>
      <c r="C18" s="21" t="s">
        <v>86</v>
      </c>
      <c r="D18" s="21" t="s">
        <v>87</v>
      </c>
      <c r="E18" s="21" t="s">
        <v>55</v>
      </c>
    </row>
    <row r="19" spans="2:5" ht="26.5" thickBot="1">
      <c r="B19" s="20" t="s">
        <v>88</v>
      </c>
      <c r="C19" s="21" t="s">
        <v>89</v>
      </c>
      <c r="D19" s="21" t="s">
        <v>90</v>
      </c>
      <c r="E19" s="21" t="s">
        <v>59</v>
      </c>
    </row>
    <row r="20" spans="2:5" ht="26.5" thickBot="1">
      <c r="B20" s="20" t="s">
        <v>91</v>
      </c>
      <c r="C20" s="21"/>
      <c r="D20" s="21" t="s">
        <v>92</v>
      </c>
      <c r="E20" s="21" t="s">
        <v>63</v>
      </c>
    </row>
    <row r="21" spans="2:5" ht="26.5" thickBot="1">
      <c r="B21" s="20" t="s">
        <v>93</v>
      </c>
      <c r="C21" s="21"/>
      <c r="D21" s="21" t="s">
        <v>94</v>
      </c>
      <c r="E21" s="21" t="s">
        <v>67</v>
      </c>
    </row>
    <row r="22" spans="2:5" ht="26.5" thickBot="1">
      <c r="B22" s="20" t="s">
        <v>95</v>
      </c>
      <c r="C22" s="21"/>
      <c r="D22" s="21" t="s">
        <v>96</v>
      </c>
      <c r="E22" s="21" t="s">
        <v>71</v>
      </c>
    </row>
    <row r="23" spans="2:5" ht="26.5" thickBot="1">
      <c r="B23" s="20" t="s">
        <v>97</v>
      </c>
      <c r="C23" s="21"/>
      <c r="D23" s="21" t="s">
        <v>98</v>
      </c>
      <c r="E23" s="21" t="s">
        <v>75</v>
      </c>
    </row>
    <row r="24" spans="2:5" ht="14.5" thickBot="1">
      <c r="B24" s="20" t="s">
        <v>99</v>
      </c>
      <c r="C24" s="21"/>
      <c r="D24" s="21"/>
      <c r="E24" s="24"/>
    </row>
    <row r="25" spans="2:5" ht="14.5" thickBot="1">
      <c r="B25" s="20" t="s">
        <v>100</v>
      </c>
      <c r="C25" s="21"/>
      <c r="D25" s="21"/>
      <c r="E25" s="24"/>
    </row>
    <row r="26" spans="2:5" ht="14.5" thickBot="1">
      <c r="B26" s="20" t="s">
        <v>101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4"/>
  <cols>
    <col min="2" max="4" width="46.90625" customWidth="1"/>
  </cols>
  <sheetData>
    <row r="2" spans="2:4">
      <c r="B2" s="139" t="s">
        <v>130</v>
      </c>
      <c r="C2" s="139"/>
      <c r="D2" s="139"/>
    </row>
    <row r="4" spans="2:4" ht="14.5" thickBot="1">
      <c r="B4" s="140" t="s">
        <v>47</v>
      </c>
      <c r="C4" s="140"/>
      <c r="D4" s="140"/>
    </row>
    <row r="5" spans="2:4" ht="14.5" thickBot="1">
      <c r="B5" s="25" t="s">
        <v>8</v>
      </c>
      <c r="C5" s="26" t="s">
        <v>102</v>
      </c>
      <c r="D5" s="27" t="s">
        <v>9</v>
      </c>
    </row>
    <row r="6" spans="2:4" ht="27.5" thickBot="1">
      <c r="B6" s="28" t="s">
        <v>48</v>
      </c>
      <c r="C6" s="29" t="s">
        <v>50</v>
      </c>
      <c r="D6" s="29" t="s">
        <v>51</v>
      </c>
    </row>
    <row r="7" spans="2:4" ht="27.5" thickBot="1">
      <c r="B7" s="28" t="s">
        <v>52</v>
      </c>
      <c r="C7" s="29" t="s">
        <v>54</v>
      </c>
      <c r="D7" s="29" t="s">
        <v>55</v>
      </c>
    </row>
    <row r="8" spans="2:4" ht="41" thickBot="1">
      <c r="B8" s="28" t="s">
        <v>56</v>
      </c>
      <c r="C8" s="29" t="s">
        <v>58</v>
      </c>
      <c r="D8" s="29" t="s">
        <v>59</v>
      </c>
    </row>
    <row r="9" spans="2:4" ht="27.5" thickBot="1">
      <c r="B9" s="28" t="s">
        <v>60</v>
      </c>
      <c r="C9" s="29" t="s">
        <v>62</v>
      </c>
      <c r="D9" s="29" t="s">
        <v>63</v>
      </c>
    </row>
    <row r="10" spans="2:4" ht="41" thickBot="1">
      <c r="B10" s="28" t="s">
        <v>64</v>
      </c>
      <c r="C10" s="29" t="s">
        <v>66</v>
      </c>
      <c r="D10" s="29" t="s">
        <v>67</v>
      </c>
    </row>
    <row r="11" spans="2:4" ht="41" thickBot="1">
      <c r="B11" s="28" t="s">
        <v>68</v>
      </c>
      <c r="C11" s="29" t="s">
        <v>70</v>
      </c>
      <c r="D11" s="29" t="s">
        <v>71</v>
      </c>
    </row>
    <row r="12" spans="2:4" ht="27.5" thickBot="1">
      <c r="B12" s="28" t="s">
        <v>103</v>
      </c>
      <c r="C12" s="29" t="s">
        <v>74</v>
      </c>
      <c r="D12" s="29" t="s">
        <v>75</v>
      </c>
    </row>
    <row r="13" spans="2:4" ht="14.5" thickBot="1">
      <c r="B13" s="28" t="s">
        <v>104</v>
      </c>
      <c r="C13" s="29" t="s">
        <v>77</v>
      </c>
      <c r="D13" s="30"/>
    </row>
    <row r="14" spans="2:4" ht="14.5" thickBot="1">
      <c r="B14" s="28" t="s">
        <v>105</v>
      </c>
      <c r="C14" s="29" t="s">
        <v>79</v>
      </c>
      <c r="D14" s="30"/>
    </row>
    <row r="15" spans="2:4" ht="14.5" thickBot="1">
      <c r="B15" s="28" t="s">
        <v>106</v>
      </c>
      <c r="C15" s="29" t="s">
        <v>80</v>
      </c>
      <c r="D15" s="30"/>
    </row>
    <row r="16" spans="2:4" ht="14.5" thickBot="1">
      <c r="B16" s="28" t="s">
        <v>107</v>
      </c>
      <c r="C16" s="30"/>
      <c r="D16" s="30"/>
    </row>
    <row r="17" spans="2:4" ht="14.5" thickBot="1">
      <c r="B17" s="28" t="s">
        <v>108</v>
      </c>
      <c r="C17" s="30"/>
      <c r="D17" s="30"/>
    </row>
    <row r="18" spans="2:4" ht="14.5" thickBot="1">
      <c r="B18" s="28" t="s">
        <v>109</v>
      </c>
      <c r="C18" s="30"/>
      <c r="D18" s="30"/>
    </row>
    <row r="19" spans="2:4" ht="14.5" thickBot="1">
      <c r="B19" s="28" t="s">
        <v>110</v>
      </c>
      <c r="C19" s="30"/>
      <c r="D19" s="30"/>
    </row>
    <row r="20" spans="2:4" ht="14.5" thickBot="1">
      <c r="B20" s="28" t="s">
        <v>111</v>
      </c>
      <c r="C20" s="30"/>
      <c r="D20" s="30"/>
    </row>
    <row r="21" spans="2:4" ht="14.5" thickBot="1">
      <c r="B21" s="28" t="s">
        <v>112</v>
      </c>
      <c r="C21" s="30"/>
      <c r="D21" s="30"/>
    </row>
    <row r="22" spans="2:4" ht="14.5" thickBot="1">
      <c r="B22" s="141" t="s">
        <v>81</v>
      </c>
      <c r="C22" s="142"/>
      <c r="D22" s="143"/>
    </row>
    <row r="23" spans="2:4" ht="14.5" thickBot="1">
      <c r="B23" s="25" t="s">
        <v>8</v>
      </c>
      <c r="C23" s="26" t="s">
        <v>102</v>
      </c>
      <c r="D23" s="27" t="s">
        <v>9</v>
      </c>
    </row>
    <row r="24" spans="2:4" ht="14.5" thickBot="1">
      <c r="B24" s="28" t="s">
        <v>82</v>
      </c>
      <c r="C24" s="29" t="s">
        <v>113</v>
      </c>
      <c r="D24" s="29" t="s">
        <v>51</v>
      </c>
    </row>
    <row r="25" spans="2:4" ht="27.5" thickBot="1">
      <c r="B25" s="28" t="s">
        <v>114</v>
      </c>
      <c r="C25" s="29" t="s">
        <v>115</v>
      </c>
      <c r="D25" s="29" t="s">
        <v>55</v>
      </c>
    </row>
    <row r="26" spans="2:4" ht="27.5" thickBot="1">
      <c r="B26" s="28" t="s">
        <v>88</v>
      </c>
      <c r="C26" s="29" t="s">
        <v>116</v>
      </c>
      <c r="D26" s="29" t="s">
        <v>59</v>
      </c>
    </row>
    <row r="27" spans="2:4" ht="14.5" thickBot="1">
      <c r="B27" s="28" t="s">
        <v>91</v>
      </c>
      <c r="C27" s="29" t="s">
        <v>117</v>
      </c>
      <c r="D27" s="29" t="s">
        <v>63</v>
      </c>
    </row>
    <row r="28" spans="2:4" ht="27.5" thickBot="1">
      <c r="B28" s="28" t="s">
        <v>118</v>
      </c>
      <c r="C28" s="29" t="s">
        <v>119</v>
      </c>
      <c r="D28" s="29" t="s">
        <v>67</v>
      </c>
    </row>
    <row r="29" spans="2:4" ht="14.5" thickBot="1">
      <c r="B29" s="28" t="s">
        <v>120</v>
      </c>
      <c r="C29" s="29" t="s">
        <v>121</v>
      </c>
      <c r="D29" s="29" t="s">
        <v>71</v>
      </c>
    </row>
    <row r="30" spans="2:4" ht="27.5" thickBot="1">
      <c r="B30" s="28" t="s">
        <v>122</v>
      </c>
      <c r="C30" s="29" t="s">
        <v>123</v>
      </c>
      <c r="D30" s="29" t="s">
        <v>75</v>
      </c>
    </row>
    <row r="31" spans="2:4" ht="27.5" thickBot="1">
      <c r="B31" s="28" t="s">
        <v>124</v>
      </c>
      <c r="C31" s="29" t="s">
        <v>125</v>
      </c>
      <c r="D31" s="31"/>
    </row>
    <row r="32" spans="2:4" ht="14.5" thickBot="1">
      <c r="B32" s="28" t="s">
        <v>126</v>
      </c>
      <c r="C32" s="29" t="s">
        <v>127</v>
      </c>
      <c r="D32" s="31"/>
    </row>
    <row r="33" spans="2:4" ht="14.5" thickBot="1">
      <c r="B33" s="28" t="s">
        <v>128</v>
      </c>
      <c r="C33" s="31"/>
      <c r="D33" s="31"/>
    </row>
    <row r="34" spans="2:4" ht="14.5" thickBot="1">
      <c r="B34" s="28" t="s">
        <v>129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9"/>
  <sheetViews>
    <sheetView zoomScaleNormal="100" workbookViewId="0">
      <selection activeCell="C15" sqref="C15:I15"/>
    </sheetView>
  </sheetViews>
  <sheetFormatPr defaultColWidth="9.08984375" defaultRowHeight="14.5"/>
  <cols>
    <col min="1" max="1" width="3.08984375" style="7" customWidth="1"/>
    <col min="2" max="3" width="22.7265625" style="7" customWidth="1"/>
    <col min="4" max="4" width="22.08984375" style="7" customWidth="1"/>
    <col min="5" max="8" width="19.08984375" style="7" customWidth="1"/>
    <col min="9" max="9" width="16.7265625" style="7" customWidth="1"/>
    <col min="10" max="16384" width="9.08984375" style="7"/>
  </cols>
  <sheetData>
    <row r="1" spans="2:9" s="1" customFormat="1" ht="1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55" t="s">
        <v>326</v>
      </c>
      <c r="D3" s="155"/>
      <c r="E3" s="155"/>
      <c r="F3" s="155"/>
      <c r="G3" s="155"/>
      <c r="H3" s="155"/>
      <c r="I3" s="50"/>
    </row>
    <row r="4" spans="2:9" ht="15" customHeight="1">
      <c r="B4" s="5"/>
      <c r="C4" s="155"/>
      <c r="D4" s="155"/>
      <c r="E4" s="155"/>
      <c r="F4" s="155"/>
      <c r="G4" s="155"/>
      <c r="H4" s="155"/>
      <c r="I4" s="50"/>
    </row>
    <row r="5" spans="2:9" ht="15" thickBot="1">
      <c r="B5" s="8"/>
      <c r="C5" s="9"/>
      <c r="D5" s="9"/>
      <c r="E5" s="9"/>
      <c r="F5" s="9"/>
      <c r="G5" s="9"/>
      <c r="H5" s="9"/>
      <c r="I5" s="10"/>
    </row>
    <row r="6" spans="2:9" s="12" customFormat="1" ht="13">
      <c r="B6" s="43"/>
      <c r="C6" s="44"/>
      <c r="D6" s="44"/>
      <c r="E6" s="44"/>
      <c r="F6" s="44"/>
      <c r="G6" s="44"/>
      <c r="H6" s="44"/>
      <c r="I6" s="45"/>
    </row>
    <row r="7" spans="2:9" s="12" customFormat="1">
      <c r="B7" s="157" t="s">
        <v>0</v>
      </c>
      <c r="C7" s="158"/>
      <c r="D7" s="158"/>
      <c r="E7" s="158"/>
      <c r="F7" s="158"/>
      <c r="G7" s="158"/>
      <c r="H7" s="158"/>
      <c r="I7" s="159"/>
    </row>
    <row r="8" spans="2:9" s="12" customFormat="1">
      <c r="B8" s="61" t="s">
        <v>33</v>
      </c>
      <c r="C8" s="156" t="s">
        <v>166</v>
      </c>
      <c r="D8" s="156"/>
      <c r="E8" s="148" t="s">
        <v>40</v>
      </c>
      <c r="F8" s="149"/>
      <c r="G8" s="144" t="s">
        <v>271</v>
      </c>
      <c r="H8" s="144"/>
      <c r="I8" s="145"/>
    </row>
    <row r="9" spans="2:9" s="12" customFormat="1" ht="17.25" customHeight="1">
      <c r="B9" s="15" t="s">
        <v>34</v>
      </c>
      <c r="C9" s="152" t="s">
        <v>354</v>
      </c>
      <c r="D9" s="152"/>
      <c r="E9" s="148" t="s">
        <v>45</v>
      </c>
      <c r="F9" s="149"/>
      <c r="G9" s="144" t="s">
        <v>167</v>
      </c>
      <c r="H9" s="144"/>
      <c r="I9" s="145"/>
    </row>
    <row r="10" spans="2:9" s="12" customFormat="1">
      <c r="B10" s="15" t="s">
        <v>35</v>
      </c>
      <c r="C10" s="152" t="s">
        <v>239</v>
      </c>
      <c r="D10" s="152"/>
      <c r="E10" s="148" t="s">
        <v>41</v>
      </c>
      <c r="F10" s="149"/>
      <c r="G10" s="144" t="s">
        <v>328</v>
      </c>
      <c r="H10" s="144"/>
      <c r="I10" s="145"/>
    </row>
    <row r="11" spans="2:9" s="12" customFormat="1">
      <c r="B11" s="15" t="s">
        <v>36</v>
      </c>
      <c r="C11" s="152" t="s">
        <v>327</v>
      </c>
      <c r="D11" s="152"/>
      <c r="E11" s="148" t="s">
        <v>42</v>
      </c>
      <c r="F11" s="149"/>
      <c r="G11" s="146">
        <v>45161</v>
      </c>
      <c r="H11" s="146"/>
      <c r="I11" s="147"/>
    </row>
    <row r="12" spans="2:9" s="12" customFormat="1">
      <c r="B12" s="15" t="s">
        <v>37</v>
      </c>
      <c r="C12" s="152" t="s">
        <v>227</v>
      </c>
      <c r="D12" s="152"/>
      <c r="E12" s="148" t="s">
        <v>43</v>
      </c>
      <c r="F12" s="149"/>
      <c r="G12" s="146">
        <v>45175</v>
      </c>
      <c r="H12" s="146"/>
      <c r="I12" s="147"/>
    </row>
    <row r="13" spans="2:9" s="12" customFormat="1">
      <c r="B13" s="15" t="s">
        <v>38</v>
      </c>
      <c r="C13" s="152" t="s">
        <v>271</v>
      </c>
      <c r="D13" s="152"/>
      <c r="E13" s="148" t="s">
        <v>185</v>
      </c>
      <c r="F13" s="149"/>
      <c r="G13" s="144" t="s">
        <v>316</v>
      </c>
      <c r="H13" s="144"/>
      <c r="I13" s="145"/>
    </row>
    <row r="14" spans="2:9" s="12" customFormat="1">
      <c r="B14" s="15" t="s">
        <v>39</v>
      </c>
      <c r="C14" s="152" t="s">
        <v>272</v>
      </c>
      <c r="D14" s="152"/>
      <c r="E14" s="148" t="s">
        <v>44</v>
      </c>
      <c r="F14" s="149"/>
      <c r="G14" s="153">
        <v>12</v>
      </c>
      <c r="H14" s="153"/>
      <c r="I14" s="154"/>
    </row>
    <row r="15" spans="2:9" s="69" customFormat="1" ht="34.5" customHeight="1">
      <c r="B15" s="33" t="s">
        <v>169</v>
      </c>
      <c r="C15" s="150" t="s">
        <v>313</v>
      </c>
      <c r="D15" s="150"/>
      <c r="E15" s="150"/>
      <c r="F15" s="150"/>
      <c r="G15" s="150"/>
      <c r="H15" s="150"/>
      <c r="I15" s="151"/>
    </row>
    <row r="16" spans="2:9" s="69" customFormat="1" ht="34.5" customHeight="1">
      <c r="B16" s="33" t="s">
        <v>170</v>
      </c>
      <c r="C16" s="150" t="s">
        <v>161</v>
      </c>
      <c r="D16" s="150"/>
      <c r="E16" s="150"/>
      <c r="F16" s="150"/>
      <c r="G16" s="150"/>
      <c r="H16" s="150"/>
      <c r="I16" s="151"/>
    </row>
    <row r="17" spans="1:9" s="11" customFormat="1" ht="13.5" thickBot="1">
      <c r="B17" s="51"/>
      <c r="C17" s="13"/>
      <c r="D17" s="13"/>
      <c r="E17" s="13"/>
      <c r="F17" s="13"/>
      <c r="G17" s="13"/>
      <c r="H17" s="13"/>
      <c r="I17" s="46"/>
    </row>
    <row r="18" spans="1:9" s="12" customFormat="1">
      <c r="B18" s="184" t="s">
        <v>18</v>
      </c>
      <c r="C18" s="185"/>
      <c r="D18" s="185"/>
      <c r="E18" s="185"/>
      <c r="F18" s="185"/>
      <c r="G18" s="185"/>
      <c r="H18" s="185"/>
      <c r="I18" s="186"/>
    </row>
    <row r="19" spans="1:9" s="12" customFormat="1" ht="57" customHeight="1">
      <c r="B19" s="181" t="s">
        <v>351</v>
      </c>
      <c r="C19" s="182"/>
      <c r="D19" s="182"/>
      <c r="E19" s="182"/>
      <c r="F19" s="182"/>
      <c r="G19" s="182"/>
      <c r="H19" s="182"/>
      <c r="I19" s="183"/>
    </row>
    <row r="20" spans="1:9" s="12" customFormat="1">
      <c r="A20" s="11"/>
      <c r="B20" s="163" t="s">
        <v>311</v>
      </c>
      <c r="C20" s="164"/>
      <c r="D20" s="164"/>
      <c r="E20" s="164"/>
      <c r="F20" s="164"/>
      <c r="G20" s="164"/>
      <c r="H20" s="164"/>
      <c r="I20" s="165"/>
    </row>
    <row r="21" spans="1:9" s="12" customFormat="1" ht="13">
      <c r="B21" s="166" t="s">
        <v>2</v>
      </c>
      <c r="C21" s="168" t="s">
        <v>3</v>
      </c>
      <c r="D21" s="170" t="s">
        <v>236</v>
      </c>
      <c r="E21" s="170"/>
      <c r="F21" s="170"/>
      <c r="G21" s="170"/>
      <c r="H21" s="11"/>
      <c r="I21" s="14"/>
    </row>
    <row r="22" spans="1:9" s="12" customFormat="1" ht="13">
      <c r="B22" s="167"/>
      <c r="C22" s="169"/>
      <c r="D22" s="101" t="s">
        <v>4</v>
      </c>
      <c r="E22" s="101" t="s">
        <v>1</v>
      </c>
      <c r="F22" s="101" t="s">
        <v>19</v>
      </c>
      <c r="G22" s="101" t="s">
        <v>11</v>
      </c>
      <c r="H22" s="11"/>
      <c r="I22" s="14"/>
    </row>
    <row r="23" spans="1:9" s="69" customFormat="1" ht="16.5" customHeight="1">
      <c r="B23" s="37">
        <v>1</v>
      </c>
      <c r="C23" s="77" t="s">
        <v>16</v>
      </c>
      <c r="D23" s="52" t="s">
        <v>176</v>
      </c>
      <c r="E23" s="54" t="s">
        <v>164</v>
      </c>
      <c r="F23" s="53">
        <v>45161</v>
      </c>
      <c r="G23" s="53">
        <v>45175</v>
      </c>
      <c r="H23" s="78"/>
      <c r="I23" s="79"/>
    </row>
    <row r="24" spans="1:9" s="69" customFormat="1" ht="16.5" customHeight="1">
      <c r="B24" s="37">
        <v>2</v>
      </c>
      <c r="C24" s="77" t="s">
        <v>144</v>
      </c>
      <c r="D24" s="52" t="s">
        <v>176</v>
      </c>
      <c r="E24" s="54" t="s">
        <v>295</v>
      </c>
      <c r="F24" s="53">
        <v>45161</v>
      </c>
      <c r="G24" s="53">
        <v>45175</v>
      </c>
      <c r="H24" s="78"/>
      <c r="I24" s="79"/>
    </row>
    <row r="25" spans="1:9" s="69" customFormat="1" ht="16.5" customHeight="1">
      <c r="B25" s="37">
        <v>3</v>
      </c>
      <c r="C25" s="77" t="s">
        <v>145</v>
      </c>
      <c r="D25" s="52" t="s">
        <v>176</v>
      </c>
      <c r="E25" s="54" t="s">
        <v>295</v>
      </c>
      <c r="F25" s="53">
        <v>45161</v>
      </c>
      <c r="G25" s="53">
        <v>45175</v>
      </c>
      <c r="H25" s="78"/>
      <c r="I25" s="79"/>
    </row>
    <row r="26" spans="1:9" s="69" customFormat="1" ht="16.5" customHeight="1">
      <c r="B26" s="37">
        <v>4</v>
      </c>
      <c r="C26" s="77" t="s">
        <v>146</v>
      </c>
      <c r="D26" s="52" t="s">
        <v>176</v>
      </c>
      <c r="E26" s="54" t="s">
        <v>295</v>
      </c>
      <c r="F26" s="53">
        <v>45161</v>
      </c>
      <c r="G26" s="53">
        <v>45175</v>
      </c>
      <c r="H26" s="78"/>
      <c r="I26" s="79"/>
    </row>
    <row r="27" spans="1:9" s="69" customFormat="1" ht="16.5" customHeight="1">
      <c r="B27" s="37">
        <v>5</v>
      </c>
      <c r="C27" s="77" t="s">
        <v>252</v>
      </c>
      <c r="D27" s="52" t="s">
        <v>176</v>
      </c>
      <c r="E27" s="54" t="s">
        <v>215</v>
      </c>
      <c r="F27" s="53">
        <v>45161</v>
      </c>
      <c r="G27" s="53">
        <v>45175</v>
      </c>
      <c r="H27" s="78"/>
      <c r="I27" s="79"/>
    </row>
    <row r="28" spans="1:9" s="69" customFormat="1" ht="16.5" customHeight="1">
      <c r="B28" s="37">
        <v>6</v>
      </c>
      <c r="C28" s="77" t="s">
        <v>253</v>
      </c>
      <c r="D28" s="52" t="s">
        <v>176</v>
      </c>
      <c r="E28" s="54" t="s">
        <v>215</v>
      </c>
      <c r="F28" s="53">
        <v>45161</v>
      </c>
      <c r="G28" s="53">
        <v>45175</v>
      </c>
      <c r="H28" s="78"/>
      <c r="I28" s="79"/>
    </row>
    <row r="29" spans="1:9" s="69" customFormat="1" ht="16.5" customHeight="1">
      <c r="B29" s="37">
        <v>7</v>
      </c>
      <c r="C29" s="77" t="s">
        <v>254</v>
      </c>
      <c r="D29" s="52" t="s">
        <v>176</v>
      </c>
      <c r="E29" s="54" t="s">
        <v>215</v>
      </c>
      <c r="F29" s="53">
        <v>45161</v>
      </c>
      <c r="G29" s="53">
        <v>45175</v>
      </c>
      <c r="H29" s="78"/>
      <c r="I29" s="79"/>
    </row>
    <row r="30" spans="1:9" s="69" customFormat="1" ht="16.5" customHeight="1">
      <c r="B30" s="37">
        <v>8</v>
      </c>
      <c r="C30" s="77" t="s">
        <v>255</v>
      </c>
      <c r="D30" s="52" t="s">
        <v>176</v>
      </c>
      <c r="E30" s="54" t="s">
        <v>164</v>
      </c>
      <c r="F30" s="53">
        <v>45161</v>
      </c>
      <c r="G30" s="53">
        <v>45175</v>
      </c>
      <c r="H30" s="78"/>
      <c r="I30" s="79"/>
    </row>
    <row r="31" spans="1:9" s="69" customFormat="1" ht="16.5" customHeight="1">
      <c r="B31" s="37">
        <v>9</v>
      </c>
      <c r="C31" s="77" t="s">
        <v>147</v>
      </c>
      <c r="D31" s="52" t="s">
        <v>176</v>
      </c>
      <c r="E31" s="54" t="s">
        <v>315</v>
      </c>
      <c r="F31" s="53">
        <v>45161</v>
      </c>
      <c r="G31" s="53">
        <v>45175</v>
      </c>
      <c r="H31" s="78"/>
      <c r="I31" s="171"/>
    </row>
    <row r="32" spans="1:9" s="69" customFormat="1" ht="16.5" customHeight="1">
      <c r="B32" s="37">
        <v>10</v>
      </c>
      <c r="C32" s="77" t="s">
        <v>148</v>
      </c>
      <c r="D32" s="52" t="s">
        <v>176</v>
      </c>
      <c r="E32" s="54" t="s">
        <v>295</v>
      </c>
      <c r="F32" s="53">
        <v>45161</v>
      </c>
      <c r="G32" s="53">
        <v>45175</v>
      </c>
      <c r="H32" s="78"/>
      <c r="I32" s="171"/>
    </row>
    <row r="33" spans="1:9" s="69" customFormat="1" ht="16.5" customHeight="1">
      <c r="B33" s="37">
        <v>11</v>
      </c>
      <c r="C33" s="77" t="s">
        <v>149</v>
      </c>
      <c r="D33" s="52" t="s">
        <v>175</v>
      </c>
      <c r="E33" s="54" t="s">
        <v>168</v>
      </c>
      <c r="F33" s="53">
        <v>45161</v>
      </c>
      <c r="G33" s="53">
        <v>45175</v>
      </c>
      <c r="H33" s="78"/>
      <c r="I33" s="171"/>
    </row>
    <row r="34" spans="1:9" s="69" customFormat="1" ht="16.5" customHeight="1">
      <c r="B34" s="37">
        <v>12</v>
      </c>
      <c r="C34" s="77" t="s">
        <v>256</v>
      </c>
      <c r="D34" s="52" t="s">
        <v>176</v>
      </c>
      <c r="E34" s="54" t="s">
        <v>295</v>
      </c>
      <c r="F34" s="53">
        <v>45161</v>
      </c>
      <c r="G34" s="53">
        <v>45175</v>
      </c>
      <c r="H34" s="78"/>
      <c r="I34" s="171"/>
    </row>
    <row r="35" spans="1:9" s="69" customFormat="1" ht="16.5" customHeight="1">
      <c r="B35" s="37">
        <v>13</v>
      </c>
      <c r="C35" s="77" t="s">
        <v>23</v>
      </c>
      <c r="D35" s="52" t="s">
        <v>176</v>
      </c>
      <c r="E35" s="54" t="s">
        <v>168</v>
      </c>
      <c r="F35" s="53">
        <v>45161</v>
      </c>
      <c r="G35" s="53">
        <v>45175</v>
      </c>
      <c r="H35" s="78"/>
      <c r="I35" s="171"/>
    </row>
    <row r="36" spans="1:9" s="69" customFormat="1" ht="16.5" customHeight="1">
      <c r="B36" s="37">
        <v>14</v>
      </c>
      <c r="C36" s="77" t="s">
        <v>150</v>
      </c>
      <c r="D36" s="52" t="s">
        <v>176</v>
      </c>
      <c r="E36" s="54" t="s">
        <v>164</v>
      </c>
      <c r="F36" s="53">
        <v>45161</v>
      </c>
      <c r="G36" s="53">
        <v>45175</v>
      </c>
      <c r="H36" s="78"/>
      <c r="I36" s="171"/>
    </row>
    <row r="37" spans="1:9" s="69" customFormat="1" ht="16.5" customHeight="1">
      <c r="B37" s="37">
        <v>15</v>
      </c>
      <c r="C37" s="77" t="s">
        <v>151</v>
      </c>
      <c r="D37" s="52" t="s">
        <v>175</v>
      </c>
      <c r="E37" s="80" t="s">
        <v>353</v>
      </c>
      <c r="F37" s="53">
        <v>45161</v>
      </c>
      <c r="G37" s="53">
        <v>45175</v>
      </c>
      <c r="H37" s="78"/>
      <c r="I37" s="171"/>
    </row>
    <row r="38" spans="1:9" s="69" customFormat="1" ht="16.5" customHeight="1">
      <c r="B38" s="37">
        <v>16</v>
      </c>
      <c r="C38" s="77" t="s">
        <v>152</v>
      </c>
      <c r="D38" s="52" t="s">
        <v>175</v>
      </c>
      <c r="E38" s="80" t="s">
        <v>353</v>
      </c>
      <c r="F38" s="53">
        <v>45161</v>
      </c>
      <c r="G38" s="53">
        <v>45175</v>
      </c>
      <c r="H38" s="78"/>
      <c r="I38" s="171"/>
    </row>
    <row r="39" spans="1:9" s="69" customFormat="1" ht="16.5" customHeight="1">
      <c r="B39" s="37">
        <v>17</v>
      </c>
      <c r="C39" s="77" t="s">
        <v>153</v>
      </c>
      <c r="D39" s="52" t="s">
        <v>175</v>
      </c>
      <c r="E39" s="54" t="s">
        <v>315</v>
      </c>
      <c r="F39" s="53">
        <v>45161</v>
      </c>
      <c r="G39" s="53">
        <v>45175</v>
      </c>
      <c r="H39" s="78"/>
      <c r="I39" s="171"/>
    </row>
    <row r="40" spans="1:9" s="69" customFormat="1" ht="16.5" customHeight="1">
      <c r="B40" s="37">
        <v>18</v>
      </c>
      <c r="C40" s="77" t="s">
        <v>154</v>
      </c>
      <c r="D40" s="52" t="s">
        <v>176</v>
      </c>
      <c r="E40" s="54" t="s">
        <v>295</v>
      </c>
      <c r="F40" s="53">
        <v>45161</v>
      </c>
      <c r="G40" s="53">
        <v>45175</v>
      </c>
      <c r="H40" s="78"/>
      <c r="I40" s="171"/>
    </row>
    <row r="41" spans="1:9" s="69" customFormat="1" ht="16.5" customHeight="1">
      <c r="B41" s="37">
        <v>19</v>
      </c>
      <c r="C41" s="77" t="s">
        <v>155</v>
      </c>
      <c r="D41" s="52" t="s">
        <v>176</v>
      </c>
      <c r="E41" s="54" t="s">
        <v>164</v>
      </c>
      <c r="F41" s="53">
        <v>45161</v>
      </c>
      <c r="G41" s="53">
        <v>45175</v>
      </c>
      <c r="H41" s="78"/>
      <c r="I41" s="171"/>
    </row>
    <row r="42" spans="1:9" s="69" customFormat="1" ht="16.5" customHeight="1">
      <c r="B42" s="37">
        <v>20</v>
      </c>
      <c r="C42" s="77" t="s">
        <v>156</v>
      </c>
      <c r="D42" s="52" t="s">
        <v>175</v>
      </c>
      <c r="E42" s="54" t="s">
        <v>174</v>
      </c>
      <c r="F42" s="53">
        <v>45161</v>
      </c>
      <c r="G42" s="53">
        <v>45175</v>
      </c>
      <c r="H42" s="78"/>
      <c r="I42" s="171"/>
    </row>
    <row r="43" spans="1:9" s="69" customFormat="1" ht="16.5" customHeight="1">
      <c r="B43" s="37">
        <v>21</v>
      </c>
      <c r="C43" s="77" t="s">
        <v>157</v>
      </c>
      <c r="D43" s="52" t="s">
        <v>176</v>
      </c>
      <c r="E43" s="54" t="s">
        <v>168</v>
      </c>
      <c r="F43" s="53">
        <v>45161</v>
      </c>
      <c r="G43" s="53">
        <v>45175</v>
      </c>
      <c r="H43" s="78"/>
      <c r="I43" s="171"/>
    </row>
    <row r="44" spans="1:9" s="69" customFormat="1" ht="16.5" customHeight="1">
      <c r="B44" s="37">
        <v>22</v>
      </c>
      <c r="C44" s="77" t="s">
        <v>257</v>
      </c>
      <c r="D44" s="52" t="s">
        <v>176</v>
      </c>
      <c r="E44" s="54" t="s">
        <v>225</v>
      </c>
      <c r="F44" s="53">
        <v>45161</v>
      </c>
      <c r="G44" s="53">
        <v>45175</v>
      </c>
      <c r="H44" s="78"/>
      <c r="I44" s="79"/>
    </row>
    <row r="45" spans="1:9" s="69" customFormat="1" ht="16.5" customHeight="1">
      <c r="B45" s="37">
        <v>23</v>
      </c>
      <c r="C45" s="77" t="s">
        <v>258</v>
      </c>
      <c r="D45" s="52" t="s">
        <v>176</v>
      </c>
      <c r="E45" s="54" t="s">
        <v>164</v>
      </c>
      <c r="F45" s="53">
        <v>45161</v>
      </c>
      <c r="G45" s="53">
        <v>45175</v>
      </c>
      <c r="H45" s="78"/>
      <c r="I45" s="79"/>
    </row>
    <row r="46" spans="1:9" s="12" customFormat="1">
      <c r="A46" s="11"/>
      <c r="B46" s="160" t="s">
        <v>312</v>
      </c>
      <c r="C46" s="161"/>
      <c r="D46" s="161"/>
      <c r="E46" s="161"/>
      <c r="F46" s="161"/>
      <c r="G46" s="161"/>
      <c r="H46" s="161"/>
      <c r="I46" s="162"/>
    </row>
    <row r="47" spans="1:9" ht="15.75" customHeight="1">
      <c r="B47" s="172" t="s">
        <v>6</v>
      </c>
      <c r="C47" s="173"/>
      <c r="D47" s="173"/>
      <c r="E47" s="173"/>
      <c r="F47" s="173"/>
      <c r="G47" s="173"/>
      <c r="H47" s="174"/>
      <c r="I47" s="175" t="s">
        <v>220</v>
      </c>
    </row>
    <row r="48" spans="1:9">
      <c r="B48" s="68" t="s">
        <v>2</v>
      </c>
      <c r="C48" s="120" t="s">
        <v>3</v>
      </c>
      <c r="D48" s="120" t="s">
        <v>7</v>
      </c>
      <c r="E48" s="120" t="s">
        <v>12</v>
      </c>
      <c r="F48" s="120" t="s">
        <v>25</v>
      </c>
      <c r="G48" s="120" t="s">
        <v>182</v>
      </c>
      <c r="H48" s="120" t="s">
        <v>183</v>
      </c>
      <c r="I48" s="176"/>
    </row>
    <row r="49" spans="2:10" ht="14.25" customHeight="1">
      <c r="B49" s="36">
        <v>1</v>
      </c>
      <c r="C49" s="121" t="s">
        <v>16</v>
      </c>
      <c r="D49" s="122">
        <f>SUM(E49:H49)</f>
        <v>0</v>
      </c>
      <c r="E49" s="123">
        <v>0</v>
      </c>
      <c r="F49" s="123">
        <v>0</v>
      </c>
      <c r="G49" s="123">
        <v>0</v>
      </c>
      <c r="H49" s="123">
        <v>0</v>
      </c>
      <c r="I49" s="176"/>
    </row>
    <row r="50" spans="2:10" ht="14.25" customHeight="1">
      <c r="B50" s="36">
        <v>2</v>
      </c>
      <c r="C50" s="121" t="s">
        <v>144</v>
      </c>
      <c r="D50" s="122">
        <f t="shared" ref="D50:D70" si="0">SUM(E50:H50)</f>
        <v>0</v>
      </c>
      <c r="E50" s="123">
        <v>0</v>
      </c>
      <c r="F50" s="123">
        <v>0</v>
      </c>
      <c r="G50" s="123">
        <v>0</v>
      </c>
      <c r="H50" s="123">
        <v>0</v>
      </c>
      <c r="I50" s="176"/>
    </row>
    <row r="51" spans="2:10" ht="14.25" customHeight="1">
      <c r="B51" s="36">
        <v>3</v>
      </c>
      <c r="C51" s="121" t="s">
        <v>145</v>
      </c>
      <c r="D51" s="122">
        <f t="shared" si="0"/>
        <v>0</v>
      </c>
      <c r="E51" s="123">
        <v>0</v>
      </c>
      <c r="F51" s="123">
        <v>0</v>
      </c>
      <c r="G51" s="123">
        <v>0</v>
      </c>
      <c r="H51" s="123">
        <v>0</v>
      </c>
      <c r="I51" s="176"/>
    </row>
    <row r="52" spans="2:10" ht="14.25" customHeight="1">
      <c r="B52" s="36">
        <v>4</v>
      </c>
      <c r="C52" s="121" t="s">
        <v>146</v>
      </c>
      <c r="D52" s="122">
        <f t="shared" si="0"/>
        <v>0</v>
      </c>
      <c r="E52" s="123">
        <v>0</v>
      </c>
      <c r="F52" s="123">
        <v>0</v>
      </c>
      <c r="G52" s="123">
        <v>0</v>
      </c>
      <c r="H52" s="123">
        <v>0</v>
      </c>
      <c r="I52" s="176"/>
    </row>
    <row r="53" spans="2:10" s="12" customFormat="1" ht="12" customHeight="1">
      <c r="B53" s="36">
        <v>5</v>
      </c>
      <c r="C53" s="55" t="s">
        <v>210</v>
      </c>
      <c r="D53" s="122">
        <f t="shared" si="0"/>
        <v>0</v>
      </c>
      <c r="E53" s="123">
        <v>0</v>
      </c>
      <c r="F53" s="123">
        <v>0</v>
      </c>
      <c r="G53" s="123">
        <v>0</v>
      </c>
      <c r="H53" s="123">
        <v>0</v>
      </c>
      <c r="I53" s="176"/>
      <c r="J53" s="34">
        <v>1</v>
      </c>
    </row>
    <row r="54" spans="2:10" s="12" customFormat="1" ht="12" customHeight="1">
      <c r="B54" s="36">
        <v>6</v>
      </c>
      <c r="C54" s="55" t="s">
        <v>211</v>
      </c>
      <c r="D54" s="122">
        <f t="shared" si="0"/>
        <v>0</v>
      </c>
      <c r="E54" s="123">
        <v>0</v>
      </c>
      <c r="F54" s="123">
        <v>0</v>
      </c>
      <c r="G54" s="123">
        <v>0</v>
      </c>
      <c r="H54" s="123">
        <v>0</v>
      </c>
      <c r="I54" s="176"/>
      <c r="J54" s="34">
        <v>1</v>
      </c>
    </row>
    <row r="55" spans="2:10" s="12" customFormat="1" ht="12" customHeight="1">
      <c r="B55" s="36">
        <v>7</v>
      </c>
      <c r="C55" s="55" t="s">
        <v>212</v>
      </c>
      <c r="D55" s="122">
        <f t="shared" si="0"/>
        <v>0</v>
      </c>
      <c r="E55" s="123">
        <v>0</v>
      </c>
      <c r="F55" s="123">
        <v>0</v>
      </c>
      <c r="G55" s="123">
        <v>0</v>
      </c>
      <c r="H55" s="123">
        <v>0</v>
      </c>
      <c r="I55" s="176"/>
      <c r="J55" s="34">
        <v>1</v>
      </c>
    </row>
    <row r="56" spans="2:10" s="12" customFormat="1" ht="12" customHeight="1">
      <c r="B56" s="36">
        <v>8</v>
      </c>
      <c r="C56" s="55" t="s">
        <v>226</v>
      </c>
      <c r="D56" s="122">
        <f t="shared" ref="D56" si="1">SUM(E56:H56)</f>
        <v>0</v>
      </c>
      <c r="E56" s="123">
        <v>0</v>
      </c>
      <c r="F56" s="123">
        <v>0</v>
      </c>
      <c r="G56" s="123">
        <v>0</v>
      </c>
      <c r="H56" s="123">
        <v>0</v>
      </c>
      <c r="I56" s="176"/>
      <c r="J56" s="34">
        <v>1</v>
      </c>
    </row>
    <row r="57" spans="2:10" ht="14.25" customHeight="1">
      <c r="B57" s="36">
        <v>9</v>
      </c>
      <c r="C57" s="121" t="s">
        <v>147</v>
      </c>
      <c r="D57" s="122">
        <f t="shared" si="0"/>
        <v>0</v>
      </c>
      <c r="E57" s="123">
        <v>0</v>
      </c>
      <c r="F57" s="123">
        <v>0</v>
      </c>
      <c r="G57" s="123">
        <v>0</v>
      </c>
      <c r="H57" s="123">
        <v>0</v>
      </c>
      <c r="I57" s="176"/>
    </row>
    <row r="58" spans="2:10" ht="14.25" customHeight="1">
      <c r="B58" s="36">
        <v>10</v>
      </c>
      <c r="C58" s="121" t="s">
        <v>148</v>
      </c>
      <c r="D58" s="122">
        <f t="shared" si="0"/>
        <v>0</v>
      </c>
      <c r="E58" s="123">
        <v>0</v>
      </c>
      <c r="F58" s="123">
        <v>0</v>
      </c>
      <c r="G58" s="123">
        <v>0</v>
      </c>
      <c r="H58" s="123">
        <v>0</v>
      </c>
      <c r="I58" s="176"/>
    </row>
    <row r="59" spans="2:10" ht="14.25" customHeight="1">
      <c r="B59" s="36">
        <v>11</v>
      </c>
      <c r="C59" s="121" t="s">
        <v>149</v>
      </c>
      <c r="D59" s="122">
        <f t="shared" si="0"/>
        <v>0</v>
      </c>
      <c r="E59" s="123">
        <v>0</v>
      </c>
      <c r="F59" s="123">
        <v>0</v>
      </c>
      <c r="G59" s="123">
        <v>0</v>
      </c>
      <c r="H59" s="123">
        <v>0</v>
      </c>
      <c r="I59" s="176"/>
    </row>
    <row r="60" spans="2:10" ht="14.25" customHeight="1">
      <c r="B60" s="36">
        <v>12</v>
      </c>
      <c r="C60" s="121" t="s">
        <v>173</v>
      </c>
      <c r="D60" s="122">
        <f t="shared" si="0"/>
        <v>0</v>
      </c>
      <c r="E60" s="123">
        <v>0</v>
      </c>
      <c r="F60" s="123">
        <v>0</v>
      </c>
      <c r="G60" s="123">
        <v>0</v>
      </c>
      <c r="H60" s="123">
        <v>0</v>
      </c>
      <c r="I60" s="176"/>
    </row>
    <row r="61" spans="2:10" ht="14.25" customHeight="1">
      <c r="B61" s="36">
        <v>13</v>
      </c>
      <c r="C61" s="121" t="s">
        <v>23</v>
      </c>
      <c r="D61" s="122">
        <f t="shared" si="0"/>
        <v>0</v>
      </c>
      <c r="E61" s="123">
        <v>0</v>
      </c>
      <c r="F61" s="123">
        <v>0</v>
      </c>
      <c r="G61" s="123">
        <v>0</v>
      </c>
      <c r="H61" s="123">
        <v>0</v>
      </c>
      <c r="I61" s="176"/>
    </row>
    <row r="62" spans="2:10" ht="14.25" customHeight="1">
      <c r="B62" s="36">
        <v>14</v>
      </c>
      <c r="C62" s="121" t="s">
        <v>150</v>
      </c>
      <c r="D62" s="122">
        <f t="shared" si="0"/>
        <v>0</v>
      </c>
      <c r="E62" s="123">
        <v>0</v>
      </c>
      <c r="F62" s="123">
        <v>0</v>
      </c>
      <c r="G62" s="123">
        <v>0</v>
      </c>
      <c r="H62" s="123">
        <v>0</v>
      </c>
      <c r="I62" s="176"/>
    </row>
    <row r="63" spans="2:10" ht="14.25" customHeight="1">
      <c r="B63" s="36">
        <v>15</v>
      </c>
      <c r="C63" s="121" t="s">
        <v>151</v>
      </c>
      <c r="D63" s="122">
        <f t="shared" si="0"/>
        <v>0</v>
      </c>
      <c r="E63" s="123">
        <v>0</v>
      </c>
      <c r="F63" s="123">
        <v>0</v>
      </c>
      <c r="G63" s="123">
        <v>0</v>
      </c>
      <c r="H63" s="123">
        <v>0</v>
      </c>
      <c r="I63" s="176"/>
    </row>
    <row r="64" spans="2:10" ht="14.25" customHeight="1">
      <c r="B64" s="36">
        <v>16</v>
      </c>
      <c r="C64" s="121" t="s">
        <v>152</v>
      </c>
      <c r="D64" s="122">
        <f t="shared" si="0"/>
        <v>2</v>
      </c>
      <c r="E64" s="123">
        <v>0</v>
      </c>
      <c r="F64" s="123">
        <v>0</v>
      </c>
      <c r="G64" s="123">
        <v>2</v>
      </c>
      <c r="H64" s="123">
        <v>0</v>
      </c>
      <c r="I64" s="176"/>
    </row>
    <row r="65" spans="2:9" ht="14.25" customHeight="1">
      <c r="B65" s="36">
        <v>17</v>
      </c>
      <c r="C65" s="121" t="s">
        <v>153</v>
      </c>
      <c r="D65" s="122">
        <f t="shared" si="0"/>
        <v>1</v>
      </c>
      <c r="E65" s="123">
        <v>0</v>
      </c>
      <c r="F65" s="123">
        <v>0</v>
      </c>
      <c r="G65" s="123">
        <v>1</v>
      </c>
      <c r="H65" s="123">
        <v>0</v>
      </c>
      <c r="I65" s="176"/>
    </row>
    <row r="66" spans="2:9" ht="14.25" customHeight="1">
      <c r="B66" s="36">
        <v>18</v>
      </c>
      <c r="C66" s="121" t="s">
        <v>154</v>
      </c>
      <c r="D66" s="122">
        <f t="shared" si="0"/>
        <v>0</v>
      </c>
      <c r="E66" s="123">
        <v>0</v>
      </c>
      <c r="F66" s="123">
        <v>0</v>
      </c>
      <c r="G66" s="123">
        <v>0</v>
      </c>
      <c r="H66" s="123">
        <v>0</v>
      </c>
      <c r="I66" s="176"/>
    </row>
    <row r="67" spans="2:9" ht="14.25" customHeight="1">
      <c r="B67" s="36">
        <v>19</v>
      </c>
      <c r="C67" s="121" t="s">
        <v>155</v>
      </c>
      <c r="D67" s="122">
        <f t="shared" si="0"/>
        <v>0</v>
      </c>
      <c r="E67" s="123">
        <v>0</v>
      </c>
      <c r="F67" s="123">
        <v>0</v>
      </c>
      <c r="G67" s="123">
        <v>0</v>
      </c>
      <c r="H67" s="123">
        <v>0</v>
      </c>
      <c r="I67" s="176"/>
    </row>
    <row r="68" spans="2:9" ht="14.25" customHeight="1">
      <c r="B68" s="36">
        <v>20</v>
      </c>
      <c r="C68" s="121" t="s">
        <v>156</v>
      </c>
      <c r="D68" s="122">
        <f t="shared" si="0"/>
        <v>0</v>
      </c>
      <c r="E68" s="123">
        <v>0</v>
      </c>
      <c r="F68" s="123">
        <v>0</v>
      </c>
      <c r="G68" s="123">
        <v>0</v>
      </c>
      <c r="H68" s="123">
        <v>0</v>
      </c>
      <c r="I68" s="176"/>
    </row>
    <row r="69" spans="2:9" ht="14.25" customHeight="1">
      <c r="B69" s="36">
        <v>21</v>
      </c>
      <c r="C69" s="121" t="s">
        <v>157</v>
      </c>
      <c r="D69" s="122">
        <f t="shared" si="0"/>
        <v>1</v>
      </c>
      <c r="E69" s="123">
        <v>0</v>
      </c>
      <c r="F69" s="123">
        <v>0</v>
      </c>
      <c r="G69" s="123">
        <v>1</v>
      </c>
      <c r="H69" s="123">
        <v>0</v>
      </c>
      <c r="I69" s="176"/>
    </row>
    <row r="70" spans="2:9" ht="14.25" customHeight="1">
      <c r="B70" s="36">
        <v>22</v>
      </c>
      <c r="C70" s="121" t="s">
        <v>214</v>
      </c>
      <c r="D70" s="122">
        <f t="shared" si="0"/>
        <v>0</v>
      </c>
      <c r="E70" s="123">
        <v>0</v>
      </c>
      <c r="F70" s="123">
        <v>0</v>
      </c>
      <c r="G70" s="123">
        <v>0</v>
      </c>
      <c r="H70" s="123">
        <v>0</v>
      </c>
      <c r="I70" s="176"/>
    </row>
    <row r="71" spans="2:9" ht="14.25" customHeight="1">
      <c r="B71" s="36">
        <v>23</v>
      </c>
      <c r="C71" s="121" t="s">
        <v>237</v>
      </c>
      <c r="D71" s="122">
        <f t="shared" ref="D71" si="2">SUM(E71:H71)</f>
        <v>0</v>
      </c>
      <c r="E71" s="123">
        <v>0</v>
      </c>
      <c r="F71" s="123">
        <v>0</v>
      </c>
      <c r="G71" s="123">
        <v>0</v>
      </c>
      <c r="H71" s="123">
        <v>0</v>
      </c>
      <c r="I71" s="126"/>
    </row>
    <row r="72" spans="2:9" ht="14.25" customHeight="1">
      <c r="B72" s="177" t="s">
        <v>5</v>
      </c>
      <c r="C72" s="178"/>
      <c r="D72" s="124">
        <f>SUM(E49:H71)</f>
        <v>4</v>
      </c>
      <c r="E72" s="125">
        <f>SUM(E49:E71)</f>
        <v>0</v>
      </c>
      <c r="F72" s="125">
        <f t="shared" ref="F72:H72" si="3">SUM(F49:F71)</f>
        <v>0</v>
      </c>
      <c r="G72" s="125">
        <f t="shared" si="3"/>
        <v>4</v>
      </c>
      <c r="H72" s="125">
        <f t="shared" si="3"/>
        <v>0</v>
      </c>
      <c r="I72" s="6"/>
    </row>
    <row r="73" spans="2:9" ht="14.25" customHeight="1" thickBot="1">
      <c r="B73" s="179" t="s">
        <v>10</v>
      </c>
      <c r="C73" s="180"/>
      <c r="D73" s="180"/>
      <c r="E73" s="42">
        <f>E72/D72</f>
        <v>0</v>
      </c>
      <c r="F73" s="42">
        <f>F72/D72</f>
        <v>0</v>
      </c>
      <c r="G73" s="42">
        <f>G72/D72</f>
        <v>1</v>
      </c>
      <c r="H73" s="42" t="e">
        <f>H72/E72</f>
        <v>#DIV/0!</v>
      </c>
      <c r="I73" s="10"/>
    </row>
    <row r="74" spans="2:9">
      <c r="B74" s="47"/>
      <c r="C74" s="48"/>
      <c r="D74" s="48"/>
      <c r="E74" s="49"/>
      <c r="F74" s="49"/>
      <c r="G74" s="49"/>
      <c r="H74" s="49"/>
      <c r="I74" s="6"/>
    </row>
    <row r="75" spans="2:9">
      <c r="B75" s="47"/>
      <c r="C75" s="48"/>
      <c r="D75" s="48"/>
      <c r="E75" s="49"/>
      <c r="F75" s="49"/>
      <c r="G75" s="49"/>
      <c r="H75" s="49"/>
      <c r="I75" s="6"/>
    </row>
    <row r="76" spans="2:9">
      <c r="B76" s="47"/>
      <c r="C76" s="48"/>
      <c r="D76" s="48"/>
      <c r="E76" s="49"/>
      <c r="F76" s="49"/>
      <c r="G76" s="49"/>
      <c r="H76" s="49"/>
      <c r="I76" s="6"/>
    </row>
    <row r="77" spans="2:9">
      <c r="B77" s="47"/>
      <c r="C77" s="48"/>
      <c r="D77" s="48"/>
      <c r="E77" s="49"/>
      <c r="F77" s="49"/>
      <c r="G77" s="49"/>
      <c r="H77" s="49"/>
      <c r="I77" s="6"/>
    </row>
    <row r="78" spans="2:9">
      <c r="B78" s="47"/>
      <c r="C78" s="48"/>
      <c r="D78" s="48"/>
      <c r="E78" s="49"/>
      <c r="F78" s="49"/>
      <c r="G78" s="49"/>
      <c r="H78" s="49"/>
      <c r="I78" s="6"/>
    </row>
    <row r="79" spans="2:9">
      <c r="B79" s="47"/>
      <c r="C79" s="48"/>
      <c r="D79" s="48"/>
      <c r="E79" s="49"/>
      <c r="F79" s="49"/>
      <c r="G79" s="49"/>
      <c r="H79" s="49"/>
      <c r="I79" s="6"/>
    </row>
    <row r="80" spans="2:9">
      <c r="B80" s="47"/>
      <c r="C80" s="48"/>
      <c r="D80" s="48"/>
      <c r="E80" s="49"/>
      <c r="F80" s="49"/>
      <c r="G80" s="49"/>
      <c r="H80" s="49"/>
      <c r="I80" s="6"/>
    </row>
    <row r="81" spans="2:10">
      <c r="B81" s="47"/>
      <c r="C81" s="48"/>
      <c r="D81" s="48"/>
      <c r="E81" s="49"/>
      <c r="F81" s="49"/>
      <c r="G81" s="49"/>
      <c r="H81" s="49"/>
      <c r="I81" s="6"/>
    </row>
    <row r="82" spans="2:10">
      <c r="B82" s="47"/>
      <c r="C82" s="48"/>
      <c r="D82" s="48"/>
      <c r="E82" s="49"/>
      <c r="F82" s="49"/>
      <c r="G82" s="49"/>
      <c r="H82" s="49"/>
      <c r="I82" s="6"/>
    </row>
    <row r="83" spans="2:10">
      <c r="B83" s="47"/>
      <c r="C83" s="48"/>
      <c r="D83" s="48"/>
      <c r="E83" s="49"/>
      <c r="F83" s="49"/>
      <c r="G83" s="49"/>
      <c r="H83" s="49"/>
      <c r="I83" s="6"/>
    </row>
    <row r="84" spans="2:10">
      <c r="B84" s="47"/>
      <c r="C84" s="48"/>
      <c r="D84" s="48"/>
      <c r="E84" s="49"/>
      <c r="F84" s="49"/>
      <c r="G84" s="49"/>
      <c r="H84" s="49"/>
      <c r="I84" s="6"/>
    </row>
    <row r="85" spans="2:10">
      <c r="B85" s="47"/>
      <c r="C85" s="48"/>
      <c r="D85" s="48"/>
      <c r="E85" s="49"/>
      <c r="F85" s="49"/>
      <c r="G85" s="49"/>
      <c r="H85" s="49"/>
      <c r="I85" s="6"/>
    </row>
    <row r="86" spans="2:10">
      <c r="B86" s="47"/>
      <c r="C86" s="48"/>
      <c r="D86" s="48"/>
      <c r="E86" s="49"/>
      <c r="F86" s="49"/>
      <c r="G86" s="49"/>
      <c r="H86" s="49"/>
      <c r="I86" s="6"/>
    </row>
    <row r="87" spans="2:10">
      <c r="B87" s="47"/>
      <c r="C87" s="48"/>
      <c r="D87" s="48"/>
      <c r="E87" s="49"/>
      <c r="F87" s="49"/>
      <c r="G87" s="49"/>
      <c r="H87" s="49"/>
      <c r="I87" s="6"/>
    </row>
    <row r="88" spans="2:10">
      <c r="B88" s="47"/>
      <c r="C88" s="48"/>
      <c r="D88" s="48"/>
      <c r="E88" s="49"/>
      <c r="F88" s="49"/>
      <c r="G88" s="49"/>
      <c r="H88" s="49"/>
      <c r="I88" s="6"/>
    </row>
    <row r="89" spans="2:10">
      <c r="B89" s="47"/>
      <c r="C89" s="48"/>
      <c r="D89" s="48"/>
      <c r="E89" s="49"/>
      <c r="F89" s="49"/>
      <c r="G89" s="49"/>
      <c r="H89" s="49"/>
      <c r="I89" s="6"/>
    </row>
    <row r="90" spans="2:10">
      <c r="B90" s="47"/>
      <c r="C90" s="48"/>
      <c r="D90" s="48"/>
      <c r="E90" s="49"/>
      <c r="F90" s="49"/>
      <c r="G90" s="49"/>
      <c r="H90" s="49"/>
      <c r="I90" s="6"/>
    </row>
    <row r="91" spans="2:10">
      <c r="B91" s="47"/>
      <c r="C91" s="48"/>
      <c r="D91" s="48"/>
      <c r="E91" s="49"/>
      <c r="F91" s="49"/>
      <c r="G91" s="49"/>
      <c r="H91" s="49"/>
      <c r="I91" s="6"/>
    </row>
    <row r="92" spans="2:10">
      <c r="B92" s="47"/>
      <c r="C92" s="48"/>
      <c r="D92" s="48"/>
      <c r="E92" s="49"/>
      <c r="F92" s="49"/>
      <c r="G92" s="49"/>
      <c r="H92" s="49"/>
      <c r="I92" s="6"/>
    </row>
    <row r="93" spans="2:10">
      <c r="B93" s="47"/>
      <c r="C93" s="48"/>
      <c r="D93" s="48"/>
      <c r="E93" s="49"/>
      <c r="F93" s="49"/>
      <c r="G93" s="49"/>
      <c r="H93" s="49"/>
      <c r="I93" s="6"/>
    </row>
    <row r="94" spans="2:10" s="12" customFormat="1">
      <c r="B94" s="160" t="s">
        <v>294</v>
      </c>
      <c r="C94" s="161"/>
      <c r="D94" s="161"/>
      <c r="E94" s="161"/>
      <c r="F94" s="161"/>
      <c r="G94" s="161"/>
      <c r="H94" s="161"/>
      <c r="I94" s="162"/>
    </row>
    <row r="95" spans="2:10" s="12" customFormat="1" ht="28.5" customHeight="1">
      <c r="B95" s="63" t="s">
        <v>2</v>
      </c>
      <c r="C95" s="64" t="s">
        <v>20</v>
      </c>
      <c r="D95" s="65" t="s">
        <v>21</v>
      </c>
      <c r="E95" s="66" t="s">
        <v>184</v>
      </c>
      <c r="F95" s="65" t="s">
        <v>22</v>
      </c>
      <c r="G95" s="65" t="s">
        <v>26</v>
      </c>
      <c r="H95" s="67" t="s">
        <v>186</v>
      </c>
      <c r="I95" s="70" t="s">
        <v>187</v>
      </c>
    </row>
    <row r="96" spans="2:10" s="12" customFormat="1" ht="12" customHeight="1">
      <c r="B96" s="35">
        <v>1</v>
      </c>
      <c r="C96" s="55" t="s">
        <v>133</v>
      </c>
      <c r="D96" s="41">
        <f>SUM(E96:G96)</f>
        <v>179</v>
      </c>
      <c r="E96" s="117">
        <v>179</v>
      </c>
      <c r="F96" s="117">
        <v>0</v>
      </c>
      <c r="G96" s="117">
        <v>0</v>
      </c>
      <c r="H96" s="62">
        <f>E96/(F96+E96)</f>
        <v>1</v>
      </c>
      <c r="I96" s="71">
        <f>F96/(F96+E96)</f>
        <v>0</v>
      </c>
      <c r="J96" s="34">
        <v>1</v>
      </c>
    </row>
    <row r="97" spans="2:10" s="12" customFormat="1" ht="12" customHeight="1">
      <c r="B97" s="35">
        <v>2</v>
      </c>
      <c r="C97" s="55" t="s">
        <v>134</v>
      </c>
      <c r="D97" s="41">
        <f t="shared" ref="D97:D118" si="4">SUM(E97:G97)</f>
        <v>242</v>
      </c>
      <c r="E97" s="117">
        <v>242</v>
      </c>
      <c r="F97" s="117">
        <v>0</v>
      </c>
      <c r="G97" s="117">
        <v>0</v>
      </c>
      <c r="H97" s="62">
        <f t="shared" ref="H97:H117" si="5">E97/(F97+E97)</f>
        <v>1</v>
      </c>
      <c r="I97" s="71">
        <f t="shared" ref="I97:I117" si="6">F97/(F97+E97)</f>
        <v>0</v>
      </c>
      <c r="J97" s="34">
        <v>1</v>
      </c>
    </row>
    <row r="98" spans="2:10" s="12" customFormat="1" ht="12" customHeight="1">
      <c r="B98" s="35">
        <v>3</v>
      </c>
      <c r="C98" s="55" t="s">
        <v>135</v>
      </c>
      <c r="D98" s="41">
        <f t="shared" si="4"/>
        <v>145</v>
      </c>
      <c r="E98" s="41">
        <v>145</v>
      </c>
      <c r="F98" s="117">
        <v>0</v>
      </c>
      <c r="G98" s="117">
        <v>0</v>
      </c>
      <c r="H98" s="62">
        <f t="shared" si="5"/>
        <v>1</v>
      </c>
      <c r="I98" s="71">
        <f t="shared" si="6"/>
        <v>0</v>
      </c>
      <c r="J98" s="34">
        <v>1</v>
      </c>
    </row>
    <row r="99" spans="2:10" s="12" customFormat="1" ht="12" customHeight="1">
      <c r="B99" s="35">
        <v>4</v>
      </c>
      <c r="C99" s="55" t="s">
        <v>136</v>
      </c>
      <c r="D99" s="41">
        <f t="shared" si="4"/>
        <v>117</v>
      </c>
      <c r="E99" s="41">
        <v>117</v>
      </c>
      <c r="F99" s="117">
        <v>0</v>
      </c>
      <c r="G99" s="117">
        <v>0</v>
      </c>
      <c r="H99" s="62">
        <f t="shared" si="5"/>
        <v>1</v>
      </c>
      <c r="I99" s="71">
        <f t="shared" si="6"/>
        <v>0</v>
      </c>
      <c r="J99" s="34">
        <v>1</v>
      </c>
    </row>
    <row r="100" spans="2:10" s="12" customFormat="1" ht="12" customHeight="1">
      <c r="B100" s="35">
        <v>5</v>
      </c>
      <c r="C100" s="55" t="s">
        <v>210</v>
      </c>
      <c r="D100" s="41">
        <f t="shared" si="4"/>
        <v>97</v>
      </c>
      <c r="E100" s="117">
        <v>97</v>
      </c>
      <c r="F100" s="117">
        <v>0</v>
      </c>
      <c r="G100" s="117">
        <v>0</v>
      </c>
      <c r="H100" s="62">
        <f t="shared" ref="H100:H102" si="7">E100/(F100+E100)</f>
        <v>1</v>
      </c>
      <c r="I100" s="71">
        <f t="shared" ref="I100:I102" si="8">F100/(F100+E100)</f>
        <v>0</v>
      </c>
      <c r="J100" s="34">
        <v>1</v>
      </c>
    </row>
    <row r="101" spans="2:10" s="12" customFormat="1" ht="12" customHeight="1">
      <c r="B101" s="35">
        <v>6</v>
      </c>
      <c r="C101" s="55" t="s">
        <v>211</v>
      </c>
      <c r="D101" s="41">
        <f t="shared" si="4"/>
        <v>212</v>
      </c>
      <c r="E101" s="117">
        <v>212</v>
      </c>
      <c r="F101" s="117">
        <v>0</v>
      </c>
      <c r="G101" s="117">
        <v>0</v>
      </c>
      <c r="H101" s="62">
        <f t="shared" si="7"/>
        <v>1</v>
      </c>
      <c r="I101" s="71">
        <f t="shared" si="8"/>
        <v>0</v>
      </c>
      <c r="J101" s="34">
        <v>1</v>
      </c>
    </row>
    <row r="102" spans="2:10" s="12" customFormat="1" ht="12" customHeight="1">
      <c r="B102" s="35">
        <v>7</v>
      </c>
      <c r="C102" s="55" t="s">
        <v>212</v>
      </c>
      <c r="D102" s="41">
        <f t="shared" si="4"/>
        <v>68</v>
      </c>
      <c r="E102" s="117">
        <v>68</v>
      </c>
      <c r="F102" s="117">
        <v>0</v>
      </c>
      <c r="G102" s="117">
        <v>0</v>
      </c>
      <c r="H102" s="62">
        <f t="shared" si="7"/>
        <v>1</v>
      </c>
      <c r="I102" s="71">
        <f t="shared" si="8"/>
        <v>0</v>
      </c>
      <c r="J102" s="34">
        <v>1</v>
      </c>
    </row>
    <row r="103" spans="2:10" s="12" customFormat="1" ht="12" customHeight="1">
      <c r="B103" s="35">
        <v>8</v>
      </c>
      <c r="C103" s="55" t="s">
        <v>226</v>
      </c>
      <c r="D103" s="41">
        <f t="shared" si="4"/>
        <v>99</v>
      </c>
      <c r="E103" s="117">
        <v>99</v>
      </c>
      <c r="F103" s="117">
        <v>0</v>
      </c>
      <c r="G103" s="117">
        <v>0</v>
      </c>
      <c r="H103" s="62">
        <f t="shared" ref="H103" si="9">E103/(F103+E103)</f>
        <v>1</v>
      </c>
      <c r="I103" s="71">
        <f t="shared" ref="I103" si="10">F103/(F103+E103)</f>
        <v>0</v>
      </c>
      <c r="J103" s="34">
        <v>1</v>
      </c>
    </row>
    <row r="104" spans="2:10" s="12" customFormat="1" ht="12" customHeight="1">
      <c r="B104" s="35">
        <v>9</v>
      </c>
      <c r="C104" s="55" t="s">
        <v>137</v>
      </c>
      <c r="D104" s="41">
        <f t="shared" si="4"/>
        <v>591</v>
      </c>
      <c r="E104" s="117">
        <v>591</v>
      </c>
      <c r="F104" s="117">
        <v>0</v>
      </c>
      <c r="G104" s="117">
        <v>0</v>
      </c>
      <c r="H104" s="62">
        <f t="shared" si="5"/>
        <v>1</v>
      </c>
      <c r="I104" s="71">
        <f t="shared" si="6"/>
        <v>0</v>
      </c>
      <c r="J104" s="34">
        <v>1</v>
      </c>
    </row>
    <row r="105" spans="2:10" s="12" customFormat="1" ht="12" customHeight="1">
      <c r="B105" s="35">
        <v>10</v>
      </c>
      <c r="C105" s="55" t="s">
        <v>138</v>
      </c>
      <c r="D105" s="41">
        <f t="shared" si="4"/>
        <v>2675</v>
      </c>
      <c r="E105" s="117">
        <v>2675</v>
      </c>
      <c r="F105" s="117">
        <v>0</v>
      </c>
      <c r="G105" s="117">
        <v>0</v>
      </c>
      <c r="H105" s="62">
        <f t="shared" si="5"/>
        <v>1</v>
      </c>
      <c r="I105" s="71">
        <f t="shared" si="6"/>
        <v>0</v>
      </c>
      <c r="J105" s="34">
        <v>1</v>
      </c>
    </row>
    <row r="106" spans="2:10" s="12" customFormat="1" ht="12" customHeight="1">
      <c r="B106" s="35">
        <v>11</v>
      </c>
      <c r="C106" s="55" t="s">
        <v>173</v>
      </c>
      <c r="D106" s="41">
        <f t="shared" si="4"/>
        <v>96</v>
      </c>
      <c r="E106" s="117">
        <v>96</v>
      </c>
      <c r="F106" s="117">
        <v>0</v>
      </c>
      <c r="G106" s="117">
        <v>0</v>
      </c>
      <c r="H106" s="62">
        <f t="shared" si="5"/>
        <v>1</v>
      </c>
      <c r="I106" s="71">
        <f t="shared" si="6"/>
        <v>0</v>
      </c>
      <c r="J106" s="34">
        <v>1</v>
      </c>
    </row>
    <row r="107" spans="2:10" s="12" customFormat="1" ht="12" customHeight="1">
      <c r="B107" s="35">
        <v>12</v>
      </c>
      <c r="C107" s="55" t="s">
        <v>140</v>
      </c>
      <c r="D107" s="41">
        <f t="shared" si="4"/>
        <v>77</v>
      </c>
      <c r="E107" s="117">
        <v>77</v>
      </c>
      <c r="F107" s="117">
        <v>0</v>
      </c>
      <c r="G107" s="117">
        <v>0</v>
      </c>
      <c r="H107" s="62">
        <f t="shared" si="5"/>
        <v>1</v>
      </c>
      <c r="I107" s="71">
        <f t="shared" si="6"/>
        <v>0</v>
      </c>
      <c r="J107" s="34">
        <v>1</v>
      </c>
    </row>
    <row r="108" spans="2:10" s="12" customFormat="1" ht="12" customHeight="1">
      <c r="B108" s="35">
        <v>13</v>
      </c>
      <c r="C108" s="55" t="s">
        <v>141</v>
      </c>
      <c r="D108" s="41">
        <f t="shared" si="4"/>
        <v>322</v>
      </c>
      <c r="E108" s="117">
        <v>322</v>
      </c>
      <c r="F108" s="117">
        <v>0</v>
      </c>
      <c r="G108" s="117">
        <v>0</v>
      </c>
      <c r="H108" s="62">
        <f t="shared" si="5"/>
        <v>1</v>
      </c>
      <c r="I108" s="71">
        <f t="shared" si="6"/>
        <v>0</v>
      </c>
      <c r="J108" s="34">
        <v>1</v>
      </c>
    </row>
    <row r="109" spans="2:10" s="12" customFormat="1" ht="12" customHeight="1">
      <c r="B109" s="35">
        <v>14</v>
      </c>
      <c r="C109" s="55" t="s">
        <v>139</v>
      </c>
      <c r="D109" s="41">
        <f t="shared" si="4"/>
        <v>5194</v>
      </c>
      <c r="E109" s="117">
        <v>5068</v>
      </c>
      <c r="F109" s="117">
        <v>2</v>
      </c>
      <c r="G109" s="117">
        <v>124</v>
      </c>
      <c r="H109" s="62">
        <f t="shared" ref="H109:H111" si="11">E109/(F109+E109)</f>
        <v>0.99960552268244574</v>
      </c>
      <c r="I109" s="71">
        <f t="shared" ref="I109:I111" si="12">F109/(F109+E109)</f>
        <v>3.9447731755424062E-4</v>
      </c>
      <c r="J109" s="34">
        <v>1</v>
      </c>
    </row>
    <row r="110" spans="2:10" s="12" customFormat="1" ht="12" customHeight="1">
      <c r="B110" s="35">
        <v>15</v>
      </c>
      <c r="C110" s="55" t="s">
        <v>142</v>
      </c>
      <c r="D110" s="41">
        <f t="shared" si="4"/>
        <v>2316</v>
      </c>
      <c r="E110" s="117">
        <v>2316</v>
      </c>
      <c r="F110" s="117">
        <v>0</v>
      </c>
      <c r="G110" s="117">
        <v>0</v>
      </c>
      <c r="H110" s="62">
        <f t="shared" si="11"/>
        <v>1</v>
      </c>
      <c r="I110" s="71">
        <f t="shared" si="12"/>
        <v>0</v>
      </c>
      <c r="J110" s="34">
        <v>1</v>
      </c>
    </row>
    <row r="111" spans="2:10" s="12" customFormat="1" ht="12" customHeight="1">
      <c r="B111" s="35">
        <v>16</v>
      </c>
      <c r="C111" s="55" t="s">
        <v>143</v>
      </c>
      <c r="D111" s="41">
        <f t="shared" si="4"/>
        <v>27724</v>
      </c>
      <c r="E111" s="117">
        <v>27721</v>
      </c>
      <c r="F111" s="117">
        <v>3</v>
      </c>
      <c r="G111" s="117">
        <v>0</v>
      </c>
      <c r="H111" s="62">
        <f t="shared" si="11"/>
        <v>0.99989179050642041</v>
      </c>
      <c r="I111" s="71">
        <f t="shared" si="12"/>
        <v>1.0820949357957004E-4</v>
      </c>
      <c r="J111" s="34">
        <v>1</v>
      </c>
    </row>
    <row r="112" spans="2:10" s="12" customFormat="1" ht="12" customHeight="1">
      <c r="B112" s="35">
        <v>17</v>
      </c>
      <c r="C112" s="55" t="s">
        <v>158</v>
      </c>
      <c r="D112" s="41">
        <f t="shared" si="4"/>
        <v>5619</v>
      </c>
      <c r="E112" s="117">
        <v>5619</v>
      </c>
      <c r="F112" s="117">
        <v>0</v>
      </c>
      <c r="G112" s="117">
        <v>0</v>
      </c>
      <c r="H112" s="62">
        <f t="shared" si="5"/>
        <v>1</v>
      </c>
      <c r="I112" s="71">
        <f t="shared" si="6"/>
        <v>0</v>
      </c>
      <c r="J112" s="34">
        <v>1</v>
      </c>
    </row>
    <row r="113" spans="1:10" s="12" customFormat="1" ht="12" customHeight="1">
      <c r="B113" s="35">
        <v>18</v>
      </c>
      <c r="C113" s="55" t="s">
        <v>160</v>
      </c>
      <c r="D113" s="41">
        <f t="shared" si="4"/>
        <v>103</v>
      </c>
      <c r="E113" s="117">
        <v>103</v>
      </c>
      <c r="F113" s="117">
        <v>0</v>
      </c>
      <c r="G113" s="117">
        <v>0</v>
      </c>
      <c r="H113" s="62">
        <f t="shared" si="5"/>
        <v>1</v>
      </c>
      <c r="I113" s="71">
        <f t="shared" si="6"/>
        <v>0</v>
      </c>
      <c r="J113" s="34">
        <v>1</v>
      </c>
    </row>
    <row r="114" spans="1:10" s="12" customFormat="1" ht="12" customHeight="1">
      <c r="B114" s="35">
        <v>19</v>
      </c>
      <c r="C114" s="55" t="s">
        <v>188</v>
      </c>
      <c r="D114" s="41">
        <f t="shared" si="4"/>
        <v>2237</v>
      </c>
      <c r="E114" s="117">
        <v>2237</v>
      </c>
      <c r="F114" s="117">
        <v>0</v>
      </c>
      <c r="G114" s="117">
        <v>0</v>
      </c>
      <c r="H114" s="62">
        <f t="shared" si="5"/>
        <v>1</v>
      </c>
      <c r="I114" s="71">
        <f t="shared" si="6"/>
        <v>0</v>
      </c>
      <c r="J114" s="34">
        <v>1</v>
      </c>
    </row>
    <row r="115" spans="1:10" s="12" customFormat="1" ht="12" customHeight="1">
      <c r="B115" s="35">
        <v>20</v>
      </c>
      <c r="C115" s="55" t="s">
        <v>209</v>
      </c>
      <c r="D115" s="41">
        <f t="shared" si="4"/>
        <v>36</v>
      </c>
      <c r="E115" s="117">
        <v>36</v>
      </c>
      <c r="F115" s="117">
        <v>0</v>
      </c>
      <c r="G115" s="117">
        <v>0</v>
      </c>
      <c r="H115" s="62">
        <f t="shared" si="5"/>
        <v>1</v>
      </c>
      <c r="I115" s="71">
        <f t="shared" si="6"/>
        <v>0</v>
      </c>
      <c r="J115" s="34">
        <v>1</v>
      </c>
    </row>
    <row r="116" spans="1:10" s="12" customFormat="1" ht="12" customHeight="1">
      <c r="B116" s="35">
        <v>21</v>
      </c>
      <c r="C116" s="55" t="s">
        <v>159</v>
      </c>
      <c r="D116" s="41">
        <f t="shared" si="4"/>
        <v>247</v>
      </c>
      <c r="E116" s="117">
        <v>247</v>
      </c>
      <c r="F116" s="117">
        <v>0</v>
      </c>
      <c r="G116" s="117">
        <v>0</v>
      </c>
      <c r="H116" s="62">
        <f t="shared" si="5"/>
        <v>1</v>
      </c>
      <c r="I116" s="71">
        <f t="shared" si="6"/>
        <v>0</v>
      </c>
      <c r="J116" s="34">
        <v>1</v>
      </c>
    </row>
    <row r="117" spans="1:10" s="12" customFormat="1" ht="12" customHeight="1">
      <c r="B117" s="35">
        <v>22</v>
      </c>
      <c r="C117" s="55" t="s">
        <v>213</v>
      </c>
      <c r="D117" s="41">
        <f t="shared" si="4"/>
        <v>708</v>
      </c>
      <c r="E117" s="117">
        <v>708</v>
      </c>
      <c r="F117" s="117">
        <v>0</v>
      </c>
      <c r="G117" s="117">
        <v>0</v>
      </c>
      <c r="H117" s="62">
        <f t="shared" si="5"/>
        <v>1</v>
      </c>
      <c r="I117" s="71">
        <f t="shared" si="6"/>
        <v>0</v>
      </c>
      <c r="J117" s="34">
        <v>1</v>
      </c>
    </row>
    <row r="118" spans="1:10" s="12" customFormat="1" ht="12" customHeight="1">
      <c r="B118" s="35">
        <v>23</v>
      </c>
      <c r="C118" s="55" t="s">
        <v>237</v>
      </c>
      <c r="D118" s="41">
        <f t="shared" si="4"/>
        <v>207</v>
      </c>
      <c r="E118" s="117">
        <v>207</v>
      </c>
      <c r="F118" s="117">
        <v>0</v>
      </c>
      <c r="G118" s="117">
        <v>0</v>
      </c>
      <c r="H118" s="62">
        <f t="shared" ref="H118" si="13">E118/(F118+E118)</f>
        <v>1</v>
      </c>
      <c r="I118" s="71">
        <f t="shared" ref="I118" si="14">F118/(F118+E118)</f>
        <v>0</v>
      </c>
      <c r="J118" s="34">
        <v>1</v>
      </c>
    </row>
    <row r="119" spans="1:10" s="12" customFormat="1" ht="13.5" thickBot="1">
      <c r="B119" s="56"/>
      <c r="C119" s="57" t="s">
        <v>21</v>
      </c>
      <c r="D119" s="58">
        <f>SUM(D96:D116)</f>
        <v>48396</v>
      </c>
      <c r="E119" s="58">
        <f>SUM(E96:E116)</f>
        <v>48267</v>
      </c>
      <c r="F119" s="58">
        <f>SUM(F96:F116)</f>
        <v>5</v>
      </c>
      <c r="G119" s="58">
        <f>SUM(G96:G116)</f>
        <v>124</v>
      </c>
      <c r="H119" s="59"/>
      <c r="I119" s="60"/>
      <c r="J119" s="34">
        <v>1</v>
      </c>
    </row>
    <row r="120" spans="1:10" s="12" customFormat="1" ht="13">
      <c r="A120" s="11"/>
      <c r="B120" s="72"/>
      <c r="C120" s="73"/>
      <c r="D120" s="73"/>
      <c r="E120" s="74"/>
      <c r="F120" s="74"/>
      <c r="G120" s="74"/>
      <c r="H120" s="75"/>
      <c r="I120" s="76"/>
    </row>
    <row r="121" spans="1:10">
      <c r="B121" s="5"/>
      <c r="C121" s="1"/>
      <c r="D121" s="1"/>
      <c r="E121" s="1"/>
      <c r="F121" s="1"/>
      <c r="G121" s="1"/>
      <c r="H121" s="1"/>
      <c r="I121" s="6"/>
    </row>
    <row r="122" spans="1:10">
      <c r="B122" s="5"/>
      <c r="C122" s="1"/>
      <c r="D122" s="1"/>
      <c r="E122" s="1"/>
      <c r="F122" s="1"/>
      <c r="G122" s="1"/>
      <c r="H122" s="1"/>
      <c r="I122" s="6"/>
    </row>
    <row r="123" spans="1:10">
      <c r="B123" s="5"/>
      <c r="C123" s="1"/>
      <c r="D123" s="1"/>
      <c r="E123" s="1"/>
      <c r="F123" s="1"/>
      <c r="G123" s="1"/>
      <c r="H123" s="1"/>
      <c r="I123" s="6"/>
    </row>
    <row r="124" spans="1:10">
      <c r="B124" s="5"/>
      <c r="C124" s="1"/>
      <c r="D124" s="1"/>
      <c r="E124" s="1"/>
      <c r="F124" s="1"/>
      <c r="G124" s="1"/>
      <c r="H124" s="1"/>
      <c r="I124" s="6"/>
    </row>
    <row r="125" spans="1:10">
      <c r="B125" s="5"/>
      <c r="C125" s="1"/>
      <c r="D125" s="1"/>
      <c r="E125" s="1"/>
      <c r="F125" s="1"/>
      <c r="G125" s="1"/>
      <c r="H125" s="1"/>
      <c r="I125" s="6"/>
    </row>
    <row r="126" spans="1:10">
      <c r="B126" s="5"/>
      <c r="C126" s="1"/>
      <c r="D126" s="1"/>
      <c r="E126" s="1"/>
      <c r="F126" s="1"/>
      <c r="G126" s="1"/>
      <c r="H126" s="1"/>
      <c r="I126" s="6"/>
    </row>
    <row r="127" spans="1:10">
      <c r="B127" s="5"/>
      <c r="C127" s="1"/>
      <c r="D127" s="1"/>
      <c r="E127" s="1"/>
      <c r="F127" s="1"/>
      <c r="G127" s="1"/>
      <c r="H127" s="1"/>
      <c r="I127" s="6"/>
    </row>
    <row r="128" spans="1:10">
      <c r="B128" s="5"/>
      <c r="C128" s="1"/>
      <c r="D128" s="1"/>
      <c r="E128" s="1"/>
      <c r="F128" s="1"/>
      <c r="G128" s="1"/>
      <c r="H128" s="1"/>
      <c r="I128" s="6"/>
    </row>
    <row r="129" spans="2:9">
      <c r="B129" s="5"/>
      <c r="C129" s="1"/>
      <c r="D129" s="1"/>
      <c r="E129" s="1"/>
      <c r="F129" s="1"/>
      <c r="G129" s="1"/>
      <c r="H129" s="1"/>
      <c r="I129" s="6"/>
    </row>
    <row r="130" spans="2:9">
      <c r="B130" s="5"/>
      <c r="C130" s="1"/>
      <c r="D130" s="1"/>
      <c r="E130" s="1"/>
      <c r="F130" s="1"/>
      <c r="G130" s="1"/>
      <c r="H130" s="1"/>
      <c r="I130" s="6"/>
    </row>
    <row r="131" spans="2:9">
      <c r="B131" s="5"/>
      <c r="C131" s="1"/>
      <c r="D131" s="1"/>
      <c r="E131" s="1"/>
      <c r="F131" s="1"/>
      <c r="G131" s="1"/>
      <c r="H131" s="1"/>
      <c r="I131" s="6"/>
    </row>
    <row r="132" spans="2:9">
      <c r="B132" s="5"/>
      <c r="C132" s="1"/>
      <c r="D132" s="1"/>
      <c r="E132" s="1"/>
      <c r="F132" s="1"/>
      <c r="G132" s="1"/>
      <c r="H132" s="1"/>
      <c r="I132" s="6"/>
    </row>
    <row r="133" spans="2:9">
      <c r="B133" s="5"/>
      <c r="C133" s="1"/>
      <c r="D133" s="1"/>
      <c r="E133" s="1"/>
      <c r="F133" s="1"/>
      <c r="G133" s="1"/>
      <c r="H133" s="1"/>
      <c r="I133" s="6"/>
    </row>
    <row r="134" spans="2:9">
      <c r="B134" s="5"/>
      <c r="C134" s="1"/>
      <c r="D134" s="1"/>
      <c r="E134" s="1"/>
      <c r="F134" s="1"/>
      <c r="G134" s="1"/>
      <c r="H134" s="1"/>
      <c r="I134" s="6"/>
    </row>
    <row r="135" spans="2:9">
      <c r="B135" s="5"/>
      <c r="C135" s="1"/>
      <c r="D135" s="1"/>
      <c r="E135" s="1"/>
      <c r="F135" s="1"/>
      <c r="G135" s="1"/>
      <c r="H135" s="1"/>
      <c r="I135" s="6"/>
    </row>
    <row r="136" spans="2:9">
      <c r="B136" s="5"/>
      <c r="C136" s="1"/>
      <c r="D136" s="1"/>
      <c r="E136" s="1"/>
      <c r="F136" s="1"/>
      <c r="G136" s="1"/>
      <c r="H136" s="1"/>
      <c r="I136" s="6"/>
    </row>
    <row r="137" spans="2:9">
      <c r="B137" s="5"/>
      <c r="C137" s="1"/>
      <c r="D137" s="1"/>
      <c r="E137" s="1"/>
      <c r="F137" s="1"/>
      <c r="G137" s="1"/>
      <c r="H137" s="1"/>
      <c r="I137" s="6"/>
    </row>
    <row r="138" spans="2:9">
      <c r="B138" s="5"/>
      <c r="C138" s="1"/>
      <c r="D138" s="1"/>
      <c r="E138" s="1"/>
      <c r="F138" s="1"/>
      <c r="G138" s="1"/>
      <c r="H138" s="1"/>
      <c r="I138" s="6"/>
    </row>
    <row r="139" spans="2:9" ht="15" thickBot="1">
      <c r="B139" s="8"/>
      <c r="C139" s="9"/>
      <c r="D139" s="9"/>
      <c r="E139" s="9"/>
      <c r="F139" s="9"/>
      <c r="G139" s="9"/>
      <c r="H139" s="9"/>
      <c r="I139" s="10"/>
    </row>
  </sheetData>
  <mergeCells count="38">
    <mergeCell ref="C15:I15"/>
    <mergeCell ref="B94:I94"/>
    <mergeCell ref="B20:I20"/>
    <mergeCell ref="B21:B22"/>
    <mergeCell ref="C21:C22"/>
    <mergeCell ref="D21:G21"/>
    <mergeCell ref="I31:I43"/>
    <mergeCell ref="B46:I46"/>
    <mergeCell ref="B47:H47"/>
    <mergeCell ref="I47:I70"/>
    <mergeCell ref="B72:C72"/>
    <mergeCell ref="B73:D73"/>
    <mergeCell ref="B19:I19"/>
    <mergeCell ref="B18:I18"/>
    <mergeCell ref="C3:H4"/>
    <mergeCell ref="G8:I8"/>
    <mergeCell ref="G9:I9"/>
    <mergeCell ref="E8:F8"/>
    <mergeCell ref="E9:F9"/>
    <mergeCell ref="C8:D8"/>
    <mergeCell ref="C9:D9"/>
    <mergeCell ref="B7:I7"/>
    <mergeCell ref="G10:I10"/>
    <mergeCell ref="G11:I11"/>
    <mergeCell ref="E10:F10"/>
    <mergeCell ref="C16:I16"/>
    <mergeCell ref="C12:D12"/>
    <mergeCell ref="C13:D13"/>
    <mergeCell ref="E11:F11"/>
    <mergeCell ref="E12:F12"/>
    <mergeCell ref="E13:F13"/>
    <mergeCell ref="E14:F14"/>
    <mergeCell ref="G12:I12"/>
    <mergeCell ref="G14:I14"/>
    <mergeCell ref="C14:D14"/>
    <mergeCell ref="G13:I13"/>
    <mergeCell ref="C10:D10"/>
    <mergeCell ref="C11:D11"/>
  </mergeCells>
  <phoneticPr fontId="9" type="noConversion"/>
  <conditionalFormatting sqref="E49:H71">
    <cfRule type="cellIs" dxfId="49" priority="9" operator="greaterThanOrEqual">
      <formula>11</formula>
    </cfRule>
    <cfRule type="cellIs" dxfId="48" priority="10" operator="between">
      <formula>4</formula>
      <formula>10</formula>
    </cfRule>
  </conditionalFormatting>
  <conditionalFormatting sqref="E56:H56">
    <cfRule type="cellIs" dxfId="47" priority="7" operator="greaterThanOrEqual">
      <formula>11</formula>
    </cfRule>
    <cfRule type="cellIs" dxfId="46" priority="8" operator="between">
      <formula>4</formula>
      <formula>10</formula>
    </cfRule>
  </conditionalFormatting>
  <conditionalFormatting sqref="E67:G70 E72:F72 H72">
    <cfRule type="cellIs" dxfId="45" priority="5" operator="greaterThanOrEqual">
      <formula>11</formula>
    </cfRule>
    <cfRule type="cellIs" dxfId="44" priority="6" operator="between">
      <formula>4</formula>
      <formula>10</formula>
    </cfRule>
  </conditionalFormatting>
  <conditionalFormatting sqref="E71:H71">
    <cfRule type="cellIs" dxfId="43" priority="3" operator="greaterThanOrEqual">
      <formula>11</formula>
    </cfRule>
    <cfRule type="cellIs" dxfId="42" priority="4" operator="between">
      <formula>4</formula>
      <formula>10</formula>
    </cfRule>
  </conditionalFormatting>
  <conditionalFormatting sqref="E71:G71">
    <cfRule type="cellIs" dxfId="41" priority="1" operator="greaterThanOrEqual">
      <formula>11</formula>
    </cfRule>
    <cfRule type="cellIs" dxfId="40" priority="2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23:D45" xr:uid="{00000000-0002-0000-0300-000001000000}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3441-5FB7-4ED8-801E-34D7E089954A}">
  <dimension ref="A1:F8"/>
  <sheetViews>
    <sheetView workbookViewId="0">
      <selection activeCell="B15" sqref="B15"/>
    </sheetView>
  </sheetViews>
  <sheetFormatPr defaultRowHeight="14"/>
  <cols>
    <col min="1" max="1" width="21.6328125" bestFit="1" customWidth="1"/>
    <col min="2" max="2" width="33.453125" bestFit="1" customWidth="1"/>
    <col min="3" max="5" width="5.26953125" bestFit="1" customWidth="1"/>
    <col min="6" max="6" width="2.453125" bestFit="1" customWidth="1"/>
    <col min="7" max="7" width="5.26953125" bestFit="1" customWidth="1"/>
  </cols>
  <sheetData>
    <row r="1" spans="1:6" ht="15">
      <c r="A1" s="103" t="s">
        <v>202</v>
      </c>
      <c r="B1" s="104" t="s">
        <v>320</v>
      </c>
      <c r="C1" s="104"/>
      <c r="D1" s="104"/>
      <c r="E1" s="104"/>
      <c r="F1" s="104"/>
    </row>
    <row r="2" spans="1:6" ht="15">
      <c r="A2" s="104"/>
      <c r="B2" s="104"/>
      <c r="C2" s="104"/>
      <c r="D2" s="104"/>
      <c r="E2" s="104"/>
      <c r="F2" s="104"/>
    </row>
    <row r="3" spans="1:6" ht="15">
      <c r="A3" s="103" t="s">
        <v>219</v>
      </c>
      <c r="B3" s="103" t="s">
        <v>218</v>
      </c>
      <c r="C3" s="104"/>
    </row>
    <row r="4" spans="1:6" ht="15">
      <c r="A4" s="103" t="s">
        <v>216</v>
      </c>
      <c r="B4" s="104" t="s">
        <v>13</v>
      </c>
      <c r="C4" s="104" t="s">
        <v>217</v>
      </c>
    </row>
    <row r="5" spans="1:6" ht="15">
      <c r="A5" s="104" t="s">
        <v>233</v>
      </c>
      <c r="B5" s="104">
        <v>2</v>
      </c>
      <c r="C5" s="104">
        <v>2</v>
      </c>
    </row>
    <row r="6" spans="1:6" ht="15">
      <c r="A6" s="104" t="s">
        <v>342</v>
      </c>
      <c r="B6" s="104">
        <v>1</v>
      </c>
      <c r="C6" s="104">
        <v>1</v>
      </c>
    </row>
    <row r="7" spans="1:6" ht="15">
      <c r="A7" s="104" t="s">
        <v>17</v>
      </c>
      <c r="B7" s="104">
        <v>1</v>
      </c>
      <c r="C7" s="104">
        <v>1</v>
      </c>
    </row>
    <row r="8" spans="1:6" ht="15">
      <c r="A8" s="104" t="s">
        <v>217</v>
      </c>
      <c r="B8" s="104">
        <v>4</v>
      </c>
      <c r="C8" s="104">
        <v>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tabSelected="1" zoomScaleNormal="100" workbookViewId="0">
      <selection activeCell="E11" sqref="E11"/>
    </sheetView>
  </sheetViews>
  <sheetFormatPr defaultColWidth="9" defaultRowHeight="18.75" customHeight="1"/>
  <cols>
    <col min="1" max="1" width="16.453125" style="40" customWidth="1"/>
    <col min="2" max="2" width="7.7265625" style="100" customWidth="1"/>
    <col min="3" max="4" width="9" style="40" customWidth="1"/>
    <col min="5" max="5" width="71.08984375" style="38" customWidth="1"/>
    <col min="6" max="6" width="37.453125" style="39" customWidth="1"/>
    <col min="7" max="7" width="18.26953125" style="38" customWidth="1"/>
    <col min="8" max="8" width="17.90625" style="38" customWidth="1"/>
    <col min="9" max="9" width="32.90625" style="38" customWidth="1"/>
    <col min="10" max="10" width="22.90625" style="38" customWidth="1"/>
    <col min="11" max="11" width="31.26953125" style="38" customWidth="1"/>
    <col min="12" max="13" width="9" style="38"/>
    <col min="14" max="14" width="15.36328125" style="102" customWidth="1"/>
    <col min="15" max="15" width="23.26953125" style="38" customWidth="1"/>
    <col min="16" max="16384" width="9" style="38"/>
  </cols>
  <sheetData>
    <row r="1" spans="1:15" s="40" customFormat="1" ht="18" customHeight="1">
      <c r="A1" s="112" t="s">
        <v>198</v>
      </c>
      <c r="B1" s="113" t="s">
        <v>199</v>
      </c>
      <c r="C1" s="112" t="s">
        <v>200</v>
      </c>
      <c r="D1" s="112" t="s">
        <v>177</v>
      </c>
      <c r="E1" s="112" t="s">
        <v>179</v>
      </c>
      <c r="F1" s="114" t="s">
        <v>201</v>
      </c>
      <c r="G1" s="112" t="s">
        <v>205</v>
      </c>
      <c r="H1" s="112" t="s">
        <v>206</v>
      </c>
      <c r="I1" s="112" t="s">
        <v>202</v>
      </c>
      <c r="J1" s="112" t="s">
        <v>181</v>
      </c>
      <c r="K1" s="112" t="s">
        <v>207</v>
      </c>
      <c r="L1" s="112" t="s">
        <v>203</v>
      </c>
      <c r="M1" s="112" t="s">
        <v>180</v>
      </c>
      <c r="N1" s="115" t="s">
        <v>178</v>
      </c>
      <c r="O1" s="112" t="s">
        <v>208</v>
      </c>
    </row>
    <row r="2" spans="1:15" ht="18" customHeight="1">
      <c r="A2" s="106" t="s">
        <v>329</v>
      </c>
      <c r="B2" s="107">
        <v>43223</v>
      </c>
      <c r="C2" s="106" t="s">
        <v>13</v>
      </c>
      <c r="D2" s="106" t="s">
        <v>308</v>
      </c>
      <c r="E2" s="127" t="s">
        <v>330</v>
      </c>
      <c r="F2" s="109" t="s">
        <v>331</v>
      </c>
      <c r="G2" s="108" t="s">
        <v>17</v>
      </c>
      <c r="H2" s="108" t="s">
        <v>204</v>
      </c>
      <c r="I2" s="108" t="s">
        <v>320</v>
      </c>
      <c r="J2" s="108"/>
      <c r="K2" s="108" t="s">
        <v>332</v>
      </c>
      <c r="L2" s="108" t="s">
        <v>221</v>
      </c>
      <c r="M2" s="108" t="s">
        <v>333</v>
      </c>
      <c r="N2" s="110">
        <v>45166.758333333331</v>
      </c>
      <c r="O2" s="111"/>
    </row>
    <row r="3" spans="1:15" ht="18" customHeight="1">
      <c r="A3" s="106" t="s">
        <v>334</v>
      </c>
      <c r="B3" s="107">
        <v>43222</v>
      </c>
      <c r="C3" s="106" t="s">
        <v>13</v>
      </c>
      <c r="D3" s="106" t="s">
        <v>15</v>
      </c>
      <c r="E3" s="108" t="s">
        <v>335</v>
      </c>
      <c r="F3" s="109" t="s">
        <v>336</v>
      </c>
      <c r="G3" s="108" t="s">
        <v>233</v>
      </c>
      <c r="H3" s="108" t="s">
        <v>204</v>
      </c>
      <c r="I3" s="108" t="s">
        <v>320</v>
      </c>
      <c r="J3" s="108"/>
      <c r="K3" s="108"/>
      <c r="L3" s="108" t="s">
        <v>221</v>
      </c>
      <c r="M3" s="108" t="s">
        <v>337</v>
      </c>
      <c r="N3" s="110">
        <v>45166.756944444445</v>
      </c>
      <c r="O3" s="111"/>
    </row>
    <row r="4" spans="1:15" ht="18" customHeight="1">
      <c r="A4" s="106" t="s">
        <v>338</v>
      </c>
      <c r="B4" s="107">
        <v>42474</v>
      </c>
      <c r="C4" s="106" t="s">
        <v>13</v>
      </c>
      <c r="D4" s="106" t="s">
        <v>339</v>
      </c>
      <c r="E4" s="108" t="s">
        <v>340</v>
      </c>
      <c r="F4" s="109" t="s">
        <v>341</v>
      </c>
      <c r="G4" s="108" t="s">
        <v>342</v>
      </c>
      <c r="H4" s="108" t="s">
        <v>204</v>
      </c>
      <c r="I4" s="108" t="s">
        <v>320</v>
      </c>
      <c r="J4" s="108" t="s">
        <v>332</v>
      </c>
      <c r="K4" s="108"/>
      <c r="L4" s="108" t="s">
        <v>290</v>
      </c>
      <c r="M4" s="108" t="s">
        <v>343</v>
      </c>
      <c r="N4" s="110">
        <v>45163.559027777781</v>
      </c>
      <c r="O4" s="111" t="s">
        <v>324</v>
      </c>
    </row>
    <row r="5" spans="1:15" ht="18" customHeight="1">
      <c r="A5" s="106" t="s">
        <v>344</v>
      </c>
      <c r="B5" s="107">
        <v>42469</v>
      </c>
      <c r="C5" s="106" t="s">
        <v>13</v>
      </c>
      <c r="D5" s="106" t="s">
        <v>15</v>
      </c>
      <c r="E5" s="108" t="s">
        <v>345</v>
      </c>
      <c r="F5" s="109" t="s">
        <v>346</v>
      </c>
      <c r="G5" s="108" t="s">
        <v>233</v>
      </c>
      <c r="H5" s="108" t="s">
        <v>204</v>
      </c>
      <c r="I5" s="108" t="s">
        <v>320</v>
      </c>
      <c r="J5" s="108"/>
      <c r="K5" s="108"/>
      <c r="L5" s="108" t="s">
        <v>322</v>
      </c>
      <c r="M5" s="108" t="s">
        <v>347</v>
      </c>
      <c r="N5" s="110">
        <v>45163.379861111112</v>
      </c>
      <c r="O5" s="111"/>
    </row>
    <row r="6" spans="1:15" ht="18" customHeight="1">
      <c r="A6" s="106" t="s">
        <v>317</v>
      </c>
      <c r="B6" s="107">
        <v>41598</v>
      </c>
      <c r="C6" s="106" t="s">
        <v>14</v>
      </c>
      <c r="D6" s="106" t="s">
        <v>309</v>
      </c>
      <c r="E6" s="127" t="s">
        <v>318</v>
      </c>
      <c r="F6" s="109" t="s">
        <v>319</v>
      </c>
      <c r="G6" s="108" t="s">
        <v>162</v>
      </c>
      <c r="H6" s="108" t="s">
        <v>204</v>
      </c>
      <c r="I6" s="108" t="s">
        <v>306</v>
      </c>
      <c r="J6" s="108" t="s">
        <v>306</v>
      </c>
      <c r="K6" s="108"/>
      <c r="L6" s="108" t="s">
        <v>221</v>
      </c>
      <c r="M6" s="108" t="s">
        <v>348</v>
      </c>
      <c r="N6" s="110">
        <v>45142.411111111112</v>
      </c>
      <c r="O6" s="111"/>
    </row>
    <row r="7" spans="1:15" ht="18" customHeight="1">
      <c r="A7" s="106" t="s">
        <v>349</v>
      </c>
      <c r="B7" s="107">
        <v>41626</v>
      </c>
      <c r="C7" s="106" t="s">
        <v>13</v>
      </c>
      <c r="D7" s="106" t="s">
        <v>15</v>
      </c>
      <c r="E7" s="108" t="s">
        <v>350</v>
      </c>
      <c r="F7" s="109" t="s">
        <v>321</v>
      </c>
      <c r="G7" s="108" t="s">
        <v>233</v>
      </c>
      <c r="H7" s="108" t="s">
        <v>204</v>
      </c>
      <c r="I7" s="108" t="s">
        <v>306</v>
      </c>
      <c r="J7" s="108"/>
      <c r="K7" s="108" t="s">
        <v>332</v>
      </c>
      <c r="L7" s="108" t="s">
        <v>322</v>
      </c>
      <c r="M7" s="108" t="s">
        <v>323</v>
      </c>
      <c r="N7" s="110">
        <v>45139.680555555555</v>
      </c>
      <c r="O7" s="111"/>
    </row>
    <row r="8" spans="1:15" ht="18" customHeight="1">
      <c r="A8" s="106" t="s">
        <v>296</v>
      </c>
      <c r="B8" s="107">
        <v>40796</v>
      </c>
      <c r="C8" s="106" t="s">
        <v>13</v>
      </c>
      <c r="D8" s="106" t="s">
        <v>308</v>
      </c>
      <c r="E8" s="108" t="s">
        <v>297</v>
      </c>
      <c r="F8" s="109" t="s">
        <v>298</v>
      </c>
      <c r="G8" s="108" t="s">
        <v>233</v>
      </c>
      <c r="H8" s="108" t="s">
        <v>204</v>
      </c>
      <c r="I8" s="108" t="s">
        <v>276</v>
      </c>
      <c r="J8" s="108"/>
      <c r="K8" s="108" t="s">
        <v>332</v>
      </c>
      <c r="L8" s="108" t="s">
        <v>221</v>
      </c>
      <c r="M8" s="108" t="s">
        <v>299</v>
      </c>
      <c r="N8" s="110">
        <v>45119.40902777778</v>
      </c>
      <c r="O8" s="111"/>
    </row>
    <row r="9" spans="1:15" ht="18" customHeight="1">
      <c r="A9" s="106" t="s">
        <v>300</v>
      </c>
      <c r="B9" s="107">
        <v>40682</v>
      </c>
      <c r="C9" s="106" t="s">
        <v>13</v>
      </c>
      <c r="D9" s="106" t="s">
        <v>309</v>
      </c>
      <c r="E9" s="108" t="s">
        <v>301</v>
      </c>
      <c r="F9" s="109" t="s">
        <v>302</v>
      </c>
      <c r="G9" s="108" t="s">
        <v>233</v>
      </c>
      <c r="H9" s="108" t="s">
        <v>204</v>
      </c>
      <c r="I9" s="108" t="s">
        <v>276</v>
      </c>
      <c r="J9" s="108" t="s">
        <v>325</v>
      </c>
      <c r="K9" s="108" t="s">
        <v>320</v>
      </c>
      <c r="L9" s="108" t="s">
        <v>222</v>
      </c>
      <c r="M9" s="108" t="s">
        <v>221</v>
      </c>
      <c r="N9" s="110">
        <v>45114.669444444444</v>
      </c>
      <c r="O9" s="111"/>
    </row>
    <row r="10" spans="1:15" ht="18" customHeight="1">
      <c r="A10" s="106" t="s">
        <v>303</v>
      </c>
      <c r="B10" s="107">
        <v>40650</v>
      </c>
      <c r="C10" s="106" t="s">
        <v>14</v>
      </c>
      <c r="D10" s="106" t="s">
        <v>309</v>
      </c>
      <c r="E10" s="108" t="s">
        <v>304</v>
      </c>
      <c r="F10" s="109" t="s">
        <v>305</v>
      </c>
      <c r="G10" s="108" t="s">
        <v>162</v>
      </c>
      <c r="H10" s="108" t="s">
        <v>204</v>
      </c>
      <c r="I10" s="108" t="s">
        <v>276</v>
      </c>
      <c r="J10" s="108" t="s">
        <v>306</v>
      </c>
      <c r="K10" s="108"/>
      <c r="L10" s="108" t="s">
        <v>222</v>
      </c>
      <c r="M10" s="108" t="s">
        <v>307</v>
      </c>
      <c r="N10" s="110">
        <v>45113.456944444442</v>
      </c>
      <c r="O10" s="111"/>
    </row>
    <row r="11" spans="1:15" ht="18" customHeight="1">
      <c r="A11" s="106" t="s">
        <v>291</v>
      </c>
      <c r="B11" s="107">
        <v>39350</v>
      </c>
      <c r="C11" s="106" t="s">
        <v>13</v>
      </c>
      <c r="D11" s="106" t="s">
        <v>15</v>
      </c>
      <c r="E11" s="108" t="s">
        <v>292</v>
      </c>
      <c r="F11" s="109" t="s">
        <v>293</v>
      </c>
      <c r="G11" s="108" t="s">
        <v>233</v>
      </c>
      <c r="H11" s="108" t="s">
        <v>234</v>
      </c>
      <c r="I11" s="108" t="s">
        <v>264</v>
      </c>
      <c r="J11" s="108"/>
      <c r="K11" s="108"/>
      <c r="L11" s="108" t="s">
        <v>221</v>
      </c>
      <c r="M11" s="108" t="s">
        <v>235</v>
      </c>
      <c r="N11" s="110">
        <v>45086.568749999999</v>
      </c>
      <c r="O11" s="111"/>
    </row>
    <row r="12" spans="1:15" ht="18" customHeight="1">
      <c r="A12" s="106" t="s">
        <v>273</v>
      </c>
      <c r="B12" s="107">
        <v>39332</v>
      </c>
      <c r="C12" s="106" t="s">
        <v>13</v>
      </c>
      <c r="D12" s="106" t="s">
        <v>15</v>
      </c>
      <c r="E12" s="108" t="s">
        <v>274</v>
      </c>
      <c r="F12" s="109" t="s">
        <v>275</v>
      </c>
      <c r="G12" s="108" t="s">
        <v>233</v>
      </c>
      <c r="H12" s="108" t="s">
        <v>234</v>
      </c>
      <c r="I12" s="108" t="s">
        <v>264</v>
      </c>
      <c r="J12" s="108"/>
      <c r="K12" s="108"/>
      <c r="L12" s="108" t="s">
        <v>221</v>
      </c>
      <c r="M12" s="108" t="s">
        <v>235</v>
      </c>
      <c r="N12" s="110">
        <v>45085.720138888886</v>
      </c>
      <c r="O12" s="111"/>
    </row>
    <row r="13" spans="1:15" ht="18" customHeight="1">
      <c r="A13" s="106" t="s">
        <v>278</v>
      </c>
      <c r="B13" s="107">
        <v>39188</v>
      </c>
      <c r="C13" s="106" t="s">
        <v>13</v>
      </c>
      <c r="D13" s="106" t="s">
        <v>15</v>
      </c>
      <c r="E13" s="108" t="s">
        <v>279</v>
      </c>
      <c r="F13" s="109" t="s">
        <v>280</v>
      </c>
      <c r="G13" s="108" t="s">
        <v>17</v>
      </c>
      <c r="H13" s="108" t="s">
        <v>234</v>
      </c>
      <c r="I13" s="108" t="s">
        <v>264</v>
      </c>
      <c r="J13" s="108"/>
      <c r="K13" s="108"/>
      <c r="L13" s="108" t="s">
        <v>222</v>
      </c>
      <c r="M13" s="108" t="s">
        <v>235</v>
      </c>
      <c r="N13" s="110">
        <v>45083.70208333333</v>
      </c>
      <c r="O13" s="111"/>
    </row>
    <row r="14" spans="1:15" ht="18" customHeight="1">
      <c r="A14" s="106" t="s">
        <v>281</v>
      </c>
      <c r="B14" s="107">
        <v>39147</v>
      </c>
      <c r="C14" s="106" t="s">
        <v>14</v>
      </c>
      <c r="D14" s="106" t="s">
        <v>309</v>
      </c>
      <c r="E14" s="108" t="s">
        <v>282</v>
      </c>
      <c r="F14" s="109" t="s">
        <v>283</v>
      </c>
      <c r="G14" s="108" t="s">
        <v>17</v>
      </c>
      <c r="H14" s="108" t="s">
        <v>204</v>
      </c>
      <c r="I14" s="108" t="s">
        <v>264</v>
      </c>
      <c r="J14" s="108" t="s">
        <v>276</v>
      </c>
      <c r="K14" s="108"/>
      <c r="L14" s="108" t="s">
        <v>222</v>
      </c>
      <c r="M14" s="108" t="s">
        <v>263</v>
      </c>
      <c r="N14" s="110">
        <v>45082.670138888891</v>
      </c>
      <c r="O14" s="111"/>
    </row>
    <row r="15" spans="1:15" ht="18" customHeight="1">
      <c r="A15" s="106" t="s">
        <v>284</v>
      </c>
      <c r="B15" s="107">
        <v>39213</v>
      </c>
      <c r="C15" s="106" t="s">
        <v>13</v>
      </c>
      <c r="D15" s="106" t="s">
        <v>277</v>
      </c>
      <c r="E15" s="108" t="s">
        <v>285</v>
      </c>
      <c r="F15" s="109" t="s">
        <v>286</v>
      </c>
      <c r="G15" s="108" t="s">
        <v>233</v>
      </c>
      <c r="H15" s="108" t="s">
        <v>234</v>
      </c>
      <c r="I15" s="108" t="s">
        <v>264</v>
      </c>
      <c r="J15" s="108"/>
      <c r="K15" s="108"/>
      <c r="L15" s="108" t="s">
        <v>221</v>
      </c>
      <c r="M15" s="108" t="s">
        <v>235</v>
      </c>
      <c r="N15" s="110">
        <v>45082.597222222219</v>
      </c>
      <c r="O15" s="111"/>
    </row>
    <row r="16" spans="1:15" ht="18.75" customHeight="1">
      <c r="A16" s="106" t="s">
        <v>287</v>
      </c>
      <c r="B16" s="107">
        <v>39074</v>
      </c>
      <c r="C16" s="106" t="s">
        <v>13</v>
      </c>
      <c r="D16" s="106" t="s">
        <v>309</v>
      </c>
      <c r="E16" s="108" t="s">
        <v>288</v>
      </c>
      <c r="F16" s="109" t="s">
        <v>289</v>
      </c>
      <c r="G16" s="108" t="s">
        <v>17</v>
      </c>
      <c r="H16" s="108" t="s">
        <v>204</v>
      </c>
      <c r="I16" s="108" t="s">
        <v>264</v>
      </c>
      <c r="J16" s="108" t="s">
        <v>306</v>
      </c>
      <c r="K16" s="108"/>
      <c r="L16" s="108" t="s">
        <v>224</v>
      </c>
      <c r="M16" s="108" t="s">
        <v>310</v>
      </c>
      <c r="N16" s="110">
        <v>45078.681250000001</v>
      </c>
      <c r="O16" s="108"/>
    </row>
    <row r="17" spans="1:15" ht="18.75" customHeight="1">
      <c r="A17" s="106" t="s">
        <v>260</v>
      </c>
      <c r="B17" s="107">
        <v>38828</v>
      </c>
      <c r="C17" s="106" t="s">
        <v>14</v>
      </c>
      <c r="D17" s="106" t="s">
        <v>15</v>
      </c>
      <c r="E17" s="108" t="s">
        <v>261</v>
      </c>
      <c r="F17" s="109" t="s">
        <v>262</v>
      </c>
      <c r="G17" s="108" t="s">
        <v>17</v>
      </c>
      <c r="H17" s="108" t="s">
        <v>234</v>
      </c>
      <c r="I17" s="108" t="s">
        <v>259</v>
      </c>
      <c r="J17" s="108"/>
      <c r="K17" s="108"/>
      <c r="L17" s="108" t="s">
        <v>222</v>
      </c>
      <c r="M17" s="108" t="s">
        <v>235</v>
      </c>
      <c r="N17" s="110">
        <v>45069.40347222222</v>
      </c>
      <c r="O17" s="108"/>
    </row>
    <row r="18" spans="1:15" ht="18.75" customHeight="1">
      <c r="A18" s="106" t="s">
        <v>265</v>
      </c>
      <c r="B18" s="107">
        <v>37334</v>
      </c>
      <c r="C18" s="106" t="s">
        <v>13</v>
      </c>
      <c r="D18" s="106" t="s">
        <v>15</v>
      </c>
      <c r="E18" s="108" t="s">
        <v>266</v>
      </c>
      <c r="F18" s="109" t="s">
        <v>267</v>
      </c>
      <c r="G18" s="108" t="s">
        <v>17</v>
      </c>
      <c r="H18" s="108" t="s">
        <v>234</v>
      </c>
      <c r="I18" s="108" t="s">
        <v>247</v>
      </c>
      <c r="J18" s="108"/>
      <c r="K18" s="108"/>
      <c r="L18" s="108" t="s">
        <v>224</v>
      </c>
      <c r="M18" s="108" t="s">
        <v>235</v>
      </c>
      <c r="N18" s="110">
        <v>45039.4</v>
      </c>
      <c r="O18" s="108"/>
    </row>
    <row r="19" spans="1:15" ht="18.75" customHeight="1">
      <c r="A19" s="106" t="s">
        <v>268</v>
      </c>
      <c r="B19" s="107">
        <v>37300</v>
      </c>
      <c r="C19" s="106" t="s">
        <v>13</v>
      </c>
      <c r="D19" s="106" t="s">
        <v>15</v>
      </c>
      <c r="E19" s="108" t="s">
        <v>269</v>
      </c>
      <c r="F19" s="109" t="s">
        <v>270</v>
      </c>
      <c r="G19" s="108" t="s">
        <v>17</v>
      </c>
      <c r="H19" s="108" t="s">
        <v>234</v>
      </c>
      <c r="I19" s="108" t="s">
        <v>247</v>
      </c>
      <c r="J19" s="108"/>
      <c r="K19" s="108"/>
      <c r="L19" s="108" t="s">
        <v>223</v>
      </c>
      <c r="M19" s="108" t="s">
        <v>235</v>
      </c>
      <c r="N19" s="110">
        <v>45037.466666666667</v>
      </c>
      <c r="O19" s="108"/>
    </row>
    <row r="20" spans="1:15" ht="18.75" customHeight="1">
      <c r="A20" s="106" t="s">
        <v>240</v>
      </c>
      <c r="B20" s="107">
        <v>35853</v>
      </c>
      <c r="C20" s="106" t="s">
        <v>13</v>
      </c>
      <c r="D20" s="106" t="s">
        <v>15</v>
      </c>
      <c r="E20" s="108" t="s">
        <v>241</v>
      </c>
      <c r="F20" s="109" t="s">
        <v>242</v>
      </c>
      <c r="G20" s="108" t="s">
        <v>17</v>
      </c>
      <c r="H20" s="108" t="s">
        <v>234</v>
      </c>
      <c r="I20" s="108" t="s">
        <v>243</v>
      </c>
      <c r="J20" s="108"/>
      <c r="K20" s="108"/>
      <c r="L20" s="108" t="s">
        <v>222</v>
      </c>
      <c r="M20" s="108" t="s">
        <v>235</v>
      </c>
      <c r="N20" s="110">
        <v>45009.70208333333</v>
      </c>
      <c r="O20" s="108"/>
    </row>
    <row r="21" spans="1:15" ht="18.75" customHeight="1">
      <c r="A21" s="106" t="s">
        <v>244</v>
      </c>
      <c r="B21" s="107">
        <v>35843</v>
      </c>
      <c r="C21" s="106" t="s">
        <v>13</v>
      </c>
      <c r="D21" s="106" t="s">
        <v>15</v>
      </c>
      <c r="E21" s="108" t="s">
        <v>245</v>
      </c>
      <c r="F21" s="109" t="s">
        <v>246</v>
      </c>
      <c r="G21" s="108" t="s">
        <v>163</v>
      </c>
      <c r="H21" s="108" t="s">
        <v>234</v>
      </c>
      <c r="I21" s="108" t="s">
        <v>243</v>
      </c>
      <c r="J21" s="108"/>
      <c r="K21" s="108"/>
      <c r="L21" s="108" t="s">
        <v>224</v>
      </c>
      <c r="M21" s="108" t="s">
        <v>235</v>
      </c>
      <c r="N21" s="110">
        <v>45009.425000000003</v>
      </c>
      <c r="O21" s="108"/>
    </row>
    <row r="22" spans="1:15" ht="18.75" customHeight="1">
      <c r="A22" s="106" t="s">
        <v>249</v>
      </c>
      <c r="B22" s="107">
        <v>33920</v>
      </c>
      <c r="C22" s="106" t="s">
        <v>13</v>
      </c>
      <c r="D22" s="106" t="s">
        <v>238</v>
      </c>
      <c r="E22" s="108" t="s">
        <v>250</v>
      </c>
      <c r="F22" s="109" t="s">
        <v>251</v>
      </c>
      <c r="G22" s="108" t="s">
        <v>17</v>
      </c>
      <c r="H22" s="108" t="s">
        <v>234</v>
      </c>
      <c r="I22" s="108" t="s">
        <v>248</v>
      </c>
      <c r="J22" s="108" t="s">
        <v>243</v>
      </c>
      <c r="K22" s="108" t="s">
        <v>243</v>
      </c>
      <c r="L22" s="108" t="s">
        <v>222</v>
      </c>
      <c r="M22" s="108" t="s">
        <v>235</v>
      </c>
      <c r="N22" s="110">
        <v>44979.776388888888</v>
      </c>
      <c r="O22" s="108" t="s">
        <v>243</v>
      </c>
    </row>
  </sheetData>
  <autoFilter ref="A1:O22" xr:uid="{00000000-0009-0000-0000-000005000000}"/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C32C-D484-4134-BF53-E4F68F6900A1}">
  <dimension ref="A1:N1"/>
  <sheetViews>
    <sheetView topLeftCell="E1" zoomScaleNormal="100" workbookViewId="0">
      <selection activeCell="E17" sqref="E17"/>
    </sheetView>
  </sheetViews>
  <sheetFormatPr defaultRowHeight="14"/>
  <cols>
    <col min="1" max="1" width="18.08984375" style="118" customWidth="1"/>
    <col min="2" max="2" width="6.90625" customWidth="1"/>
    <col min="3" max="3" width="11.36328125" customWidth="1"/>
    <col min="4" max="4" width="14.90625" customWidth="1"/>
    <col min="5" max="5" width="89.90625" customWidth="1"/>
    <col min="6" max="6" width="13.36328125" style="119" customWidth="1"/>
    <col min="7" max="7" width="11" customWidth="1"/>
    <col min="8" max="8" width="23.7265625" style="118" customWidth="1"/>
    <col min="9" max="9" width="15.08984375" style="118" customWidth="1"/>
    <col min="10" max="10" width="18.26953125" customWidth="1"/>
    <col min="11" max="11" width="34.36328125" style="118" customWidth="1"/>
    <col min="12" max="12" width="16.26953125" style="118" customWidth="1"/>
    <col min="13" max="13" width="13.6328125" customWidth="1"/>
    <col min="14" max="14" width="12.08984375" customWidth="1"/>
  </cols>
  <sheetData>
    <row r="1" spans="1:14" ht="43.5">
      <c r="A1" s="114" t="s">
        <v>228</v>
      </c>
      <c r="B1" s="113" t="s">
        <v>199</v>
      </c>
      <c r="C1" s="114" t="s">
        <v>231</v>
      </c>
      <c r="D1" s="112" t="s">
        <v>177</v>
      </c>
      <c r="E1" s="114" t="s">
        <v>179</v>
      </c>
      <c r="F1" s="114" t="s">
        <v>205</v>
      </c>
      <c r="G1" s="114" t="s">
        <v>206</v>
      </c>
      <c r="H1" s="114" t="s">
        <v>202</v>
      </c>
      <c r="I1" s="114" t="s">
        <v>181</v>
      </c>
      <c r="J1" s="114" t="s">
        <v>229</v>
      </c>
      <c r="K1" s="114" t="s">
        <v>230</v>
      </c>
      <c r="L1" s="114" t="s">
        <v>232</v>
      </c>
      <c r="M1" s="112" t="s">
        <v>203</v>
      </c>
      <c r="N1" s="112" t="s">
        <v>180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Redmine-缺陷等级定义</vt:lpstr>
      <vt:lpstr>Zentao-缺陷等级定义</vt:lpstr>
      <vt:lpstr>R12_Hotfix</vt:lpstr>
      <vt:lpstr>Sheet1</vt:lpstr>
      <vt:lpstr>Database</vt:lpstr>
      <vt:lpstr>严重问题分析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2023-09-06T12:20:01Z</dcterms:modified>
</cp:coreProperties>
</file>