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/>
  <mc:AlternateContent xmlns:mc="http://schemas.openxmlformats.org/markup-compatibility/2006">
    <mc:Choice Requires="x15">
      <x15ac:absPath xmlns:x15ac="http://schemas.microsoft.com/office/spreadsheetml/2010/11/ac" url="/Users/jiangridong/Documents/项目/福特 phase5/项目文档/测试报告/U6xx/DCV beta1/"/>
    </mc:Choice>
  </mc:AlternateContent>
  <xr:revisionPtr revIDLastSave="0" documentId="8_{C69A33CD-3505-5243-AC64-71822AD0E375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功能测试报告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5" i="1" l="1"/>
  <c r="J56" i="1"/>
  <c r="J57" i="1"/>
  <c r="J58" i="1"/>
  <c r="J59" i="1"/>
  <c r="J60" i="1"/>
  <c r="J61" i="1"/>
  <c r="J62" i="1"/>
  <c r="J63" i="1"/>
  <c r="J64" i="1"/>
  <c r="J65" i="1"/>
  <c r="J66" i="1"/>
  <c r="J68" i="1"/>
  <c r="J69" i="1"/>
  <c r="J70" i="1"/>
  <c r="J71" i="1"/>
  <c r="J72" i="1"/>
  <c r="J53" i="1"/>
  <c r="I55" i="1"/>
  <c r="I56" i="1"/>
  <c r="I57" i="1"/>
  <c r="I58" i="1"/>
  <c r="I59" i="1"/>
  <c r="I60" i="1"/>
  <c r="I61" i="1"/>
  <c r="I62" i="1"/>
  <c r="I63" i="1"/>
  <c r="I64" i="1"/>
  <c r="I65" i="1"/>
  <c r="I66" i="1"/>
  <c r="I68" i="1"/>
  <c r="I69" i="1"/>
  <c r="I70" i="1"/>
  <c r="I71" i="1"/>
  <c r="I72" i="1"/>
  <c r="I53" i="1"/>
  <c r="D72" i="1"/>
  <c r="E72" i="1"/>
  <c r="F72" i="1"/>
  <c r="G72" i="1"/>
  <c r="H72" i="1"/>
</calcChain>
</file>

<file path=xl/sharedStrings.xml><?xml version="1.0" encoding="utf-8"?>
<sst xmlns="http://schemas.openxmlformats.org/spreadsheetml/2006/main" count="196" uniqueCount="109">
  <si>
    <t>【福特Phase5 U611MCA BETA1版本交付测试报告】</t>
  </si>
  <si>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</si>
  <si>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</si>
  <si>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</si>
  <si>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</si>
  <si>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</si>
  <si>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</si>
  <si>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</si>
  <si>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Bug修复率</t>
  </si>
  <si>
    <t>P0 Bug修复率（客户标准）</t>
  </si>
  <si>
    <t>100%</t>
  </si>
  <si>
    <t>66.67%</t>
  </si>
  <si>
    <t>fail</t>
  </si>
  <si>
    <t>2、流程质量符合情况：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</si>
  <si>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</si>
  <si>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</si>
  <si>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</si>
  <si>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</si>
  <si>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</si>
  <si>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</si>
  <si>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</si>
  <si>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</si>
  <si>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</si>
  <si>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</si>
  <si>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</si>
  <si>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</si>
  <si>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r>
      <rPr>
        <sz val="10"/>
        <color rgb="FF000000"/>
        <rFont val="微软雅黑"/>
        <family val="2"/>
        <charset val="134"/>
      </rPr>
      <t>共提交Bug 137个，已解决 79个，未解决58个，Bug解决率：</t>
    </r>
    <r>
      <rPr>
        <sz val="10"/>
        <color rgb="FFFF0000"/>
        <rFont val="微软雅黑"/>
        <family val="2"/>
        <charset val="134"/>
      </rPr>
      <t>57.66%</t>
    </r>
    <r>
      <rPr>
        <sz val="10"/>
        <color rgb="FF000000"/>
        <rFont val="微软雅黑"/>
        <family val="2"/>
        <charset val="134"/>
      </rPr>
      <t>，其中：
P0提交 12个，已解决8个，未解决 4个，P0解决率：</t>
    </r>
    <r>
      <rPr>
        <sz val="10"/>
        <color rgb="FFFF0000"/>
        <rFont val="微软雅黑"/>
        <family val="2"/>
        <charset val="134"/>
      </rPr>
      <t>67%</t>
    </r>
    <r>
      <rPr>
        <sz val="10"/>
        <color rgb="FF000000"/>
        <rFont val="微软雅黑"/>
        <family val="2"/>
        <charset val="134"/>
      </rPr>
      <t>；
P1提交 23个，已解决20个，未解决 3个，P1Bug解决率：</t>
    </r>
    <r>
      <rPr>
        <sz val="10"/>
        <color rgb="FFFF0000"/>
        <rFont val="微软雅黑"/>
        <family val="2"/>
        <charset val="134"/>
      </rPr>
      <t>86.96%</t>
    </r>
    <r>
      <rPr>
        <sz val="10"/>
        <color rgb="FF000000"/>
        <rFont val="微软雅黑"/>
        <family val="2"/>
        <charset val="134"/>
      </rPr>
      <t>；
P2、P3提交102 个，已解决51个，未解决51个，P2、P3Bug解决率：</t>
    </r>
    <r>
      <rPr>
        <sz val="10"/>
        <color rgb="FFFF0000"/>
        <rFont val="微软雅黑"/>
        <family val="2"/>
        <charset val="134"/>
      </rPr>
      <t>50%</t>
    </r>
    <r>
      <rPr>
        <sz val="10"/>
        <color rgb="FF000000"/>
        <rFont val="微软雅黑"/>
        <family val="2"/>
        <charset val="134"/>
      </rPr>
      <t>；</t>
    </r>
  </si>
  <si>
    <t>三、版本已知风险/遗留问题</t>
  </si>
  <si>
    <t>项目风险</t>
  </si>
  <si>
    <t>【支付】支付模块余额不足等场景无法实现，及部分小程序的未开放出来无法执行相关case</t>
  </si>
  <si>
    <t>【消息中心】消息中心现没有接入应用，该版本仅使用demo进行模拟测试</t>
  </si>
  <si>
    <t>【账号】车机登录态失效部分触发场景无法构造测试阻塞</t>
  </si>
  <si>
    <t>【账号】账号模块目前处于沙盒环境，未在正式环境测试</t>
  </si>
  <si>
    <t>严重问题</t>
  </si>
  <si>
    <r>
      <rPr>
        <sz val="10"/>
        <rFont val="微软雅黑"/>
        <family val="2"/>
        <charset val="134"/>
      </rPr>
      <t>【U611】【台架】【副驾随心听】【必现】副驾随心听进入后显示异常，除几个tap能够点击其他的地方无反应；详情见视频。已修复，DCV0版本合入；</t>
    </r>
    <r>
      <rPr>
        <sz val="10"/>
        <color rgb="FFFF0000"/>
        <rFont val="微软雅黑"/>
        <family val="2"/>
        <charset val="134"/>
      </rPr>
      <t>jira链接：https://www.jira.ford.com/browse/APIMCIM-7629</t>
    </r>
  </si>
  <si>
    <r>
      <rPr>
        <sz val="10"/>
        <rFont val="微软雅黑"/>
        <family val="2"/>
        <charset val="134"/>
      </rPr>
      <t>【台架】【U611】【喜马拉雅】【必现】弱网状态下加载一个未播放过的曲目车机闪退至主页。已修复，DCV0版本合入；；</t>
    </r>
    <r>
      <rPr>
        <sz val="10"/>
        <color rgb="FFFF0000"/>
        <rFont val="微软雅黑"/>
        <family val="2"/>
        <charset val="134"/>
      </rPr>
      <t>jira链接：https://www.jira.ford.com/browse/APIMCIM-7628</t>
    </r>
  </si>
  <si>
    <r>
      <rPr>
        <sz val="10"/>
        <rFont val="微软雅黑"/>
        <family val="2"/>
        <charset val="134"/>
      </rPr>
      <t>【台架】【U625&amp;611】【随心听】【电台】【必现】电台的我的收藏&amp;最近播放点击编辑后出现闪退。已修复，DCV0版本合入；</t>
    </r>
    <r>
      <rPr>
        <sz val="10"/>
        <color rgb="FFFF0000"/>
        <rFont val="微软雅黑"/>
        <family val="2"/>
        <charset val="134"/>
      </rPr>
      <t>jira链接：https://www.jira.ford.com/browse/APIMCIM-7625</t>
    </r>
  </si>
  <si>
    <r>
      <rPr>
        <sz val="10"/>
        <rFont val="微软雅黑"/>
        <family val="2"/>
        <charset val="134"/>
      </rPr>
      <t>【必现】【地图】没开定位权限，语音指令：打开地图。必现crash。</t>
    </r>
    <r>
      <rPr>
        <sz val="10"/>
        <color rgb="FFFF0000"/>
        <rFont val="微软雅黑"/>
        <family val="2"/>
        <charset val="134"/>
      </rPr>
      <t>Jira链接：https://www.jira.ford.com/browse/APIMCIM-7622</t>
    </r>
  </si>
  <si>
    <t>四、质量达标情况</t>
  </si>
  <si>
    <t>模块</t>
  </si>
  <si>
    <t>发布标准</t>
  </si>
  <si>
    <t>实际遗留</t>
  </si>
  <si>
    <t>是否达标</t>
  </si>
  <si>
    <t>地图</t>
  </si>
  <si>
    <t>专业地图</t>
  </si>
  <si>
    <t>无P0问题</t>
  </si>
  <si>
    <t>P0：1</t>
  </si>
  <si>
    <t>FAIL</t>
  </si>
  <si>
    <t>V2I</t>
  </si>
  <si>
    <t>/</t>
  </si>
  <si>
    <t>ADAS</t>
  </si>
  <si>
    <t>随心听</t>
  </si>
  <si>
    <t>QQ音乐</t>
  </si>
  <si>
    <t>P0：2</t>
  </si>
  <si>
    <t>喜马拉雅</t>
  </si>
  <si>
    <t>新闻</t>
  </si>
  <si>
    <t>pass</t>
  </si>
  <si>
    <t>在线收音机</t>
  </si>
  <si>
    <t>随心看</t>
  </si>
  <si>
    <t>爱奇艺&amp;小视频</t>
  </si>
  <si>
    <t>语音</t>
  </si>
  <si>
    <t>语音语义</t>
  </si>
  <si>
    <t>语音设置</t>
  </si>
  <si>
    <t>用户反馈</t>
  </si>
  <si>
    <t>智能家居</t>
  </si>
  <si>
    <t>VPA</t>
  </si>
  <si>
    <t>中台</t>
  </si>
  <si>
    <t>账号</t>
  </si>
  <si>
    <t>支付</t>
  </si>
  <si>
    <t>消息中心</t>
  </si>
  <si>
    <t>天气</t>
  </si>
  <si>
    <t>安全</t>
  </si>
  <si>
    <t>智能安全管家</t>
  </si>
  <si>
    <t>输入法</t>
  </si>
  <si>
    <t>五、测试用例执行情况</t>
  </si>
  <si>
    <t>产品线</t>
  </si>
  <si>
    <t>成功</t>
  </si>
  <si>
    <t>失败</t>
  </si>
  <si>
    <t>阻塞</t>
  </si>
  <si>
    <t>未执行</t>
  </si>
  <si>
    <t>总数</t>
  </si>
  <si>
    <t>备注</t>
  </si>
  <si>
    <t>基础功能</t>
  </si>
  <si>
    <t>widget</t>
  </si>
  <si>
    <t>未提测的功能</t>
  </si>
  <si>
    <t>核心功能验证</t>
  </si>
  <si>
    <t>搜索</t>
  </si>
  <si>
    <t>播放器</t>
  </si>
  <si>
    <t>入口级点检</t>
  </si>
  <si>
    <t>激活</t>
  </si>
  <si>
    <t>未提测过的功能</t>
  </si>
  <si>
    <t>统计</t>
  </si>
  <si>
    <t>六、测试环境及版本说明</t>
  </si>
  <si>
    <t>ROM版本</t>
  </si>
  <si>
    <t>20220524_LC_DCVBETA1_PRO</t>
  </si>
  <si>
    <t>MCU版本</t>
  </si>
  <si>
    <t>屏幕尺寸</t>
  </si>
  <si>
    <t>756x4023</t>
  </si>
  <si>
    <t>企业云盘备份地址</t>
  </si>
  <si>
    <t>https://ecloud.baidu.com/index.html#/team/598809627</t>
  </si>
  <si>
    <t>语音</t>
    <phoneticPr fontId="16" type="noConversion"/>
  </si>
  <si>
    <t>核心功能验证</t>
    <phoneticPr fontId="16" type="noConversion"/>
  </si>
  <si>
    <t>全量case验证</t>
    <phoneticPr fontId="16" type="noConversion"/>
  </si>
  <si>
    <t>U611&amp;U625</t>
    <phoneticPr fontId="16" type="noConversion"/>
  </si>
  <si>
    <t>【天气】因台架测试环境下，无法获取gps信号，使用轨迹模拟方式进行模拟测试；</t>
    <phoneticPr fontId="16" type="noConversion"/>
  </si>
  <si>
    <t>【安全】因依赖CCS环境（实车ECG、TCU、BCM硬件），部分用例测试阻塞；</t>
    <phoneticPr fontId="16" type="noConversion"/>
  </si>
  <si>
    <t>测试case的执行率</t>
    <phoneticPr fontId="16" type="noConversion"/>
  </si>
  <si>
    <t>执行case的测试通过率</t>
    <phoneticPr fontId="16" type="noConversion"/>
  </si>
  <si>
    <r>
      <t>U611MCA Beta1版本于5月16日提测Beta 1版本，5月25日提测Beta 1 hotfix版本，5月30日-5月5日QA基于提测内容完成地图、随心听、随心看、账号、天气、输入法、安全模块冒烟测试，合入问题验证等；
U611MCA Beta1版本为研发迭代版本，</t>
    </r>
    <r>
      <rPr>
        <b/>
        <sz val="10"/>
        <color rgb="FF00B050"/>
        <rFont val="微软雅黑"/>
        <family val="2"/>
        <charset val="134"/>
      </rPr>
      <t>质量要求：U611MCA Beta1 版本无P0问题；</t>
    </r>
    <r>
      <rPr>
        <sz val="10"/>
        <color theme="1"/>
        <rFont val="微软雅黑"/>
        <family val="2"/>
        <charset val="134"/>
      </rPr>
      <t xml:space="preserve">
目前未解决bug69个，其中P0 4个，P1 3个、P2P3 51个；遗留4个P0问题阻塞版本发布，测试结论为</t>
    </r>
    <r>
      <rPr>
        <b/>
        <sz val="10"/>
        <color rgb="FFFF0000"/>
        <rFont val="微软雅黑"/>
        <family val="2"/>
        <charset val="134"/>
      </rPr>
      <t>不通过</t>
    </r>
    <r>
      <rPr>
        <b/>
        <sz val="10"/>
        <color rgb="FF00B050"/>
        <rFont val="微软雅黑"/>
        <family val="2"/>
        <charset val="134"/>
      </rPr>
      <t>；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</si>
</sst>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等线"/>
      <charset val="134"/>
      <scheme val="minor"/>
    </font>
    <font>
      <sz val="10.5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70AD47"/>
      <name val="微软雅黑"/>
      <family val="2"/>
      <charset val="134"/>
    </font>
    <font>
      <sz val="10"/>
      <color rgb="FF00B050"/>
      <name val="微软雅黑"/>
      <family val="2"/>
      <charset val="134"/>
    </font>
    <font>
      <u/>
      <sz val="12"/>
      <color theme="10"/>
      <name val="等线"/>
      <family val="4"/>
      <charset val="134"/>
      <scheme val="minor"/>
    </font>
    <font>
      <b/>
      <sz val="10"/>
      <color rgb="FF00B05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5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top"/>
    </xf>
    <xf numFmtId="0" fontId="3" fillId="4" borderId="1" xfId="0" applyFont="1" applyFill="1" applyBorder="1" applyAlignment="1">
      <alignment horizontal="left" vertical="center" wrapText="1"/>
    </xf>
    <xf numFmtId="0" fontId="8" fillId="6" borderId="2" xfId="1" applyFont="1" applyFill="1" applyBorder="1" applyAlignment="1">
      <alignment horizontal="center" vertical="center"/>
    </xf>
    <xf numFmtId="0" fontId="9" fillId="6" borderId="2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left" vertical="center"/>
    </xf>
    <xf numFmtId="10" fontId="1" fillId="0" borderId="0" xfId="0" applyNumberFormat="1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/>
    </xf>
    <xf numFmtId="0" fontId="9" fillId="6" borderId="2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3" fillId="0" borderId="3" xfId="2" applyBorder="1" applyAlignment="1">
      <alignment horizontal="left" vertical="top"/>
    </xf>
    <xf numFmtId="0" fontId="13" fillId="0" borderId="4" xfId="2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9" fillId="6" borderId="2" xfId="1" applyFont="1" applyFill="1" applyBorder="1" applyAlignment="1">
      <alignment horizontal="center" vertical="center"/>
    </xf>
    <xf numFmtId="0" fontId="9" fillId="6" borderId="14" xfId="1" applyFont="1" applyFill="1" applyBorder="1" applyAlignment="1">
      <alignment horizontal="center" vertical="center"/>
    </xf>
    <xf numFmtId="0" fontId="9" fillId="6" borderId="15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8" fillId="6" borderId="2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top"/>
    </xf>
    <xf numFmtId="0" fontId="3" fillId="6" borderId="4" xfId="0" applyFont="1" applyFill="1" applyBorder="1" applyAlignment="1">
      <alignment horizontal="left" vertical="top"/>
    </xf>
    <xf numFmtId="0" fontId="3" fillId="6" borderId="5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49" fontId="10" fillId="0" borderId="3" xfId="0" applyNumberFormat="1" applyFont="1" applyBorder="1" applyAlignment="1">
      <alignment horizontal="left" vertical="center" wrapText="1"/>
    </xf>
    <xf numFmtId="49" fontId="10" fillId="0" borderId="5" xfId="0" applyNumberFormat="1" applyFont="1" applyBorder="1" applyAlignment="1">
      <alignment horizontal="left" vertical="center" wrapText="1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loud.baidu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tabSelected="1" topLeftCell="A42" zoomScale="125" zoomScaleNormal="50" workbookViewId="0">
      <selection activeCell="E8" sqref="E8:K8"/>
    </sheetView>
  </sheetViews>
  <sheetFormatPr baseColWidth="10" defaultColWidth="11" defaultRowHeight="17"/>
  <cols>
    <col min="1" max="1" width="10.1640625" style="2" customWidth="1"/>
    <col min="2" max="2" width="6.6640625" style="2" customWidth="1"/>
    <col min="3" max="3" width="12.1640625" style="2" customWidth="1"/>
    <col min="4" max="4" width="9.6640625" style="2" customWidth="1"/>
    <col min="5" max="5" width="11" style="3" customWidth="1"/>
    <col min="6" max="6" width="13.1640625" style="3" customWidth="1"/>
    <col min="7" max="7" width="10.5" style="4" customWidth="1"/>
    <col min="8" max="8" width="9.6640625" style="4" customWidth="1"/>
    <col min="9" max="9" width="16.83203125" style="2" customWidth="1"/>
    <col min="10" max="10" width="18" style="2" customWidth="1"/>
    <col min="11" max="11" width="46.5" style="5" customWidth="1"/>
    <col min="12" max="16384" width="11" style="4"/>
  </cols>
  <sheetData>
    <row r="1" spans="1:11" ht="26.25" customHeight="1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1" ht="17" customHeight="1">
      <c r="A2" s="102" t="s">
        <v>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 ht="76" customHeight="1">
      <c r="A3" s="103" t="s">
        <v>108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</row>
    <row r="4" spans="1:11" ht="22.5" customHeight="1">
      <c r="A4" s="104" t="s">
        <v>2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</row>
    <row r="5" spans="1:11" ht="17" customHeight="1">
      <c r="A5" s="105" t="s">
        <v>3</v>
      </c>
      <c r="B5" s="106"/>
      <c r="C5" s="106"/>
      <c r="D5" s="107"/>
      <c r="E5" s="105" t="s">
        <v>4</v>
      </c>
      <c r="F5" s="107"/>
      <c r="G5" s="105" t="s">
        <v>5</v>
      </c>
      <c r="H5" s="107"/>
      <c r="I5" s="105" t="s">
        <v>6</v>
      </c>
      <c r="J5" s="107"/>
      <c r="K5" s="6" t="s">
        <v>7</v>
      </c>
    </row>
    <row r="6" spans="1:11" ht="27" customHeight="1">
      <c r="A6" s="108" t="s">
        <v>8</v>
      </c>
      <c r="B6" s="109"/>
      <c r="C6" s="109"/>
      <c r="D6" s="110"/>
      <c r="E6" s="108" t="s">
        <v>9</v>
      </c>
      <c r="F6" s="110"/>
      <c r="G6" s="111" t="s">
        <v>10</v>
      </c>
      <c r="H6" s="112"/>
      <c r="I6" s="113" t="s">
        <v>11</v>
      </c>
      <c r="J6" s="114"/>
      <c r="K6" s="11" t="s">
        <v>12</v>
      </c>
    </row>
    <row r="7" spans="1:11" s="1" customFormat="1">
      <c r="A7" s="97" t="s">
        <v>13</v>
      </c>
      <c r="B7" s="97"/>
      <c r="C7" s="97"/>
      <c r="D7" s="97"/>
      <c r="E7" s="97"/>
      <c r="F7" s="97"/>
      <c r="G7" s="97"/>
      <c r="H7" s="97"/>
      <c r="I7" s="97"/>
      <c r="J7" s="97"/>
      <c r="K7" s="97"/>
    </row>
    <row r="8" spans="1:11" s="1" customFormat="1">
      <c r="A8" s="98" t="s">
        <v>14</v>
      </c>
      <c r="B8" s="99"/>
      <c r="C8" s="99"/>
      <c r="D8" s="100"/>
      <c r="E8" s="97" t="s">
        <v>15</v>
      </c>
      <c r="F8" s="97"/>
      <c r="G8" s="97"/>
      <c r="H8" s="97"/>
      <c r="I8" s="97"/>
      <c r="J8" s="97"/>
      <c r="K8" s="97"/>
    </row>
    <row r="9" spans="1:11" s="1" customFormat="1">
      <c r="A9" s="92" t="s">
        <v>16</v>
      </c>
      <c r="B9" s="93"/>
      <c r="C9" s="93"/>
      <c r="D9" s="94"/>
      <c r="E9" s="95" t="s">
        <v>17</v>
      </c>
      <c r="F9" s="95"/>
      <c r="G9" s="95"/>
      <c r="H9" s="95"/>
      <c r="I9" s="95"/>
      <c r="J9" s="95"/>
      <c r="K9" s="95"/>
    </row>
    <row r="10" spans="1:11" s="1" customFormat="1">
      <c r="A10" s="92" t="s">
        <v>18</v>
      </c>
      <c r="B10" s="93"/>
      <c r="C10" s="93"/>
      <c r="D10" s="94"/>
      <c r="E10" s="95" t="s">
        <v>19</v>
      </c>
      <c r="F10" s="95"/>
      <c r="G10" s="95"/>
      <c r="H10" s="95"/>
      <c r="I10" s="95"/>
      <c r="J10" s="95"/>
      <c r="K10" s="95"/>
    </row>
    <row r="11" spans="1:11" s="1" customFormat="1">
      <c r="A11" s="92" t="s">
        <v>20</v>
      </c>
      <c r="B11" s="93"/>
      <c r="C11" s="93"/>
      <c r="D11" s="94"/>
      <c r="E11" s="95" t="s">
        <v>17</v>
      </c>
      <c r="F11" s="95"/>
      <c r="G11" s="95"/>
      <c r="H11" s="95"/>
      <c r="I11" s="95"/>
      <c r="J11" s="95"/>
      <c r="K11" s="95"/>
    </row>
    <row r="12" spans="1:11" s="1" customFormat="1">
      <c r="A12" s="92" t="s">
        <v>21</v>
      </c>
      <c r="B12" s="93"/>
      <c r="C12" s="93"/>
      <c r="D12" s="94"/>
      <c r="E12" s="95" t="s">
        <v>19</v>
      </c>
      <c r="F12" s="95"/>
      <c r="G12" s="95"/>
      <c r="H12" s="95"/>
      <c r="I12" s="95"/>
      <c r="J12" s="95"/>
      <c r="K12" s="95"/>
    </row>
    <row r="13" spans="1:11" s="1" customFormat="1">
      <c r="A13" s="92" t="s">
        <v>22</v>
      </c>
      <c r="B13" s="93"/>
      <c r="C13" s="93"/>
      <c r="D13" s="94"/>
      <c r="E13" s="95" t="s">
        <v>23</v>
      </c>
      <c r="F13" s="95"/>
      <c r="G13" s="95"/>
      <c r="H13" s="95"/>
      <c r="I13" s="95"/>
      <c r="J13" s="95"/>
      <c r="K13" s="95"/>
    </row>
    <row r="14" spans="1:11" s="1" customFormat="1">
      <c r="A14" s="92" t="s">
        <v>24</v>
      </c>
      <c r="B14" s="93"/>
      <c r="C14" s="93"/>
      <c r="D14" s="94"/>
      <c r="E14" s="95" t="s">
        <v>23</v>
      </c>
      <c r="F14" s="95"/>
      <c r="G14" s="95"/>
      <c r="H14" s="95"/>
      <c r="I14" s="95"/>
      <c r="J14" s="95"/>
      <c r="K14" s="95"/>
    </row>
    <row r="15" spans="1:11" s="1" customFormat="1">
      <c r="A15" s="55" t="s">
        <v>25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</row>
    <row r="16" spans="1:11" s="1" customFormat="1" ht="97.5" customHeight="1">
      <c r="A16" s="96" t="s">
        <v>26</v>
      </c>
      <c r="B16" s="96"/>
      <c r="C16" s="96"/>
      <c r="D16" s="96"/>
      <c r="E16" s="95"/>
      <c r="F16" s="95"/>
      <c r="G16" s="95"/>
      <c r="H16" s="95"/>
      <c r="I16" s="95"/>
      <c r="J16" s="95"/>
      <c r="K16" s="95"/>
    </row>
    <row r="17" spans="1:11" s="1" customFormat="1">
      <c r="A17" s="55" t="s">
        <v>27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</row>
    <row r="18" spans="1:11" s="1" customFormat="1" ht="17" customHeight="1">
      <c r="A18" s="86" t="s">
        <v>28</v>
      </c>
      <c r="B18" s="87"/>
      <c r="C18" s="87"/>
      <c r="D18" s="87"/>
      <c r="E18" s="87"/>
      <c r="F18" s="87"/>
      <c r="G18" s="87"/>
      <c r="H18" s="87"/>
      <c r="I18" s="87"/>
      <c r="J18" s="87"/>
      <c r="K18" s="88"/>
    </row>
    <row r="19" spans="1:11" s="1" customFormat="1" ht="17" customHeight="1">
      <c r="A19" s="69" t="s">
        <v>29</v>
      </c>
      <c r="B19" s="89"/>
      <c r="C19" s="89"/>
      <c r="D19" s="89"/>
      <c r="E19" s="89"/>
      <c r="F19" s="89"/>
      <c r="G19" s="89"/>
      <c r="H19" s="89"/>
      <c r="I19" s="89"/>
      <c r="J19" s="89"/>
      <c r="K19" s="70"/>
    </row>
    <row r="20" spans="1:11" s="1" customFormat="1">
      <c r="A20" s="69" t="s">
        <v>30</v>
      </c>
      <c r="B20" s="89"/>
      <c r="C20" s="89"/>
      <c r="D20" s="89"/>
      <c r="E20" s="89"/>
      <c r="F20" s="89"/>
      <c r="G20" s="89"/>
      <c r="H20" s="89"/>
      <c r="I20" s="89"/>
      <c r="J20" s="89"/>
      <c r="K20" s="70"/>
    </row>
    <row r="21" spans="1:11" s="1" customFormat="1">
      <c r="A21" s="69" t="s">
        <v>105</v>
      </c>
      <c r="B21" s="89"/>
      <c r="C21" s="89"/>
      <c r="D21" s="89"/>
      <c r="E21" s="89"/>
      <c r="F21" s="89"/>
      <c r="G21" s="89"/>
      <c r="H21" s="89"/>
      <c r="I21" s="89"/>
      <c r="J21" s="89"/>
      <c r="K21" s="70"/>
    </row>
    <row r="22" spans="1:11" s="1" customFormat="1">
      <c r="A22" s="76" t="s">
        <v>31</v>
      </c>
      <c r="B22" s="77"/>
      <c r="C22" s="77"/>
      <c r="D22" s="77"/>
      <c r="E22" s="77"/>
      <c r="F22" s="77"/>
      <c r="G22" s="77"/>
      <c r="H22" s="77"/>
      <c r="I22" s="77"/>
      <c r="J22" s="77"/>
      <c r="K22" s="78"/>
    </row>
    <row r="23" spans="1:11" s="1" customFormat="1">
      <c r="A23" s="76" t="s">
        <v>32</v>
      </c>
      <c r="B23" s="77"/>
      <c r="C23" s="77"/>
      <c r="D23" s="77"/>
      <c r="E23" s="77"/>
      <c r="F23" s="77"/>
      <c r="G23" s="77"/>
      <c r="H23" s="77"/>
      <c r="I23" s="77"/>
      <c r="J23" s="77"/>
      <c r="K23" s="78"/>
    </row>
    <row r="24" spans="1:11" s="1" customFormat="1">
      <c r="A24" s="76" t="s">
        <v>104</v>
      </c>
      <c r="B24" s="77"/>
      <c r="C24" s="77"/>
      <c r="D24" s="77"/>
      <c r="E24" s="77"/>
      <c r="F24" s="77"/>
      <c r="G24" s="77"/>
      <c r="H24" s="77"/>
      <c r="I24" s="77"/>
      <c r="J24" s="77"/>
      <c r="K24" s="78"/>
    </row>
    <row r="25" spans="1:11" s="1" customFormat="1">
      <c r="A25" s="90" t="s">
        <v>33</v>
      </c>
      <c r="B25" s="90"/>
      <c r="C25" s="90"/>
      <c r="D25" s="90"/>
      <c r="E25" s="91"/>
      <c r="F25" s="91"/>
      <c r="G25" s="91"/>
      <c r="H25" s="91"/>
      <c r="I25" s="91"/>
      <c r="J25" s="91"/>
      <c r="K25" s="91"/>
    </row>
    <row r="26" spans="1:11" s="1" customFormat="1">
      <c r="A26" s="76" t="s">
        <v>34</v>
      </c>
      <c r="B26" s="77"/>
      <c r="C26" s="77"/>
      <c r="D26" s="77"/>
      <c r="E26" s="77"/>
      <c r="F26" s="77"/>
      <c r="G26" s="77"/>
      <c r="H26" s="77"/>
      <c r="I26" s="77"/>
      <c r="J26" s="77"/>
      <c r="K26" s="78"/>
    </row>
    <row r="27" spans="1:11" s="1" customFormat="1">
      <c r="A27" s="76" t="s">
        <v>35</v>
      </c>
      <c r="B27" s="77"/>
      <c r="C27" s="77"/>
      <c r="D27" s="77"/>
      <c r="E27" s="77"/>
      <c r="F27" s="77"/>
      <c r="G27" s="77"/>
      <c r="H27" s="77"/>
      <c r="I27" s="77"/>
      <c r="J27" s="77"/>
      <c r="K27" s="78"/>
    </row>
    <row r="28" spans="1:11" s="1" customFormat="1">
      <c r="A28" s="76" t="s">
        <v>36</v>
      </c>
      <c r="B28" s="77"/>
      <c r="C28" s="77"/>
      <c r="D28" s="77"/>
      <c r="E28" s="77"/>
      <c r="F28" s="77"/>
      <c r="G28" s="77"/>
      <c r="H28" s="77"/>
      <c r="I28" s="77"/>
      <c r="J28" s="77"/>
      <c r="K28" s="78"/>
    </row>
    <row r="29" spans="1:11" s="1" customFormat="1">
      <c r="A29" s="76" t="s">
        <v>37</v>
      </c>
      <c r="B29" s="77"/>
      <c r="C29" s="77"/>
      <c r="D29" s="77"/>
      <c r="E29" s="77"/>
      <c r="F29" s="77"/>
      <c r="G29" s="77"/>
      <c r="H29" s="77"/>
      <c r="I29" s="77"/>
      <c r="J29" s="77"/>
      <c r="K29" s="78"/>
    </row>
    <row r="30" spans="1:11" s="1" customFormat="1" ht="17.25" customHeight="1">
      <c r="A30" s="55" t="s">
        <v>38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</row>
    <row r="31" spans="1:11" s="1" customFormat="1" ht="17.25" customHeight="1">
      <c r="A31" s="79"/>
      <c r="B31" s="80"/>
      <c r="C31" s="80"/>
      <c r="D31" s="81"/>
      <c r="E31" s="82" t="s">
        <v>39</v>
      </c>
      <c r="F31" s="83"/>
      <c r="G31" s="79" t="s">
        <v>40</v>
      </c>
      <c r="H31" s="81"/>
      <c r="I31" s="84" t="s">
        <v>41</v>
      </c>
      <c r="J31" s="85"/>
      <c r="K31" s="12" t="s">
        <v>42</v>
      </c>
    </row>
    <row r="32" spans="1:11" s="1" customFormat="1" ht="17.25" customHeight="1">
      <c r="A32" s="40" t="s">
        <v>43</v>
      </c>
      <c r="B32" s="41"/>
      <c r="C32" s="41"/>
      <c r="D32" s="42"/>
      <c r="E32" s="71" t="s">
        <v>44</v>
      </c>
      <c r="F32" s="73"/>
      <c r="G32" s="49" t="s">
        <v>45</v>
      </c>
      <c r="H32" s="50"/>
      <c r="I32" s="69" t="s">
        <v>46</v>
      </c>
      <c r="J32" s="70"/>
      <c r="K32" s="13" t="s">
        <v>47</v>
      </c>
    </row>
    <row r="33" spans="1:13" s="1" customFormat="1" ht="17.25" customHeight="1">
      <c r="A33" s="43"/>
      <c r="B33" s="44"/>
      <c r="C33" s="44"/>
      <c r="D33" s="45"/>
      <c r="E33" s="71" t="s">
        <v>48</v>
      </c>
      <c r="F33" s="73"/>
      <c r="G33" s="51"/>
      <c r="H33" s="52"/>
      <c r="I33" s="69" t="s">
        <v>49</v>
      </c>
      <c r="J33" s="70"/>
      <c r="K33" s="14" t="s">
        <v>49</v>
      </c>
    </row>
    <row r="34" spans="1:13" s="1" customFormat="1" ht="17.25" customHeight="1">
      <c r="A34" s="46"/>
      <c r="B34" s="47"/>
      <c r="C34" s="47"/>
      <c r="D34" s="48"/>
      <c r="E34" s="71" t="s">
        <v>50</v>
      </c>
      <c r="F34" s="73"/>
      <c r="G34" s="51"/>
      <c r="H34" s="52"/>
      <c r="I34" s="69" t="s">
        <v>49</v>
      </c>
      <c r="J34" s="70"/>
      <c r="K34" s="14" t="s">
        <v>49</v>
      </c>
    </row>
    <row r="35" spans="1:13" s="1" customFormat="1" ht="17.25" customHeight="1">
      <c r="A35" s="40" t="s">
        <v>51</v>
      </c>
      <c r="B35" s="41"/>
      <c r="C35" s="41"/>
      <c r="D35" s="42"/>
      <c r="E35" s="71" t="s">
        <v>52</v>
      </c>
      <c r="F35" s="73"/>
      <c r="G35" s="51"/>
      <c r="H35" s="52"/>
      <c r="I35" s="69" t="s">
        <v>53</v>
      </c>
      <c r="J35" s="70"/>
      <c r="K35" s="13" t="s">
        <v>47</v>
      </c>
    </row>
    <row r="36" spans="1:13" s="1" customFormat="1" ht="17.25" customHeight="1">
      <c r="A36" s="43"/>
      <c r="B36" s="44"/>
      <c r="C36" s="44"/>
      <c r="D36" s="45"/>
      <c r="E36" s="71" t="s">
        <v>54</v>
      </c>
      <c r="F36" s="73"/>
      <c r="G36" s="51"/>
      <c r="H36" s="52"/>
      <c r="I36" s="69" t="s">
        <v>46</v>
      </c>
      <c r="J36" s="70"/>
      <c r="K36" s="13" t="s">
        <v>47</v>
      </c>
    </row>
    <row r="37" spans="1:13" s="1" customFormat="1" ht="17.25" customHeight="1">
      <c r="A37" s="43"/>
      <c r="B37" s="44"/>
      <c r="C37" s="44"/>
      <c r="D37" s="45"/>
      <c r="E37" s="71" t="s">
        <v>55</v>
      </c>
      <c r="F37" s="73"/>
      <c r="G37" s="51"/>
      <c r="H37" s="52"/>
      <c r="I37" s="69" t="s">
        <v>45</v>
      </c>
      <c r="J37" s="70"/>
      <c r="K37" s="15" t="s">
        <v>56</v>
      </c>
    </row>
    <row r="38" spans="1:13" s="1" customFormat="1" ht="17.25" customHeight="1">
      <c r="A38" s="46"/>
      <c r="B38" s="47"/>
      <c r="C38" s="47"/>
      <c r="D38" s="48"/>
      <c r="E38" s="71" t="s">
        <v>57</v>
      </c>
      <c r="F38" s="73"/>
      <c r="G38" s="51"/>
      <c r="H38" s="52"/>
      <c r="I38" s="69" t="s">
        <v>45</v>
      </c>
      <c r="J38" s="70"/>
      <c r="K38" s="15" t="s">
        <v>56</v>
      </c>
    </row>
    <row r="39" spans="1:13" s="1" customFormat="1" ht="17.25" customHeight="1">
      <c r="A39" s="71" t="s">
        <v>58</v>
      </c>
      <c r="B39" s="72"/>
      <c r="C39" s="72"/>
      <c r="D39" s="73"/>
      <c r="E39" s="71" t="s">
        <v>59</v>
      </c>
      <c r="F39" s="73"/>
      <c r="G39" s="51"/>
      <c r="H39" s="52"/>
      <c r="I39" s="69" t="s">
        <v>45</v>
      </c>
      <c r="J39" s="70"/>
      <c r="K39" s="15" t="s">
        <v>56</v>
      </c>
    </row>
    <row r="40" spans="1:13" s="1" customFormat="1" ht="17.25" customHeight="1">
      <c r="A40" s="40" t="s">
        <v>60</v>
      </c>
      <c r="B40" s="41"/>
      <c r="C40" s="41"/>
      <c r="D40" s="42"/>
      <c r="E40" s="71" t="s">
        <v>61</v>
      </c>
      <c r="F40" s="73"/>
      <c r="G40" s="51"/>
      <c r="H40" s="52"/>
      <c r="I40" s="74" t="s">
        <v>45</v>
      </c>
      <c r="J40" s="75"/>
      <c r="K40" s="16" t="s">
        <v>56</v>
      </c>
    </row>
    <row r="41" spans="1:13" s="1" customFormat="1" ht="17.25" customHeight="1">
      <c r="A41" s="43"/>
      <c r="B41" s="44"/>
      <c r="C41" s="44"/>
      <c r="D41" s="45"/>
      <c r="E41" s="71" t="s">
        <v>62</v>
      </c>
      <c r="F41" s="73"/>
      <c r="G41" s="51"/>
      <c r="H41" s="52"/>
      <c r="I41" s="74" t="s">
        <v>45</v>
      </c>
      <c r="J41" s="75"/>
      <c r="K41" s="16" t="s">
        <v>56</v>
      </c>
    </row>
    <row r="42" spans="1:13" s="1" customFormat="1" ht="17.25" customHeight="1">
      <c r="A42" s="43"/>
      <c r="B42" s="44"/>
      <c r="C42" s="44"/>
      <c r="D42" s="45"/>
      <c r="E42" s="71" t="s">
        <v>63</v>
      </c>
      <c r="F42" s="73"/>
      <c r="G42" s="51"/>
      <c r="H42" s="52"/>
      <c r="I42" s="74" t="s">
        <v>45</v>
      </c>
      <c r="J42" s="75"/>
      <c r="K42" s="16" t="s">
        <v>56</v>
      </c>
    </row>
    <row r="43" spans="1:13" s="1" customFormat="1" ht="17.25" customHeight="1">
      <c r="A43" s="43"/>
      <c r="B43" s="44"/>
      <c r="C43" s="44"/>
      <c r="D43" s="45"/>
      <c r="E43" s="71" t="s">
        <v>64</v>
      </c>
      <c r="F43" s="73"/>
      <c r="G43" s="51"/>
      <c r="H43" s="52"/>
      <c r="I43" s="74" t="s">
        <v>45</v>
      </c>
      <c r="J43" s="75"/>
      <c r="K43" s="16" t="s">
        <v>56</v>
      </c>
    </row>
    <row r="44" spans="1:13" s="1" customFormat="1" ht="17.25" customHeight="1">
      <c r="A44" s="46"/>
      <c r="B44" s="47"/>
      <c r="C44" s="47"/>
      <c r="D44" s="48"/>
      <c r="E44" s="71" t="s">
        <v>65</v>
      </c>
      <c r="F44" s="73"/>
      <c r="G44" s="51"/>
      <c r="H44" s="52"/>
      <c r="I44" s="74" t="s">
        <v>45</v>
      </c>
      <c r="J44" s="75"/>
      <c r="K44" s="16" t="s">
        <v>56</v>
      </c>
    </row>
    <row r="45" spans="1:13" s="1" customFormat="1" ht="17.25" customHeight="1">
      <c r="A45" s="40" t="s">
        <v>66</v>
      </c>
      <c r="B45" s="41"/>
      <c r="C45" s="41"/>
      <c r="D45" s="42"/>
      <c r="E45" s="67" t="s">
        <v>67</v>
      </c>
      <c r="F45" s="68"/>
      <c r="G45" s="51"/>
      <c r="H45" s="52"/>
      <c r="I45" s="69" t="s">
        <v>45</v>
      </c>
      <c r="J45" s="70"/>
      <c r="K45" s="17" t="s">
        <v>56</v>
      </c>
    </row>
    <row r="46" spans="1:13" s="1" customFormat="1" ht="17.25" customHeight="1">
      <c r="A46" s="43"/>
      <c r="B46" s="44"/>
      <c r="C46" s="44"/>
      <c r="D46" s="45"/>
      <c r="E46" s="67" t="s">
        <v>68</v>
      </c>
      <c r="F46" s="68"/>
      <c r="G46" s="51"/>
      <c r="H46" s="52"/>
      <c r="I46" s="69" t="s">
        <v>45</v>
      </c>
      <c r="J46" s="70"/>
      <c r="K46" s="17" t="s">
        <v>56</v>
      </c>
      <c r="M46" s="18"/>
    </row>
    <row r="47" spans="1:13" s="1" customFormat="1" ht="17.25" customHeight="1">
      <c r="A47" s="46"/>
      <c r="B47" s="47"/>
      <c r="C47" s="47"/>
      <c r="D47" s="48"/>
      <c r="E47" s="67" t="s">
        <v>69</v>
      </c>
      <c r="F47" s="68"/>
      <c r="G47" s="51"/>
      <c r="H47" s="52"/>
      <c r="I47" s="69" t="s">
        <v>45</v>
      </c>
      <c r="J47" s="70"/>
      <c r="K47" s="17" t="s">
        <v>56</v>
      </c>
    </row>
    <row r="48" spans="1:13" s="1" customFormat="1" ht="17.25" customHeight="1">
      <c r="A48" s="71" t="s">
        <v>70</v>
      </c>
      <c r="B48" s="72"/>
      <c r="C48" s="72"/>
      <c r="D48" s="73"/>
      <c r="E48" s="67" t="s">
        <v>70</v>
      </c>
      <c r="F48" s="68"/>
      <c r="G48" s="51"/>
      <c r="H48" s="52"/>
      <c r="I48" s="69" t="s">
        <v>45</v>
      </c>
      <c r="J48" s="70"/>
      <c r="K48" s="17" t="s">
        <v>56</v>
      </c>
    </row>
    <row r="49" spans="1:11" s="1" customFormat="1" ht="17.25" customHeight="1">
      <c r="A49" s="57" t="s">
        <v>71</v>
      </c>
      <c r="B49" s="58"/>
      <c r="C49" s="58"/>
      <c r="D49" s="59"/>
      <c r="E49" s="57" t="s">
        <v>72</v>
      </c>
      <c r="F49" s="59"/>
      <c r="G49" s="51"/>
      <c r="H49" s="52"/>
      <c r="I49" s="69" t="s">
        <v>45</v>
      </c>
      <c r="J49" s="70"/>
      <c r="K49" s="17" t="s">
        <v>56</v>
      </c>
    </row>
    <row r="50" spans="1:11" s="1" customFormat="1" ht="17" customHeight="1">
      <c r="A50" s="71" t="s">
        <v>73</v>
      </c>
      <c r="B50" s="72"/>
      <c r="C50" s="72"/>
      <c r="D50" s="73"/>
      <c r="E50" s="71" t="s">
        <v>73</v>
      </c>
      <c r="F50" s="73"/>
      <c r="G50" s="53"/>
      <c r="H50" s="54"/>
      <c r="I50" s="69" t="s">
        <v>45</v>
      </c>
      <c r="J50" s="70"/>
      <c r="K50" s="17" t="s">
        <v>56</v>
      </c>
    </row>
    <row r="51" spans="1:11" ht="17" customHeight="1">
      <c r="A51" s="55" t="s">
        <v>74</v>
      </c>
      <c r="B51" s="55"/>
      <c r="C51" s="55"/>
      <c r="D51" s="55"/>
      <c r="E51" s="55"/>
      <c r="F51" s="55"/>
      <c r="G51" s="55"/>
      <c r="H51" s="55"/>
      <c r="I51" s="55"/>
      <c r="J51" s="55"/>
      <c r="K51" s="55"/>
    </row>
    <row r="52" spans="1:11">
      <c r="A52" s="7" t="s">
        <v>75</v>
      </c>
      <c r="B52" s="56" t="s">
        <v>39</v>
      </c>
      <c r="C52" s="56"/>
      <c r="D52" s="23" t="s">
        <v>80</v>
      </c>
      <c r="E52" s="23" t="s">
        <v>76</v>
      </c>
      <c r="F52" s="23" t="s">
        <v>77</v>
      </c>
      <c r="G52" s="23" t="s">
        <v>78</v>
      </c>
      <c r="H52" s="23" t="s">
        <v>79</v>
      </c>
      <c r="I52" s="26" t="s">
        <v>106</v>
      </c>
      <c r="J52" s="26" t="s">
        <v>107</v>
      </c>
      <c r="K52" s="9" t="s">
        <v>81</v>
      </c>
    </row>
    <row r="53" spans="1:11">
      <c r="A53" s="36" t="s">
        <v>103</v>
      </c>
      <c r="B53" s="36" t="s">
        <v>43</v>
      </c>
      <c r="C53" s="9" t="s">
        <v>82</v>
      </c>
      <c r="D53" s="25">
        <v>61</v>
      </c>
      <c r="E53" s="25">
        <v>60</v>
      </c>
      <c r="F53" s="25">
        <v>0</v>
      </c>
      <c r="G53" s="25">
        <v>1</v>
      </c>
      <c r="H53" s="25">
        <v>0</v>
      </c>
      <c r="I53" s="27">
        <f>(E53+F53)/D53</f>
        <v>0.98360655737704916</v>
      </c>
      <c r="J53" s="27">
        <f>E53/(D53-F53-G53)</f>
        <v>1</v>
      </c>
      <c r="K53" s="9"/>
    </row>
    <row r="54" spans="1:11">
      <c r="A54" s="37"/>
      <c r="B54" s="37"/>
      <c r="C54" s="9" t="s">
        <v>83</v>
      </c>
      <c r="D54" s="25" t="s">
        <v>49</v>
      </c>
      <c r="E54" s="25" t="s">
        <v>49</v>
      </c>
      <c r="F54" s="25" t="s">
        <v>49</v>
      </c>
      <c r="G54" s="25" t="s">
        <v>49</v>
      </c>
      <c r="H54" s="25" t="s">
        <v>49</v>
      </c>
      <c r="I54" s="25" t="s">
        <v>49</v>
      </c>
      <c r="J54" s="25" t="s">
        <v>49</v>
      </c>
      <c r="K54" s="9" t="s">
        <v>84</v>
      </c>
    </row>
    <row r="55" spans="1:11">
      <c r="A55" s="37"/>
      <c r="B55" s="39" t="s">
        <v>51</v>
      </c>
      <c r="C55" s="9" t="s">
        <v>52</v>
      </c>
      <c r="D55" s="25">
        <v>99</v>
      </c>
      <c r="E55" s="25">
        <v>56</v>
      </c>
      <c r="F55" s="25">
        <v>0</v>
      </c>
      <c r="G55" s="25">
        <v>43</v>
      </c>
      <c r="H55" s="10">
        <v>0</v>
      </c>
      <c r="I55" s="27">
        <f t="shared" ref="I54:I72" si="0">(E55+F55)/D55</f>
        <v>0.56565656565656564</v>
      </c>
      <c r="J55" s="27">
        <f t="shared" ref="J54:J72" si="1">E55/(D55-F55-G55)</f>
        <v>1</v>
      </c>
      <c r="K55" s="9" t="s">
        <v>85</v>
      </c>
    </row>
    <row r="56" spans="1:11">
      <c r="A56" s="37"/>
      <c r="B56" s="39"/>
      <c r="C56" s="9" t="s">
        <v>54</v>
      </c>
      <c r="D56" s="25">
        <v>95</v>
      </c>
      <c r="E56" s="25">
        <v>45</v>
      </c>
      <c r="F56" s="25">
        <v>2</v>
      </c>
      <c r="G56" s="25">
        <v>48</v>
      </c>
      <c r="H56" s="10">
        <v>0</v>
      </c>
      <c r="I56" s="27">
        <f t="shared" si="0"/>
        <v>0.49473684210526314</v>
      </c>
      <c r="J56" s="27">
        <f t="shared" si="1"/>
        <v>1</v>
      </c>
      <c r="K56" s="9" t="s">
        <v>85</v>
      </c>
    </row>
    <row r="57" spans="1:11">
      <c r="A57" s="37"/>
      <c r="B57" s="39"/>
      <c r="C57" s="9" t="s">
        <v>55</v>
      </c>
      <c r="D57" s="25">
        <v>77</v>
      </c>
      <c r="E57" s="25">
        <v>34</v>
      </c>
      <c r="F57" s="25">
        <v>0</v>
      </c>
      <c r="G57" s="25">
        <v>43</v>
      </c>
      <c r="H57" s="10">
        <v>0</v>
      </c>
      <c r="I57" s="27">
        <f t="shared" si="0"/>
        <v>0.44155844155844154</v>
      </c>
      <c r="J57" s="27">
        <f t="shared" si="1"/>
        <v>1</v>
      </c>
      <c r="K57" s="9" t="s">
        <v>85</v>
      </c>
    </row>
    <row r="58" spans="1:11">
      <c r="A58" s="37"/>
      <c r="B58" s="39"/>
      <c r="C58" s="9" t="s">
        <v>57</v>
      </c>
      <c r="D58" s="25">
        <v>50</v>
      </c>
      <c r="E58" s="25">
        <v>25</v>
      </c>
      <c r="F58" s="25">
        <v>0</v>
      </c>
      <c r="G58" s="25">
        <v>25</v>
      </c>
      <c r="H58" s="10">
        <v>0</v>
      </c>
      <c r="I58" s="27">
        <f t="shared" si="0"/>
        <v>0.5</v>
      </c>
      <c r="J58" s="27">
        <f t="shared" si="1"/>
        <v>1</v>
      </c>
      <c r="K58" s="9" t="s">
        <v>85</v>
      </c>
    </row>
    <row r="59" spans="1:11">
      <c r="A59" s="37"/>
      <c r="B59" s="39"/>
      <c r="C59" s="9" t="s">
        <v>86</v>
      </c>
      <c r="D59" s="25">
        <v>50</v>
      </c>
      <c r="E59" s="25">
        <v>25</v>
      </c>
      <c r="F59" s="25">
        <v>0</v>
      </c>
      <c r="G59" s="25">
        <v>25</v>
      </c>
      <c r="H59" s="10">
        <v>0</v>
      </c>
      <c r="I59" s="27">
        <f t="shared" si="0"/>
        <v>0.5</v>
      </c>
      <c r="J59" s="27">
        <f t="shared" si="1"/>
        <v>1</v>
      </c>
      <c r="K59" s="9" t="s">
        <v>85</v>
      </c>
    </row>
    <row r="60" spans="1:11">
      <c r="A60" s="37"/>
      <c r="B60" s="39"/>
      <c r="C60" s="9" t="s">
        <v>87</v>
      </c>
      <c r="D60" s="25">
        <v>44</v>
      </c>
      <c r="E60" s="25">
        <v>22</v>
      </c>
      <c r="F60" s="25">
        <v>0</v>
      </c>
      <c r="G60" s="25">
        <v>22</v>
      </c>
      <c r="H60" s="10">
        <v>0</v>
      </c>
      <c r="I60" s="27">
        <f t="shared" si="0"/>
        <v>0.5</v>
      </c>
      <c r="J60" s="27">
        <f t="shared" si="1"/>
        <v>1</v>
      </c>
      <c r="K60" s="9" t="s">
        <v>85</v>
      </c>
    </row>
    <row r="61" spans="1:11">
      <c r="A61" s="37"/>
      <c r="B61" s="8" t="s">
        <v>58</v>
      </c>
      <c r="C61" s="9" t="s">
        <v>59</v>
      </c>
      <c r="D61" s="25">
        <v>249</v>
      </c>
      <c r="E61" s="25">
        <v>31</v>
      </c>
      <c r="F61" s="25">
        <v>0</v>
      </c>
      <c r="G61" s="25">
        <v>0</v>
      </c>
      <c r="H61" s="25">
        <v>218</v>
      </c>
      <c r="I61" s="27">
        <f t="shared" si="0"/>
        <v>0.12449799196787148</v>
      </c>
      <c r="J61" s="27">
        <f t="shared" si="1"/>
        <v>0.12449799196787148</v>
      </c>
      <c r="K61" s="9" t="s">
        <v>88</v>
      </c>
    </row>
    <row r="62" spans="1:11">
      <c r="A62" s="37"/>
      <c r="B62" s="39" t="s">
        <v>100</v>
      </c>
      <c r="C62" s="9" t="s">
        <v>61</v>
      </c>
      <c r="D62" s="25">
        <v>91</v>
      </c>
      <c r="E62" s="25">
        <v>70</v>
      </c>
      <c r="F62" s="25">
        <v>19</v>
      </c>
      <c r="G62" s="25">
        <v>1</v>
      </c>
      <c r="H62" s="25">
        <v>0</v>
      </c>
      <c r="I62" s="27">
        <f t="shared" si="0"/>
        <v>0.97802197802197799</v>
      </c>
      <c r="J62" s="27">
        <f t="shared" si="1"/>
        <v>0.9859154929577465</v>
      </c>
      <c r="K62" s="9" t="s">
        <v>85</v>
      </c>
    </row>
    <row r="63" spans="1:11">
      <c r="A63" s="37"/>
      <c r="B63" s="39"/>
      <c r="C63" s="9" t="s">
        <v>63</v>
      </c>
      <c r="D63" s="25">
        <v>7</v>
      </c>
      <c r="E63" s="25">
        <v>7</v>
      </c>
      <c r="F63" s="25">
        <v>0</v>
      </c>
      <c r="G63" s="25">
        <v>0</v>
      </c>
      <c r="H63" s="25">
        <v>0</v>
      </c>
      <c r="I63" s="27">
        <f t="shared" si="0"/>
        <v>1</v>
      </c>
      <c r="J63" s="27">
        <f t="shared" si="1"/>
        <v>1</v>
      </c>
      <c r="K63" s="9" t="s">
        <v>85</v>
      </c>
    </row>
    <row r="64" spans="1:11">
      <c r="A64" s="37"/>
      <c r="B64" s="39"/>
      <c r="C64" s="9" t="s">
        <v>64</v>
      </c>
      <c r="D64" s="25">
        <v>4</v>
      </c>
      <c r="E64" s="25">
        <v>4</v>
      </c>
      <c r="F64" s="25">
        <v>0</v>
      </c>
      <c r="G64" s="25">
        <v>0</v>
      </c>
      <c r="H64" s="25">
        <v>0</v>
      </c>
      <c r="I64" s="27">
        <f t="shared" si="0"/>
        <v>1</v>
      </c>
      <c r="J64" s="27">
        <f t="shared" si="1"/>
        <v>1</v>
      </c>
      <c r="K64" s="9" t="s">
        <v>101</v>
      </c>
    </row>
    <row r="65" spans="1:11">
      <c r="A65" s="37"/>
      <c r="B65" s="39" t="s">
        <v>66</v>
      </c>
      <c r="C65" s="19" t="s">
        <v>67</v>
      </c>
      <c r="D65" s="25">
        <v>260</v>
      </c>
      <c r="E65" s="25">
        <v>238</v>
      </c>
      <c r="F65" s="25">
        <v>3</v>
      </c>
      <c r="G65" s="25">
        <v>19</v>
      </c>
      <c r="H65" s="25">
        <v>0</v>
      </c>
      <c r="I65" s="27">
        <f t="shared" si="0"/>
        <v>0.92692307692307696</v>
      </c>
      <c r="J65" s="27">
        <f t="shared" si="1"/>
        <v>1</v>
      </c>
      <c r="K65" s="9" t="s">
        <v>101</v>
      </c>
    </row>
    <row r="66" spans="1:11">
      <c r="A66" s="37"/>
      <c r="B66" s="39"/>
      <c r="C66" s="19" t="s">
        <v>68</v>
      </c>
      <c r="D66" s="25">
        <v>170</v>
      </c>
      <c r="E66" s="25">
        <v>156</v>
      </c>
      <c r="F66" s="25">
        <v>0</v>
      </c>
      <c r="G66" s="25">
        <v>14</v>
      </c>
      <c r="H66" s="25">
        <v>0</v>
      </c>
      <c r="I66" s="27">
        <f t="shared" si="0"/>
        <v>0.91764705882352937</v>
      </c>
      <c r="J66" s="27">
        <f t="shared" si="1"/>
        <v>1</v>
      </c>
      <c r="K66" s="9" t="s">
        <v>101</v>
      </c>
    </row>
    <row r="67" spans="1:11">
      <c r="A67" s="37"/>
      <c r="B67" s="39"/>
      <c r="C67" s="19" t="s">
        <v>89</v>
      </c>
      <c r="D67" s="25" t="s">
        <v>49</v>
      </c>
      <c r="E67" s="25" t="s">
        <v>49</v>
      </c>
      <c r="F67" s="25" t="s">
        <v>49</v>
      </c>
      <c r="G67" s="25" t="s">
        <v>49</v>
      </c>
      <c r="H67" s="25" t="s">
        <v>49</v>
      </c>
      <c r="I67" s="25" t="s">
        <v>49</v>
      </c>
      <c r="J67" s="25" t="s">
        <v>49</v>
      </c>
      <c r="K67" s="9" t="s">
        <v>90</v>
      </c>
    </row>
    <row r="68" spans="1:11">
      <c r="A68" s="37"/>
      <c r="B68" s="39"/>
      <c r="C68" s="19" t="s">
        <v>69</v>
      </c>
      <c r="D68" s="10">
        <v>171</v>
      </c>
      <c r="E68" s="10">
        <v>146</v>
      </c>
      <c r="F68" s="10">
        <v>3</v>
      </c>
      <c r="G68" s="10">
        <v>21</v>
      </c>
      <c r="H68" s="10">
        <v>0</v>
      </c>
      <c r="I68" s="27">
        <f t="shared" si="0"/>
        <v>0.87134502923976609</v>
      </c>
      <c r="J68" s="27">
        <f t="shared" si="1"/>
        <v>0.99319727891156462</v>
      </c>
      <c r="K68" s="9" t="s">
        <v>101</v>
      </c>
    </row>
    <row r="69" spans="1:11">
      <c r="A69" s="37"/>
      <c r="B69" s="9" t="s">
        <v>70</v>
      </c>
      <c r="C69" s="19" t="s">
        <v>70</v>
      </c>
      <c r="D69" s="25">
        <v>112</v>
      </c>
      <c r="E69" s="25">
        <v>107</v>
      </c>
      <c r="F69" s="25">
        <v>0</v>
      </c>
      <c r="G69" s="25">
        <v>5</v>
      </c>
      <c r="H69" s="25">
        <v>0</v>
      </c>
      <c r="I69" s="27">
        <f t="shared" si="0"/>
        <v>0.9553571428571429</v>
      </c>
      <c r="J69" s="27">
        <f t="shared" si="1"/>
        <v>1</v>
      </c>
      <c r="K69" s="9" t="s">
        <v>102</v>
      </c>
    </row>
    <row r="70" spans="1:11">
      <c r="A70" s="37"/>
      <c r="B70" s="20" t="s">
        <v>71</v>
      </c>
      <c r="C70" s="20" t="s">
        <v>72</v>
      </c>
      <c r="D70" s="20">
        <v>526</v>
      </c>
      <c r="E70" s="20">
        <v>406</v>
      </c>
      <c r="F70" s="24">
        <v>12</v>
      </c>
      <c r="G70" s="24">
        <v>50</v>
      </c>
      <c r="H70" s="24">
        <v>58</v>
      </c>
      <c r="I70" s="27">
        <f t="shared" si="0"/>
        <v>0.79467680608365021</v>
      </c>
      <c r="J70" s="27">
        <f t="shared" si="1"/>
        <v>0.875</v>
      </c>
      <c r="K70" s="9" t="s">
        <v>102</v>
      </c>
    </row>
    <row r="71" spans="1:11">
      <c r="A71" s="38"/>
      <c r="B71" s="21" t="s">
        <v>73</v>
      </c>
      <c r="C71" s="21" t="s">
        <v>73</v>
      </c>
      <c r="D71" s="21">
        <v>128</v>
      </c>
      <c r="E71" s="21">
        <v>128</v>
      </c>
      <c r="F71" s="25">
        <v>0</v>
      </c>
      <c r="G71" s="25">
        <v>0</v>
      </c>
      <c r="H71" s="25">
        <v>0</v>
      </c>
      <c r="I71" s="27">
        <f t="shared" si="0"/>
        <v>1</v>
      </c>
      <c r="J71" s="27">
        <f t="shared" si="1"/>
        <v>1</v>
      </c>
      <c r="K71" s="9" t="s">
        <v>102</v>
      </c>
    </row>
    <row r="72" spans="1:11">
      <c r="A72" s="57" t="s">
        <v>91</v>
      </c>
      <c r="B72" s="58"/>
      <c r="C72" s="59"/>
      <c r="D72" s="28">
        <f>SUM(D53:D71)</f>
        <v>2194</v>
      </c>
      <c r="E72" s="28">
        <f>SUM(E53:E71)</f>
        <v>1560</v>
      </c>
      <c r="F72" s="28">
        <f>SUM(F53:F71)</f>
        <v>39</v>
      </c>
      <c r="G72" s="28">
        <f>SUM(G53:G71)</f>
        <v>317</v>
      </c>
      <c r="H72" s="28">
        <f>SUM(H53:H71)</f>
        <v>276</v>
      </c>
      <c r="I72" s="27">
        <f t="shared" si="0"/>
        <v>0.72880583409298083</v>
      </c>
      <c r="J72" s="27">
        <f t="shared" si="1"/>
        <v>0.84874863982589777</v>
      </c>
      <c r="K72" s="22"/>
    </row>
    <row r="73" spans="1:11" ht="17" customHeight="1">
      <c r="A73" s="55" t="s">
        <v>92</v>
      </c>
      <c r="B73" s="55"/>
      <c r="C73" s="55"/>
      <c r="D73" s="55"/>
      <c r="E73" s="55"/>
      <c r="F73" s="55"/>
      <c r="G73" s="55"/>
      <c r="H73" s="55"/>
      <c r="I73" s="55"/>
      <c r="J73" s="55"/>
      <c r="K73" s="55"/>
    </row>
    <row r="74" spans="1:11">
      <c r="A74" s="60" t="s">
        <v>93</v>
      </c>
      <c r="B74" s="61"/>
      <c r="C74" s="61"/>
      <c r="D74" s="62"/>
      <c r="E74" s="63" t="s">
        <v>94</v>
      </c>
      <c r="F74" s="64"/>
      <c r="G74" s="64"/>
      <c r="H74" s="64"/>
      <c r="I74" s="64"/>
      <c r="J74" s="64"/>
      <c r="K74" s="65"/>
    </row>
    <row r="75" spans="1:11">
      <c r="A75" s="60" t="s">
        <v>95</v>
      </c>
      <c r="B75" s="61"/>
      <c r="C75" s="61"/>
      <c r="D75" s="62"/>
      <c r="E75" s="63" t="s">
        <v>94</v>
      </c>
      <c r="F75" s="64"/>
      <c r="G75" s="64"/>
      <c r="H75" s="64"/>
      <c r="I75" s="64"/>
      <c r="J75" s="64"/>
      <c r="K75" s="65"/>
    </row>
    <row r="76" spans="1:11">
      <c r="A76" s="60" t="s">
        <v>96</v>
      </c>
      <c r="B76" s="61"/>
      <c r="C76" s="61"/>
      <c r="D76" s="62"/>
      <c r="E76" s="66" t="s">
        <v>97</v>
      </c>
      <c r="F76" s="66"/>
      <c r="G76" s="66"/>
      <c r="H76" s="66"/>
      <c r="I76" s="66"/>
      <c r="J76" s="66"/>
      <c r="K76" s="66"/>
    </row>
    <row r="77" spans="1:11">
      <c r="A77" s="29" t="s">
        <v>98</v>
      </c>
      <c r="B77" s="30"/>
      <c r="C77" s="30"/>
      <c r="D77" s="31"/>
      <c r="E77" s="32" t="s">
        <v>99</v>
      </c>
      <c r="F77" s="33"/>
      <c r="G77" s="34"/>
      <c r="H77" s="34"/>
      <c r="I77" s="34"/>
      <c r="J77" s="34"/>
      <c r="K77" s="35"/>
    </row>
  </sheetData>
  <sheetProtection formatCells="0" insertHyperlinks="0" autoFilter="0"/>
  <mergeCells count="111">
    <mergeCell ref="A1:K1"/>
    <mergeCell ref="A2:K2"/>
    <mergeCell ref="A3:K3"/>
    <mergeCell ref="A4:K4"/>
    <mergeCell ref="A5:D5"/>
    <mergeCell ref="E5:F5"/>
    <mergeCell ref="G5:H5"/>
    <mergeCell ref="I5:J5"/>
    <mergeCell ref="A6:D6"/>
    <mergeCell ref="E6:F6"/>
    <mergeCell ref="G6:H6"/>
    <mergeCell ref="I6:J6"/>
    <mergeCell ref="A7:K7"/>
    <mergeCell ref="A8:D8"/>
    <mergeCell ref="E8:K8"/>
    <mergeCell ref="A9:D9"/>
    <mergeCell ref="E9:K9"/>
    <mergeCell ref="A10:D10"/>
    <mergeCell ref="E10:K10"/>
    <mergeCell ref="A11:D11"/>
    <mergeCell ref="E11:K11"/>
    <mergeCell ref="A12:D12"/>
    <mergeCell ref="E12:K12"/>
    <mergeCell ref="A13:D13"/>
    <mergeCell ref="E13:K13"/>
    <mergeCell ref="A14:D14"/>
    <mergeCell ref="E14:K14"/>
    <mergeCell ref="A15:K15"/>
    <mergeCell ref="A16:K16"/>
    <mergeCell ref="A17:K17"/>
    <mergeCell ref="A18:K18"/>
    <mergeCell ref="A19:K19"/>
    <mergeCell ref="A20:K20"/>
    <mergeCell ref="A21:K21"/>
    <mergeCell ref="A22:K22"/>
    <mergeCell ref="A23:K23"/>
    <mergeCell ref="A24:K24"/>
    <mergeCell ref="A25:K25"/>
    <mergeCell ref="A26:K26"/>
    <mergeCell ref="A27:K27"/>
    <mergeCell ref="A28:K28"/>
    <mergeCell ref="A29:K29"/>
    <mergeCell ref="A30:K30"/>
    <mergeCell ref="A31:D31"/>
    <mergeCell ref="E31:F31"/>
    <mergeCell ref="G31:H31"/>
    <mergeCell ref="I31:J31"/>
    <mergeCell ref="E32:F32"/>
    <mergeCell ref="I32:J32"/>
    <mergeCell ref="E33:F33"/>
    <mergeCell ref="I33:J33"/>
    <mergeCell ref="E34:F34"/>
    <mergeCell ref="I34:J34"/>
    <mergeCell ref="E35:F35"/>
    <mergeCell ref="I35:J35"/>
    <mergeCell ref="E36:F36"/>
    <mergeCell ref="I36:J36"/>
    <mergeCell ref="E37:F37"/>
    <mergeCell ref="I37:J37"/>
    <mergeCell ref="E38:F38"/>
    <mergeCell ref="I38:J38"/>
    <mergeCell ref="A39:D39"/>
    <mergeCell ref="E39:F39"/>
    <mergeCell ref="I39:J39"/>
    <mergeCell ref="E40:F40"/>
    <mergeCell ref="I40:J40"/>
    <mergeCell ref="E41:F41"/>
    <mergeCell ref="I41:J41"/>
    <mergeCell ref="E42:F42"/>
    <mergeCell ref="I42:J42"/>
    <mergeCell ref="E43:F43"/>
    <mergeCell ref="I43:J43"/>
    <mergeCell ref="E44:F44"/>
    <mergeCell ref="I44:J44"/>
    <mergeCell ref="E45:F45"/>
    <mergeCell ref="I45:J45"/>
    <mergeCell ref="E46:F46"/>
    <mergeCell ref="I46:J46"/>
    <mergeCell ref="E47:F47"/>
    <mergeCell ref="I47:J47"/>
    <mergeCell ref="A48:D48"/>
    <mergeCell ref="E48:F48"/>
    <mergeCell ref="I48:J48"/>
    <mergeCell ref="A49:D49"/>
    <mergeCell ref="E49:F49"/>
    <mergeCell ref="I49:J49"/>
    <mergeCell ref="A50:D50"/>
    <mergeCell ref="E50:F50"/>
    <mergeCell ref="I50:J50"/>
    <mergeCell ref="A51:K51"/>
    <mergeCell ref="B52:C52"/>
    <mergeCell ref="A72:C72"/>
    <mergeCell ref="A73:K73"/>
    <mergeCell ref="A74:D74"/>
    <mergeCell ref="E74:K74"/>
    <mergeCell ref="A75:D75"/>
    <mergeCell ref="E75:K75"/>
    <mergeCell ref="A76:D76"/>
    <mergeCell ref="E76:K76"/>
    <mergeCell ref="A77:D77"/>
    <mergeCell ref="E77:K77"/>
    <mergeCell ref="A53:A71"/>
    <mergeCell ref="B53:B54"/>
    <mergeCell ref="B55:B60"/>
    <mergeCell ref="B62:B64"/>
    <mergeCell ref="B65:B68"/>
    <mergeCell ref="A32:D34"/>
    <mergeCell ref="A35:D38"/>
    <mergeCell ref="A40:D44"/>
    <mergeCell ref="A45:D47"/>
    <mergeCell ref="G32:H50"/>
  </mergeCells>
  <phoneticPr fontId="16" type="noConversion"/>
  <hyperlinks>
    <hyperlink ref="E77" r:id="rId1" xr:uid="{00000000-0004-0000-0000-000000000000}"/>
  </hyperlinks>
  <pageMargins left="0.69930555555555596" right="0.69930555555555596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/>
  </woSheetsProps>
  <woBookProps>
    <bookSettings isFilterShared="1" isAutoUpdatePaused="0" filterType="conn" isMergeTasksAutoUpdate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功能测试报告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2018-07-20T18:35:00Z</dcterms:created>
  <dcterms:modified xsi:type="dcterms:W3CDTF">2022-06-14T11:09:34Z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