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iangridong/Downloads/DCV0 0720/U611/"/>
    </mc:Choice>
  </mc:AlternateContent>
  <xr:revisionPtr revIDLastSave="0" documentId="13_ncr:1_{2AE73D6E-06C8-974F-8F48-A0AFAEB5C4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功能测试报告" sheetId="1" r:id="rId1"/>
    <sheet name="需求完成度" sheetId="3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4" i="1" l="1"/>
  <c r="E81" i="1"/>
  <c r="F81" i="1"/>
  <c r="G81" i="1"/>
  <c r="H81" i="1"/>
  <c r="D81" i="1"/>
  <c r="J70" i="1"/>
  <c r="J72" i="1" l="1"/>
  <c r="J71" i="1"/>
  <c r="J77" i="1"/>
  <c r="I77" i="1"/>
  <c r="J75" i="1"/>
  <c r="I75" i="1"/>
  <c r="J74" i="1"/>
  <c r="I74" i="1"/>
</calcChain>
</file>

<file path=xl/sharedStrings.xml><?xml version="1.0" encoding="utf-8"?>
<sst xmlns="http://schemas.openxmlformats.org/spreadsheetml/2006/main" count="347" uniqueCount="201">
  <si>
    <t>【福特Phase5 U611MCA DCV0版本交付测试报告】</t>
  </si>
  <si>
    <t>一、测试报告总论</t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</si>
  <si>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</si>
  <si>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</si>
  <si>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</si>
  <si>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</si>
  <si>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</si>
  <si>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</si>
  <si>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Bug修复率</t>
  </si>
  <si>
    <t>P0 Bug修复率（客户标准）</t>
  </si>
  <si>
    <t>100%</t>
  </si>
  <si>
    <t>2、流程质量符合情况：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</si>
  <si>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</si>
  <si>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</si>
  <si>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</si>
  <si>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</si>
  <si>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</si>
  <si>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</si>
  <si>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</si>
  <si>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</si>
  <si>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</si>
  <si>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</si>
  <si>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</si>
  <si>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</si>
  <si>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>三、版本已知风险/遗留问题</t>
  </si>
  <si>
    <t>项目风险</t>
  </si>
  <si>
    <t>【支付】支付模块余额不足等场景无法实现，及部分小程序的未开放出来无法执行相关case</t>
  </si>
  <si>
    <t>【消息中心】消息中心现没有接入应用，该版本仅使用demo进行模拟测试</t>
  </si>
  <si>
    <t>【安全】因依赖CCS环境（实车ECG、TCU、BCM硬件），部分用例测试阻塞；</t>
    <phoneticPr fontId="12" type="noConversion"/>
  </si>
  <si>
    <t>【账号】车机登录态失效部分触发场景无法构造测试阻塞</t>
  </si>
  <si>
    <t>【账号】账号模块目前处于沙盒环境，未在正式环境测试</t>
  </si>
  <si>
    <t>【地图】语音指令功能大多数不可用，微信互联功能扫码高概率无法识别</t>
  </si>
  <si>
    <t>【天气】因台架测试环境下，无法获取gps信号，使用轨迹模拟方式进行模拟测试；</t>
    <phoneticPr fontId="12" type="noConversion"/>
  </si>
  <si>
    <t>四、质量达标情况</t>
  </si>
  <si>
    <t>模块</t>
  </si>
  <si>
    <t>发布标准</t>
  </si>
  <si>
    <t>实际遗留</t>
  </si>
  <si>
    <t>是否达标</t>
  </si>
  <si>
    <t>地图</t>
  </si>
  <si>
    <t>专业地图</t>
  </si>
  <si>
    <t>pass</t>
  </si>
  <si>
    <t>随心听</t>
  </si>
  <si>
    <t>QQ音乐</t>
  </si>
  <si>
    <t>无P0\P 1bug</t>
  </si>
  <si>
    <t>喜马拉雅</t>
  </si>
  <si>
    <t>新闻</t>
  </si>
  <si>
    <t>在线收音机</t>
  </si>
  <si>
    <t>随心看</t>
  </si>
  <si>
    <t>爱奇艺&amp;小视频</t>
  </si>
  <si>
    <t>小程序</t>
  </si>
  <si>
    <t>宿主</t>
  </si>
  <si>
    <t>P1：1个</t>
  </si>
  <si>
    <t>广场</t>
  </si>
  <si>
    <t>语音</t>
  </si>
  <si>
    <t>语音语义</t>
  </si>
  <si>
    <t>语音设置</t>
  </si>
  <si>
    <t>用户反馈</t>
  </si>
  <si>
    <t>智能家居</t>
  </si>
  <si>
    <t>VPA</t>
  </si>
  <si>
    <t>中台</t>
  </si>
  <si>
    <t>账号</t>
  </si>
  <si>
    <t>P1:1</t>
  </si>
  <si>
    <t>支付</t>
  </si>
  <si>
    <t>消息中心</t>
  </si>
  <si>
    <t>天气</t>
  </si>
  <si>
    <t>安全</t>
  </si>
  <si>
    <t>智能安全管家</t>
  </si>
  <si>
    <t>输入法</t>
  </si>
  <si>
    <t>五、测试用例执行情况</t>
  </si>
  <si>
    <t>产品线</t>
  </si>
  <si>
    <t>总数</t>
  </si>
  <si>
    <t>成功</t>
  </si>
  <si>
    <t>失败</t>
  </si>
  <si>
    <t>阻塞</t>
  </si>
  <si>
    <t>未执行</t>
  </si>
  <si>
    <t>测试case的执行率</t>
    <phoneticPr fontId="12" type="noConversion"/>
  </si>
  <si>
    <t>执行case的测试通过率</t>
    <phoneticPr fontId="12" type="noConversion"/>
  </si>
  <si>
    <t>备注</t>
  </si>
  <si>
    <t>U611&amp;U625</t>
    <phoneticPr fontId="12" type="noConversion"/>
  </si>
  <si>
    <t>基础功能</t>
  </si>
  <si>
    <t>执行P0\P1</t>
  </si>
  <si>
    <t>搜索</t>
  </si>
  <si>
    <t>播放器</t>
  </si>
  <si>
    <t>语音</t>
    <phoneticPr fontId="12" type="noConversion"/>
  </si>
  <si>
    <t>激活</t>
  </si>
  <si>
    <t>/</t>
  </si>
  <si>
    <t>统计</t>
  </si>
  <si>
    <t>六、测试环境及版本说明</t>
  </si>
  <si>
    <t>ROM版本</t>
  </si>
  <si>
    <t>MCU版本</t>
  </si>
  <si>
    <t>屏幕尺寸</t>
  </si>
  <si>
    <t>企业云盘备份地址</t>
  </si>
  <si>
    <t>功能完备度</t>
    <phoneticPr fontId="12" type="noConversion"/>
  </si>
  <si>
    <t>P1 Bug修复率（客户标准）</t>
    <phoneticPr fontId="12" type="noConversion"/>
  </si>
  <si>
    <t>P2 Bug修复率（客户标准）</t>
    <phoneticPr fontId="12" type="noConversion"/>
  </si>
  <si>
    <t>&gt;70%</t>
    <phoneticPr fontId="12" type="noConversion"/>
  </si>
  <si>
    <t>&gt;50%</t>
    <phoneticPr fontId="12" type="noConversion"/>
  </si>
  <si>
    <t>100%</t>
    <phoneticPr fontId="12" type="noConversion"/>
  </si>
  <si>
    <t>pass</t>
    <phoneticPr fontId="12" type="noConversion"/>
  </si>
  <si>
    <t>无P0问题，P1&gt;70%,P2&gt;50%</t>
    <phoneticPr fontId="12" type="noConversion"/>
  </si>
  <si>
    <t>【U625】【停车】【必现】12:01 停车小程序不能更新获取个人中心车牌号</t>
  </si>
  <si>
    <t>【台架】【611】【个人中心】【必现】输入六位车牌号，点击保存，在进入车辆管理，只显示五位</t>
  </si>
  <si>
    <t>【福特phase5】U611、707 智能家居，query=打开智能家居 ，会报网络异常。  打开失败，阻塞智能家居相关测试</t>
  </si>
  <si>
    <t>【需求测试】【宿主】【高频偶先】18:06 宿主页面语音无法使用</t>
  </si>
  <si>
    <t>https://ecloud.baidu.com/index.html#/team/626004479</t>
    <phoneticPr fontId="12" type="noConversion"/>
  </si>
  <si>
    <t xml:space="preserve">756x4023						</t>
    <phoneticPr fontId="12" type="noConversion"/>
  </si>
  <si>
    <t>20220704_LC_DCV0_PRO</t>
    <phoneticPr fontId="12" type="noConversion"/>
  </si>
  <si>
    <t>主流程回归，蓝牙功能无法使用、自定义语音管理包页面无法进入、智能家居网络异常，相关case阻塞；</t>
    <phoneticPr fontId="12" type="noConversion"/>
  </si>
  <si>
    <t>P0核心功能回归，台架无法进入巡航，相关测试阻塞</t>
  </si>
  <si>
    <t>56.35%</t>
    <phoneticPr fontId="12" type="noConversion"/>
  </si>
  <si>
    <t>【必现】【导航】1857 导航结束后自动杀掉地图</t>
    <phoneticPr fontId="12" type="noConversion"/>
  </si>
  <si>
    <t>【必现】【导航】小地图左侧显示全屏</t>
    <phoneticPr fontId="12" type="noConversion"/>
  </si>
  <si>
    <t>【偶现】【微信互联】1652 微信互联高概率扫不上</t>
    <phoneticPr fontId="12" type="noConversion"/>
  </si>
  <si>
    <t>【偶现】【稳定性】1911车机登录，地图显示未登录，点击组队出行后闪退，然后正常</t>
    <phoneticPr fontId="12" type="noConversion"/>
  </si>
  <si>
    <t>【必现】【组队出行】1509 导航中，组队面板的位置不刷新</t>
    <phoneticPr fontId="12" type="noConversion"/>
  </si>
  <si>
    <t>【必现】【组队出行】2246导航中，收到组队目的地切换干预消息后点击取消，诱导面板显示异常</t>
    <phoneticPr fontId="12" type="noConversion"/>
  </si>
  <si>
    <r>
      <t>U611MCA DCV 0版本于6月14日提测，7月5日提测DCV 0 hotfix版本，6月15日-6月30日QA基于提测内容完成地图、语音、账号、内容生态、天气、输入法、安全等模块核心功能回归测试，7月6日-7月15日完成各模块封版测试，合入问题验证等；
U611MCA DCV 0版本为研发迭代版本，</t>
    </r>
    <r>
      <rPr>
        <b/>
        <sz val="10"/>
        <color rgb="FF00B050"/>
        <rFont val="微软雅黑"/>
        <family val="2"/>
        <charset val="134"/>
      </rPr>
      <t>质量要求：U611MCA DCV0 版本无P0问题，P1修复率&gt;70%,P2修复率&gt;50%；</t>
    </r>
    <r>
      <rPr>
        <sz val="10"/>
        <color theme="1"/>
        <rFont val="微软雅黑"/>
        <family val="2"/>
        <charset val="134"/>
      </rPr>
      <t xml:space="preserve">
目前未解决bug96个，其中P1 10个、P2P3 86个；测试结论为</t>
    </r>
    <r>
      <rPr>
        <b/>
        <sz val="10"/>
        <color rgb="FFFF0000"/>
        <rFont val="微软雅黑"/>
        <family val="2"/>
        <charset val="134"/>
      </rPr>
      <t>通过</t>
    </r>
    <r>
      <rPr>
        <b/>
        <sz val="10"/>
        <color rgb="FF00B050"/>
        <rFont val="微软雅黑"/>
        <family val="2"/>
        <charset val="134"/>
      </rPr>
      <t>；</t>
    </r>
    <phoneticPr fontId="12" type="noConversion"/>
  </si>
  <si>
    <t>85.7%</t>
    <phoneticPr fontId="12" type="noConversion"/>
  </si>
  <si>
    <t>无P0,6个P1bug</t>
    <phoneticPr fontId="12" type="noConversion"/>
  </si>
  <si>
    <t>P1：1个</t>
    <phoneticPr fontId="12" type="noConversion"/>
  </si>
  <si>
    <t>U6xx fip (FORD JIRA)</t>
  </si>
  <si>
    <t>Key</t>
  </si>
  <si>
    <t>Summary</t>
  </si>
  <si>
    <t>Status</t>
  </si>
  <si>
    <t>Component/s</t>
  </si>
  <si>
    <t>Rejected</t>
  </si>
  <si>
    <t>To Do</t>
  </si>
  <si>
    <t>APIMCIM-2731</t>
  </si>
  <si>
    <t>【U6XX MCA】【SYNC+_0025】Voice Recognition Systems</t>
  </si>
  <si>
    <t>Approval</t>
  </si>
  <si>
    <t>VR </t>
  </si>
  <si>
    <t>APIMCIM-2829</t>
  </si>
  <si>
    <t>【U6XX MCA】【SYNC+_Z0024】2D Map in Cluster (study)</t>
  </si>
  <si>
    <t>Multi-Screen Interaction </t>
  </si>
  <si>
    <t>APIMCIM-2831</t>
  </si>
  <si>
    <t>【U6XX MCA】【SYNC+_Z0030】Baidu数据平台</t>
  </si>
  <si>
    <t>APIMCIM-2832</t>
  </si>
  <si>
    <t>【U6XX MCA】【SYNC+_Z0033】Provisioning</t>
  </si>
  <si>
    <t>APIMCIM-2861</t>
  </si>
  <si>
    <t>【U6XX MCA】【SYNC+_Z0130】百度输入法 Baidu Input</t>
  </si>
  <si>
    <t>Input </t>
  </si>
  <si>
    <t>APIMCIM-2716</t>
  </si>
  <si>
    <t>【U6XX MCA】【SYNC+_0175】消息&amp;消息中心 notification &amp; notification center</t>
  </si>
  <si>
    <t>APIMCIM-2718</t>
  </si>
  <si>
    <t>【U6XX MCA】【SYNC+_0239】最新版领先市场的地图导航能力 Leading Connected Map/Navi</t>
  </si>
  <si>
    <t>Map&amp;Navigation </t>
  </si>
  <si>
    <t>APIMCIM-2715</t>
  </si>
  <si>
    <t>【U6XX MCA】【SYNC+_0173】聚合支付 Aggregate payment +百度-我的钱包 Baidu Wallet</t>
  </si>
  <si>
    <t>APIMCIM-2714</t>
  </si>
  <si>
    <t>【U6XX MCA】【SYNC+_0172】小额免密支付Seamless Payment</t>
  </si>
  <si>
    <t>APIMCIM-2721</t>
  </si>
  <si>
    <t>【U6XX MCA】【SYNC+_0269】天气 Weather</t>
  </si>
  <si>
    <t>Launcher </t>
  </si>
  <si>
    <t>APIMCIM-2709</t>
  </si>
  <si>
    <t>【U6XX MCA】【SYNC+_0164】车机端福特账号和百度账号同时登陆 (By 福特派 or 林肯之道App） Baidu and Ford/Lincoln Account dual Login</t>
  </si>
  <si>
    <t>APIMCIM-2679</t>
  </si>
  <si>
    <t>【U6XX MCA】【SYNC+_0006】组队出行 Team Travel</t>
  </si>
  <si>
    <t>APIMCIM-2681</t>
  </si>
  <si>
    <t>【U6XX MCA】【SYNC+_0008】福特派/林肯之道地址分享 FordPass/LincolnWay Send to car</t>
  </si>
  <si>
    <t>APIMCIM-2680</t>
  </si>
  <si>
    <t>【U6XX MCA】【SYNC+_0007】微信地址分享 WeChat Send To Car</t>
  </si>
  <si>
    <t>APIMCIM-2682</t>
  </si>
  <si>
    <t>【U6XX MCA】【SYNC+_0012】在线收音机/电台 Online Radio 资源提供方：蜻蜓FM</t>
  </si>
  <si>
    <t>Online Radio </t>
  </si>
  <si>
    <t>APIMCIM-2708</t>
  </si>
  <si>
    <t>【U6XX MCA】【SYNC+_0161】车家互联Project Aspire_General IOT (Smart Home)_CN (UI grahic upgrade -IVI端）</t>
  </si>
  <si>
    <t>APIMCIM-2707</t>
  </si>
  <si>
    <t>【U6XX MCA】【SYNC+_0160】车家互联 ( “小度家居”扫码) Vehicle to Home</t>
  </si>
  <si>
    <t>APIMCIM-2669</t>
  </si>
  <si>
    <t>【U6XX MCA】【SYNC+_0017】随心听- 音乐/新闻/有声书 (QQ 音乐-支持QQ 音乐账号登陆；喜马拉雅免费资源集成）</t>
  </si>
  <si>
    <t>Music </t>
  </si>
  <si>
    <t>APIMCIM-2670</t>
  </si>
  <si>
    <t>【U6XX MCA】【SYNC+_0018】随心听-QQ 音乐2.0 Suixinting: QQ Music 2.0</t>
  </si>
  <si>
    <t>APIMCIM-2676</t>
  </si>
  <si>
    <t>【U6XX MCA】【SYNC+_0002】开始导航倒计时/导航结束卡片 Starting/Ending Count Down</t>
  </si>
  <si>
    <t>APIMCIM-2678</t>
  </si>
  <si>
    <t>【U6XX MCA】【SYNC+_0004】【F003451】本地危险事件上报及播报 LHI (Local Hazard Information)</t>
  </si>
  <si>
    <t>APIMCIM-2677</t>
  </si>
  <si>
    <t>【U6XX MCA】【SYNC+_0003】个性化底图-4S店POI显示 4S Dealer POI on Map</t>
  </si>
  <si>
    <t>APIMCIM-2672</t>
  </si>
  <si>
    <t>【U6XX MCA】【SYNC+_0020】爱奇艺 (在线视频APP) Video - Streaming video Iqiyi</t>
  </si>
  <si>
    <t>Video </t>
  </si>
  <si>
    <t>APIMCIM-2663</t>
  </si>
  <si>
    <t>【U6XX MCA】【SYNC+_0001】【F000218/Q】地图基础版（见《IOV-地图功能list) Foundamental version of Map</t>
  </si>
  <si>
    <t>APIMCIM-2668</t>
  </si>
  <si>
    <t>【U6XX MCA】【SYNC+_0016】随心听- Ximalaya 2.0</t>
  </si>
  <si>
    <t>APIMCIM-2828</t>
  </si>
  <si>
    <t>【U6XX MCA】【SYNC+_Z0020】Carrier</t>
  </si>
  <si>
    <t>APIMCIM-2690</t>
  </si>
  <si>
    <t>【U6XX MCA】【SYNC+_0120】(百度小程序) 违章查询 Query traffic violations (IVI)</t>
  </si>
  <si>
    <t>Fix Version/s</t>
  </si>
  <si>
    <t>LC_DCVAlpha2_ENG, FB_DCVAlpha2_ENG </t>
  </si>
  <si>
    <t>LC_DCV0_ENG, FB_DCV0_ENG </t>
  </si>
  <si>
    <t>LC_DCVBeta1_ENG, FB_DCVBeta1_ENG </t>
  </si>
  <si>
    <t>行标签</t>
  </si>
  <si>
    <t>总计</t>
  </si>
  <si>
    <t>计数项:Key</t>
  </si>
  <si>
    <t>此fip仍在和FO澄清中，百度侧无违章小程序</t>
    <phoneticPr fontId="12" type="noConversion"/>
  </si>
  <si>
    <r>
      <t>共提交Bug 297个，已解决 201个，未解决96个，Bug解决率：</t>
    </r>
    <r>
      <rPr>
        <sz val="10"/>
        <color rgb="FFFF0000"/>
        <rFont val="微软雅黑"/>
        <family val="2"/>
        <charset val="134"/>
      </rPr>
      <t>67.7%</t>
    </r>
    <r>
      <rPr>
        <sz val="10"/>
        <color rgb="FF000000"/>
        <rFont val="微软雅黑"/>
        <family val="2"/>
        <charset val="134"/>
      </rPr>
      <t>，其中：
P0提交 30个，已解决30个，P0解决率：</t>
    </r>
    <r>
      <rPr>
        <sz val="10"/>
        <color rgb="FF00B050"/>
        <rFont val="微软雅黑"/>
        <family val="2"/>
        <charset val="134"/>
      </rPr>
      <t>100%</t>
    </r>
    <r>
      <rPr>
        <sz val="10"/>
        <color rgb="FF000000"/>
        <rFont val="微软雅黑"/>
        <family val="2"/>
        <charset val="134"/>
      </rPr>
      <t>；
P1提交 70个，已解决60个，未解决10个，P1Bug解决率：</t>
    </r>
    <r>
      <rPr>
        <sz val="10"/>
        <color rgb="FFFFC000"/>
        <rFont val="微软雅黑"/>
        <family val="2"/>
        <charset val="134"/>
      </rPr>
      <t>85.7%</t>
    </r>
    <r>
      <rPr>
        <sz val="10"/>
        <color rgb="FF000000"/>
        <rFont val="微软雅黑"/>
        <family val="2"/>
        <charset val="134"/>
      </rPr>
      <t>；
P2、P3提交197个，已解决111个，未解决86个，P2、P3Bug解决率：</t>
    </r>
    <r>
      <rPr>
        <sz val="10"/>
        <color theme="7"/>
        <rFont val="微软雅黑"/>
        <family val="2"/>
        <charset val="134"/>
      </rPr>
      <t>56.35%</t>
    </r>
    <r>
      <rPr>
        <sz val="10"/>
        <color rgb="FF000000"/>
        <rFont val="微软雅黑"/>
        <family val="2"/>
        <charset val="134"/>
      </rPr>
      <t>；</t>
    </r>
    <phoneticPr fontId="12" type="noConversion"/>
  </si>
  <si>
    <t>P1</t>
    <phoneticPr fontId="12" type="noConversion"/>
  </si>
  <si>
    <t xml:space="preserve">严重问题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</si>
</sst>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u/>
      <sz val="12"/>
      <color theme="10"/>
      <name val="等线"/>
      <family val="4"/>
      <charset val="134"/>
      <scheme val="minor"/>
    </font>
    <font>
      <b/>
      <sz val="10"/>
      <color rgb="FF00B05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0"/>
      <color indexed="8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10"/>
      <color rgb="FFFFC000"/>
      <name val="微软雅黑"/>
      <family val="2"/>
      <charset val="134"/>
    </font>
    <font>
      <sz val="10"/>
      <color theme="7"/>
      <name val="微软雅黑"/>
      <family val="2"/>
      <charset val="134"/>
    </font>
    <font>
      <b/>
      <sz val="12"/>
      <color theme="1"/>
      <name val="等线"/>
      <family val="4"/>
      <charset val="134"/>
      <scheme val="minor"/>
    </font>
    <font>
      <sz val="16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0" fontId="1" fillId="0" borderId="0" xfId="0" applyNumberFormat="1" applyFont="1" applyAlignment="1">
      <alignment horizontal="center" vertical="center"/>
    </xf>
    <xf numFmtId="10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6" borderId="2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10" fontId="2" fillId="6" borderId="3" xfId="0" applyNumberFormat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4" fillId="6" borderId="3" xfId="2" applyFont="1" applyFill="1" applyBorder="1" applyAlignment="1">
      <alignment horizontal="left" vertical="top"/>
    </xf>
    <xf numFmtId="0" fontId="14" fillId="6" borderId="4" xfId="2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" fillId="6" borderId="2" xfId="1" applyFont="1" applyFill="1" applyBorder="1" applyAlignment="1">
      <alignment horizontal="center" vertical="center"/>
    </xf>
    <xf numFmtId="0" fontId="2" fillId="6" borderId="14" xfId="1" applyFont="1" applyFill="1" applyBorder="1" applyAlignment="1">
      <alignment horizontal="center" vertical="center"/>
    </xf>
    <xf numFmtId="0" fontId="2" fillId="6" borderId="15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6" fillId="6" borderId="2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9" fillId="0" borderId="1" xfId="2" applyBorder="1">
      <alignment vertical="center"/>
    </xf>
    <xf numFmtId="0" fontId="11" fillId="0" borderId="1" xfId="0" applyFont="1" applyBorder="1">
      <alignment vertical="center"/>
    </xf>
    <xf numFmtId="0" fontId="1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9" fillId="8" borderId="1" xfId="2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11" fillId="8" borderId="1" xfId="0" applyFont="1" applyFill="1" applyBorder="1">
      <alignment vertical="center"/>
    </xf>
    <xf numFmtId="0" fontId="11" fillId="0" borderId="14" xfId="0" applyFont="1" applyFill="1" applyBorder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2.616067013892" createdVersion="8" refreshedVersion="8" minRefreshableVersion="3" recordCount="27" xr:uid="{AE08F120-AFDC-734E-AF10-8E95A757084C}">
  <cacheSource type="worksheet">
    <worksheetSource ref="A2:E29" sheet="需求完成度"/>
  </cacheSource>
  <cacheFields count="6">
    <cacheField name="Key" numFmtId="0">
      <sharedItems/>
    </cacheField>
    <cacheField name="Summary" numFmtId="0">
      <sharedItems/>
    </cacheField>
    <cacheField name="Status" numFmtId="0">
      <sharedItems count="3">
        <s v="Approval"/>
        <s v="Rejected"/>
        <s v="To Do"/>
      </sharedItems>
    </cacheField>
    <cacheField name="Fix Version/s" numFmtId="0">
      <sharedItems/>
    </cacheField>
    <cacheField name="Component/s" numFmtId="0">
      <sharedItems containsBlank="1"/>
    </cacheField>
    <cacheField name="Label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s v="APIMCIM-2828"/>
    <s v="【U6XX MCA】【SYNC+_Z0020】Carrier"/>
    <x v="0"/>
    <s v="LC_DCVBeta1_ENG, FB_DCVBeta1_ENG "/>
    <m/>
    <s v="Basic-Function, IVI, U611MCA, U625MCA"/>
  </r>
  <r>
    <s v="APIMCIM-2731"/>
    <s v="【U6XX MCA】【SYNC+_0025】Voice Recognition Systems"/>
    <x v="0"/>
    <s v="LC_DCVAlpha2_ENG, FB_DCVAlpha2_ENG "/>
    <s v="VR "/>
    <s v="Customer-Facing, IVI, U611MCA, U625MCA"/>
  </r>
  <r>
    <s v="APIMCIM-2829"/>
    <s v="【U6XX MCA】【SYNC+_Z0024】2D Map in Cluster (study)"/>
    <x v="1"/>
    <s v="LC_DCVAlpha2_ENG, FB_DCVAlpha2_ENG "/>
    <s v="Multi-Screen Interaction "/>
    <s v="Basic-Function, IVI, U611MCA, U625MCA"/>
  </r>
  <r>
    <s v="APIMCIM-2831"/>
    <s v="【U6XX MCA】【SYNC+_Z0030】Baidu数据平台"/>
    <x v="0"/>
    <s v="LC_DCVAlpha2_ENG, FB_DCVAlpha2_ENG "/>
    <m/>
    <s v="Basic-Function, IVI, U611MCA, U625MCA"/>
  </r>
  <r>
    <s v="APIMCIM-2832"/>
    <s v="【U6XX MCA】【SYNC+_Z0033】Provisioning"/>
    <x v="0"/>
    <s v="LC_DCVAlpha2_ENG, FB_DCVAlpha2_ENG "/>
    <m/>
    <s v="Basic-Function, IVI, U611MCA, U625MCA"/>
  </r>
  <r>
    <s v="APIMCIM-2861"/>
    <s v="【U6XX MCA】【SYNC+_Z0130】百度输入法 Baidu Input"/>
    <x v="0"/>
    <s v="LC_DCVAlpha2_ENG, FB_DCVAlpha2_ENG "/>
    <s v="Input "/>
    <s v="Basic-Function, IVI, U611MCA, U625MCA"/>
  </r>
  <r>
    <s v="APIMCIM-2716"/>
    <s v="【U6XX MCA】【SYNC+_0175】消息&amp;消息中心 notification &amp; notification center"/>
    <x v="0"/>
    <s v="LC_DCVAlpha2_ENG, FB_DCVAlpha2_ENG "/>
    <m/>
    <s v="Customer-Facing, IVI, U611MCA, U625MCA"/>
  </r>
  <r>
    <s v="APIMCIM-2718"/>
    <s v="【U6XX MCA】【SYNC+_0239】最新版领先市场的地图导航能力 Leading Connected Map/Navi"/>
    <x v="0"/>
    <s v="LC_DCVAlpha2_ENG, FB_DCVAlpha2_ENG "/>
    <s v="Map&amp;Navigation "/>
    <s v="Customer-Facing, IVI, U611MCA, U625MCA"/>
  </r>
  <r>
    <s v="APIMCIM-2721"/>
    <s v="【U6XX MCA】【SYNC+_0269】天气 Weather"/>
    <x v="0"/>
    <s v="LC_DCVAlpha2_ENG, FB_DCVAlpha2_ENG "/>
    <s v="Launcher "/>
    <s v="Customer-Facing, IVI, U611MCA, U625MCA"/>
  </r>
  <r>
    <s v="APIMCIM-2709"/>
    <s v="【U6XX MCA】【SYNC+_0164】车机端福特账号和百度账号同时登陆 (By 福特派 or 林肯之道App） Baidu and Ford/Lincoln Account dual Login"/>
    <x v="0"/>
    <s v="LC_DCVAlpha2_ENG, FB_DCVAlpha2_ENG "/>
    <m/>
    <s v="Customer-Facing, IVI, U611MCA, U625MCA"/>
  </r>
  <r>
    <s v="APIMCIM-2682"/>
    <s v="【U6XX MCA】【SYNC+_0012】在线收音机/电台 Online Radio 资源提供方：蜻蜓FM"/>
    <x v="0"/>
    <s v="LC_DCVAlpha2_ENG, FB_DCVAlpha2_ENG "/>
    <s v="Online Radio "/>
    <s v="Customer-Facing, IVI, U611MCA, U625MCA"/>
  </r>
  <r>
    <s v="APIMCIM-2669"/>
    <s v="【U6XX MCA】【SYNC+_0017】随心听- 音乐/新闻/有声书 (QQ 音乐-支持QQ 音乐账号登陆；喜马拉雅免费资源集成）"/>
    <x v="0"/>
    <s v="LC_DCVAlpha2_ENG, FB_DCVAlpha2_ENG "/>
    <s v="Music "/>
    <s v="Customer-Facing, IVI, U611MCA, U625MCA"/>
  </r>
  <r>
    <s v="APIMCIM-2670"/>
    <s v="【U6XX MCA】【SYNC+_0018】随心听-QQ 音乐2.0 Suixinting: QQ Music 2.0"/>
    <x v="0"/>
    <s v="LC_DCVAlpha2_ENG, FB_DCVAlpha2_ENG "/>
    <s v="Music "/>
    <s v="Customer-Facing, IVI, U611MCA, U625MCA"/>
  </r>
  <r>
    <s v="APIMCIM-2676"/>
    <s v="【U6XX MCA】【SYNC+_0002】开始导航倒计时/导航结束卡片 Starting/Ending Count Down"/>
    <x v="0"/>
    <s v="LC_DCVAlpha2_ENG, FB_DCVAlpha2_ENG "/>
    <s v="Map&amp;Navigation "/>
    <s v="Customer-Facing, IVI, U611MCA, U625MCA"/>
  </r>
  <r>
    <s v="APIMCIM-2672"/>
    <s v="【U6XX MCA】【SYNC+_0020】爱奇艺 (在线视频APP) Video - Streaming video Iqiyi"/>
    <x v="0"/>
    <s v="LC_DCVAlpha2_ENG, FB_DCVAlpha2_ENG "/>
    <s v="Video "/>
    <s v="Customer-Facing, IVI, U611MCA, U625MCA"/>
  </r>
  <r>
    <s v="APIMCIM-2663"/>
    <s v="【U6XX MCA】【SYNC+_0001】【F000218/Q】地图基础版（见《IOV-地图功能list) Foundamental version of Map"/>
    <x v="0"/>
    <s v="LC_DCVAlpha2_ENG, FB_DCVAlpha2_ENG "/>
    <s v="Map&amp;Navigation "/>
    <s v="Customer-Facing, FNA, IVI, U611MCA, U625MCA"/>
  </r>
  <r>
    <s v="APIMCIM-2668"/>
    <s v="【U6XX MCA】【SYNC+_0016】随心听- Ximalaya 2.0"/>
    <x v="0"/>
    <s v="LC_DCVAlpha2_ENG, FB_DCVAlpha2_ENG "/>
    <s v="Music "/>
    <s v="Customer-Facing, IVI, U611MCA, U625MCA"/>
  </r>
  <r>
    <s v="APIMCIM-2715"/>
    <s v="【U6XX MCA】【SYNC+_0173】聚合支付 Aggregate payment +百度-我的钱包 Baidu Wallet"/>
    <x v="0"/>
    <s v="LC_DCV0_ENG, FB_DCV0_ENG "/>
    <m/>
    <s v="Customer-Facing, IVI, U611MCA, U625MCA"/>
  </r>
  <r>
    <s v="APIMCIM-2714"/>
    <s v="【U6XX MCA】【SYNC+_0172】小额免密支付Seamless Payment"/>
    <x v="0"/>
    <s v="LC_DCV0_ENG, FB_DCV0_ENG "/>
    <m/>
    <s v="Customer-Facing, IVI, U611MCA, U625MCA"/>
  </r>
  <r>
    <s v="APIMCIM-2679"/>
    <s v="【U6XX MCA】【SYNC+_0006】组队出行 Team Travel"/>
    <x v="0"/>
    <s v="LC_DCV0_ENG, FB_DCV0_ENG "/>
    <s v="Map&amp;Navigation "/>
    <s v="Customer-Facing, IVI, U611MCA, U625MCA"/>
  </r>
  <r>
    <s v="APIMCIM-2681"/>
    <s v="【U6XX MCA】【SYNC+_0008】福特派/林肯之道地址分享 FordPass/LincolnWay Send to car"/>
    <x v="0"/>
    <s v="LC_DCV0_ENG, FB_DCV0_ENG "/>
    <s v="Map&amp;Navigation "/>
    <s v="Customer-Facing, IVI, U611MCA, U625MCA"/>
  </r>
  <r>
    <s v="APIMCIM-2680"/>
    <s v="【U6XX MCA】【SYNC+_0007】微信地址分享 WeChat Send To Car"/>
    <x v="0"/>
    <s v="LC_DCV0_ENG, FB_DCV0_ENG "/>
    <s v="Map&amp;Navigation "/>
    <s v="Customer-Facing, IVI, U611MCA, U625MCA"/>
  </r>
  <r>
    <s v="APIMCIM-2708"/>
    <s v="【U6XX MCA】【SYNC+_0161】车家互联Project Aspire_General IOT (Smart Home)_CN (UI grahic upgrade -IVI端）"/>
    <x v="1"/>
    <s v="LC_DCV0_ENG, FB_DCV0_ENG "/>
    <m/>
    <s v="Customer-Facing, IVI, U611MCA, U625MCA"/>
  </r>
  <r>
    <s v="APIMCIM-2707"/>
    <s v="【U6XX MCA】【SYNC+_0160】车家互联 ( “小度家居”扫码) Vehicle to Home"/>
    <x v="0"/>
    <s v="LC_DCV0_ENG, FB_DCV0_ENG "/>
    <m/>
    <s v="Customer-Facing, IVI, U611MCA, U625MCA"/>
  </r>
  <r>
    <s v="APIMCIM-2678"/>
    <s v="【U6XX MCA】【SYNC+_0004】【F003451】本地危险事件上报及播报 LHI (Local Hazard Information)"/>
    <x v="0"/>
    <s v="LC_DCV0_ENG, FB_DCV0_ENG "/>
    <s v="Map&amp;Navigation "/>
    <s v="Customer-Facing, IVI, U611MCA, U625MCA"/>
  </r>
  <r>
    <s v="APIMCIM-2677"/>
    <s v="【U6XX MCA】【SYNC+_0003】个性化底图-4S店POI显示 4S Dealer POI on Map"/>
    <x v="0"/>
    <s v="LC_DCV0_ENG, FB_DCV0_ENG "/>
    <s v="Map&amp;Navigation "/>
    <s v="Customer-Facing, IVI, U611MCA, U625MCA"/>
  </r>
  <r>
    <s v="APIMCIM-2690"/>
    <s v="【U6XX MCA】【SYNC+_0120】(百度小程序) 违章查询 Query traffic violations (IVI)"/>
    <x v="2"/>
    <s v="LC_DCV0_ENG, FB_DCV0_ENG "/>
    <m/>
    <s v="Customer-Facing, IVI, U611MCA, U625MC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65610F-3B2A-9B43-B59B-36E56F4309B3}" name="数据透视表2" cacheId="6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4:B38" firstHeaderRow="1" firstDataRow="1" firstDataCol="1"/>
  <pivotFields count="6"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Ke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loud.baidu.com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ra.ford.com/browse/APIMCIM-2718" TargetMode="External"/><Relationship Id="rId13" Type="http://schemas.openxmlformats.org/officeDocument/2006/relationships/hyperlink" Target="https://www.jira.ford.com/browse/APIMCIM-2679" TargetMode="External"/><Relationship Id="rId18" Type="http://schemas.openxmlformats.org/officeDocument/2006/relationships/hyperlink" Target="https://www.jira.ford.com/browse/APIMCIM-2707" TargetMode="External"/><Relationship Id="rId26" Type="http://schemas.openxmlformats.org/officeDocument/2006/relationships/hyperlink" Target="https://www.jira.ford.com/browse/APIMCIM-2668" TargetMode="External"/><Relationship Id="rId3" Type="http://schemas.openxmlformats.org/officeDocument/2006/relationships/hyperlink" Target="https://www.jira.ford.com/browse/APIMCIM-2829" TargetMode="External"/><Relationship Id="rId21" Type="http://schemas.openxmlformats.org/officeDocument/2006/relationships/hyperlink" Target="https://www.jira.ford.com/browse/APIMCIM-2676" TargetMode="External"/><Relationship Id="rId7" Type="http://schemas.openxmlformats.org/officeDocument/2006/relationships/hyperlink" Target="https://www.jira.ford.com/browse/APIMCIM-2716" TargetMode="External"/><Relationship Id="rId12" Type="http://schemas.openxmlformats.org/officeDocument/2006/relationships/hyperlink" Target="https://www.jira.ford.com/browse/APIMCIM-2709" TargetMode="External"/><Relationship Id="rId17" Type="http://schemas.openxmlformats.org/officeDocument/2006/relationships/hyperlink" Target="https://www.jira.ford.com/browse/APIMCIM-2708" TargetMode="External"/><Relationship Id="rId25" Type="http://schemas.openxmlformats.org/officeDocument/2006/relationships/hyperlink" Target="https://www.jira.ford.com/browse/APIMCIM-2663" TargetMode="External"/><Relationship Id="rId2" Type="http://schemas.openxmlformats.org/officeDocument/2006/relationships/hyperlink" Target="https://www.jira.ford.com/browse/APIMCIM-2731" TargetMode="External"/><Relationship Id="rId16" Type="http://schemas.openxmlformats.org/officeDocument/2006/relationships/hyperlink" Target="https://www.jira.ford.com/browse/APIMCIM-2682" TargetMode="External"/><Relationship Id="rId20" Type="http://schemas.openxmlformats.org/officeDocument/2006/relationships/hyperlink" Target="https://www.jira.ford.com/browse/APIMCIM-2670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https://www.jira.ford.com/browse/APIMCIM-2861" TargetMode="External"/><Relationship Id="rId11" Type="http://schemas.openxmlformats.org/officeDocument/2006/relationships/hyperlink" Target="https://www.jira.ford.com/browse/APIMCIM-2721" TargetMode="External"/><Relationship Id="rId24" Type="http://schemas.openxmlformats.org/officeDocument/2006/relationships/hyperlink" Target="https://www.jira.ford.com/browse/APIMCIM-2672" TargetMode="External"/><Relationship Id="rId5" Type="http://schemas.openxmlformats.org/officeDocument/2006/relationships/hyperlink" Target="https://www.jira.ford.com/browse/APIMCIM-2832" TargetMode="External"/><Relationship Id="rId15" Type="http://schemas.openxmlformats.org/officeDocument/2006/relationships/hyperlink" Target="https://www.jira.ford.com/browse/APIMCIM-2680" TargetMode="External"/><Relationship Id="rId23" Type="http://schemas.openxmlformats.org/officeDocument/2006/relationships/hyperlink" Target="https://www.jira.ford.com/browse/APIMCIM-2677" TargetMode="External"/><Relationship Id="rId28" Type="http://schemas.openxmlformats.org/officeDocument/2006/relationships/hyperlink" Target="https://www.jira.ford.com/browse/APIMCIM-2690" TargetMode="External"/><Relationship Id="rId10" Type="http://schemas.openxmlformats.org/officeDocument/2006/relationships/hyperlink" Target="https://www.jira.ford.com/browse/APIMCIM-2714" TargetMode="External"/><Relationship Id="rId19" Type="http://schemas.openxmlformats.org/officeDocument/2006/relationships/hyperlink" Target="https://www.jira.ford.com/browse/APIMCIM-2669" TargetMode="External"/><Relationship Id="rId4" Type="http://schemas.openxmlformats.org/officeDocument/2006/relationships/hyperlink" Target="https://www.jira.ford.com/browse/APIMCIM-2831" TargetMode="External"/><Relationship Id="rId9" Type="http://schemas.openxmlformats.org/officeDocument/2006/relationships/hyperlink" Target="https://www.jira.ford.com/browse/APIMCIM-2715" TargetMode="External"/><Relationship Id="rId14" Type="http://schemas.openxmlformats.org/officeDocument/2006/relationships/hyperlink" Target="https://www.jira.ford.com/browse/APIMCIM-2681" TargetMode="External"/><Relationship Id="rId22" Type="http://schemas.openxmlformats.org/officeDocument/2006/relationships/hyperlink" Target="https://www.jira.ford.com/browse/APIMCIM-2678" TargetMode="External"/><Relationship Id="rId27" Type="http://schemas.openxmlformats.org/officeDocument/2006/relationships/hyperlink" Target="https://www.jira.ford.com/browse/APIMCIM-2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topLeftCell="A21" zoomScale="125" zoomScaleNormal="50" workbookViewId="0">
      <selection activeCell="B36" sqref="B36:K36"/>
    </sheetView>
  </sheetViews>
  <sheetFormatPr baseColWidth="10" defaultColWidth="11" defaultRowHeight="17"/>
  <cols>
    <col min="1" max="1" width="10.1640625" style="2" customWidth="1"/>
    <col min="2" max="2" width="6.6640625" style="2" customWidth="1"/>
    <col min="3" max="3" width="12.1640625" style="2" customWidth="1"/>
    <col min="4" max="4" width="9.6640625" style="2" customWidth="1"/>
    <col min="5" max="5" width="11" style="3" customWidth="1"/>
    <col min="6" max="6" width="13.1640625" style="3" customWidth="1"/>
    <col min="7" max="7" width="10.5" style="4" customWidth="1"/>
    <col min="8" max="8" width="9.6640625" style="4" customWidth="1"/>
    <col min="9" max="9" width="16.83203125" style="2" customWidth="1"/>
    <col min="10" max="10" width="18" style="2" customWidth="1"/>
    <col min="11" max="11" width="46.5" style="5" customWidth="1"/>
    <col min="12" max="16384" width="11" style="4"/>
  </cols>
  <sheetData>
    <row r="1" spans="1:13" ht="26.25" customHeight="1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3" ht="17" customHeight="1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spans="1:13" ht="76" customHeight="1">
      <c r="A3" s="103" t="s">
        <v>116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</row>
    <row r="4" spans="1:13" ht="22.5" customHeight="1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5" spans="1:13" ht="17" customHeight="1">
      <c r="A5" s="105" t="s">
        <v>3</v>
      </c>
      <c r="B5" s="106"/>
      <c r="C5" s="106"/>
      <c r="D5" s="107"/>
      <c r="E5" s="105" t="s">
        <v>4</v>
      </c>
      <c r="F5" s="107"/>
      <c r="G5" s="105" t="s">
        <v>5</v>
      </c>
      <c r="H5" s="107"/>
      <c r="I5" s="105" t="s">
        <v>6</v>
      </c>
      <c r="J5" s="107"/>
      <c r="K5" s="12" t="s">
        <v>7</v>
      </c>
    </row>
    <row r="6" spans="1:13" ht="17" customHeight="1">
      <c r="A6" s="108" t="s">
        <v>92</v>
      </c>
      <c r="B6" s="110"/>
      <c r="C6" s="110"/>
      <c r="D6" s="110"/>
      <c r="E6" s="110"/>
      <c r="F6" s="109"/>
      <c r="G6" s="32" t="s">
        <v>97</v>
      </c>
      <c r="H6" s="33"/>
      <c r="I6" s="34" t="s">
        <v>97</v>
      </c>
      <c r="J6" s="35"/>
      <c r="K6" s="13" t="s">
        <v>98</v>
      </c>
    </row>
    <row r="7" spans="1:13" ht="27" customHeight="1">
      <c r="A7" s="111" t="s">
        <v>8</v>
      </c>
      <c r="B7" s="112"/>
      <c r="C7" s="112"/>
      <c r="D7" s="113"/>
      <c r="E7" s="108" t="s">
        <v>9</v>
      </c>
      <c r="F7" s="109"/>
      <c r="G7" s="32" t="s">
        <v>10</v>
      </c>
      <c r="H7" s="33"/>
      <c r="I7" s="34" t="s">
        <v>97</v>
      </c>
      <c r="J7" s="35"/>
      <c r="K7" s="13" t="s">
        <v>98</v>
      </c>
    </row>
    <row r="8" spans="1:13" ht="27" customHeight="1">
      <c r="A8" s="114"/>
      <c r="B8" s="115"/>
      <c r="C8" s="115"/>
      <c r="D8" s="116"/>
      <c r="E8" s="108" t="s">
        <v>93</v>
      </c>
      <c r="F8" s="109"/>
      <c r="G8" s="32" t="s">
        <v>95</v>
      </c>
      <c r="H8" s="33"/>
      <c r="I8" s="34" t="s">
        <v>117</v>
      </c>
      <c r="J8" s="35"/>
      <c r="K8" s="13" t="s">
        <v>98</v>
      </c>
    </row>
    <row r="9" spans="1:13" ht="27" customHeight="1">
      <c r="A9" s="117"/>
      <c r="B9" s="118"/>
      <c r="C9" s="118"/>
      <c r="D9" s="119"/>
      <c r="E9" s="108" t="s">
        <v>94</v>
      </c>
      <c r="F9" s="109"/>
      <c r="G9" s="32" t="s">
        <v>96</v>
      </c>
      <c r="H9" s="33"/>
      <c r="I9" s="34" t="s">
        <v>109</v>
      </c>
      <c r="J9" s="35"/>
      <c r="K9" s="13" t="s">
        <v>98</v>
      </c>
    </row>
    <row r="10" spans="1:13" s="1" customFormat="1">
      <c r="A10" s="97" t="s">
        <v>11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</row>
    <row r="11" spans="1:13" s="1" customFormat="1">
      <c r="A11" s="98" t="s">
        <v>12</v>
      </c>
      <c r="B11" s="99"/>
      <c r="C11" s="99"/>
      <c r="D11" s="100"/>
      <c r="E11" s="97" t="s">
        <v>13</v>
      </c>
      <c r="F11" s="97"/>
      <c r="G11" s="97"/>
      <c r="H11" s="97"/>
      <c r="I11" s="97"/>
      <c r="J11" s="97"/>
      <c r="K11" s="97"/>
    </row>
    <row r="12" spans="1:13" s="1" customFormat="1">
      <c r="A12" s="92" t="s">
        <v>14</v>
      </c>
      <c r="B12" s="93"/>
      <c r="C12" s="93"/>
      <c r="D12" s="94"/>
      <c r="E12" s="95" t="s">
        <v>15</v>
      </c>
      <c r="F12" s="95"/>
      <c r="G12" s="95"/>
      <c r="H12" s="95"/>
      <c r="I12" s="95"/>
      <c r="J12" s="95"/>
      <c r="K12" s="95"/>
    </row>
    <row r="13" spans="1:13" s="1" customFormat="1">
      <c r="A13" s="92" t="s">
        <v>16</v>
      </c>
      <c r="B13" s="93"/>
      <c r="C13" s="93"/>
      <c r="D13" s="94"/>
      <c r="E13" s="95" t="s">
        <v>17</v>
      </c>
      <c r="F13" s="95"/>
      <c r="G13" s="95"/>
      <c r="H13" s="95"/>
      <c r="I13" s="95"/>
      <c r="J13" s="95"/>
      <c r="K13" s="95"/>
    </row>
    <row r="14" spans="1:13" s="1" customFormat="1">
      <c r="A14" s="92" t="s">
        <v>18</v>
      </c>
      <c r="B14" s="93"/>
      <c r="C14" s="93"/>
      <c r="D14" s="94"/>
      <c r="E14" s="95" t="s">
        <v>15</v>
      </c>
      <c r="F14" s="95"/>
      <c r="G14" s="95"/>
      <c r="H14" s="95"/>
      <c r="I14" s="95"/>
      <c r="J14" s="95"/>
      <c r="K14" s="95"/>
      <c r="M14" s="1">
        <f>201/297</f>
        <v>0.6767676767676768</v>
      </c>
    </row>
    <row r="15" spans="1:13" s="1" customFormat="1">
      <c r="A15" s="92" t="s">
        <v>19</v>
      </c>
      <c r="B15" s="93"/>
      <c r="C15" s="93"/>
      <c r="D15" s="94"/>
      <c r="E15" s="95" t="s">
        <v>17</v>
      </c>
      <c r="F15" s="95"/>
      <c r="G15" s="95"/>
      <c r="H15" s="95"/>
      <c r="I15" s="95"/>
      <c r="J15" s="95"/>
      <c r="K15" s="95"/>
    </row>
    <row r="16" spans="1:13" s="1" customFormat="1">
      <c r="A16" s="92" t="s">
        <v>20</v>
      </c>
      <c r="B16" s="93"/>
      <c r="C16" s="93"/>
      <c r="D16" s="94"/>
      <c r="E16" s="95" t="s">
        <v>21</v>
      </c>
      <c r="F16" s="95"/>
      <c r="G16" s="95"/>
      <c r="H16" s="95"/>
      <c r="I16" s="95"/>
      <c r="J16" s="95"/>
      <c r="K16" s="95"/>
    </row>
    <row r="17" spans="1:11" s="1" customFormat="1">
      <c r="A17" s="92" t="s">
        <v>22</v>
      </c>
      <c r="B17" s="93"/>
      <c r="C17" s="93"/>
      <c r="D17" s="94"/>
      <c r="E17" s="95" t="s">
        <v>21</v>
      </c>
      <c r="F17" s="95"/>
      <c r="G17" s="95"/>
      <c r="H17" s="95"/>
      <c r="I17" s="95"/>
      <c r="J17" s="95"/>
      <c r="K17" s="95"/>
    </row>
    <row r="18" spans="1:11" s="1" customFormat="1">
      <c r="A18" s="73" t="s">
        <v>23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</row>
    <row r="19" spans="1:11" s="1" customFormat="1" ht="97.5" customHeight="1">
      <c r="A19" s="96" t="s">
        <v>198</v>
      </c>
      <c r="B19" s="96"/>
      <c r="C19" s="96"/>
      <c r="D19" s="96"/>
      <c r="E19" s="95"/>
      <c r="F19" s="95"/>
      <c r="G19" s="95"/>
      <c r="H19" s="95"/>
      <c r="I19" s="95"/>
      <c r="J19" s="95"/>
      <c r="K19" s="95"/>
    </row>
    <row r="20" spans="1:11" s="1" customFormat="1">
      <c r="A20" s="73" t="s">
        <v>24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</row>
    <row r="21" spans="1:11" s="1" customFormat="1" ht="17" customHeight="1">
      <c r="A21" s="36" t="s">
        <v>25</v>
      </c>
      <c r="B21" s="37"/>
      <c r="C21" s="37"/>
      <c r="D21" s="37"/>
      <c r="E21" s="37"/>
      <c r="F21" s="37"/>
      <c r="G21" s="37"/>
      <c r="H21" s="37"/>
      <c r="I21" s="37"/>
      <c r="J21" s="37"/>
      <c r="K21" s="38"/>
    </row>
    <row r="22" spans="1:11" s="1" customFormat="1" ht="17" customHeight="1">
      <c r="A22" s="39" t="s">
        <v>26</v>
      </c>
      <c r="B22" s="40"/>
      <c r="C22" s="40"/>
      <c r="D22" s="40"/>
      <c r="E22" s="40"/>
      <c r="F22" s="40"/>
      <c r="G22" s="40"/>
      <c r="H22" s="40"/>
      <c r="I22" s="40"/>
      <c r="J22" s="40"/>
      <c r="K22" s="41"/>
    </row>
    <row r="23" spans="1:11" s="1" customFormat="1">
      <c r="A23" s="39" t="s">
        <v>27</v>
      </c>
      <c r="B23" s="40"/>
      <c r="C23" s="40"/>
      <c r="D23" s="40"/>
      <c r="E23" s="40"/>
      <c r="F23" s="40"/>
      <c r="G23" s="40"/>
      <c r="H23" s="40"/>
      <c r="I23" s="40"/>
      <c r="J23" s="40"/>
      <c r="K23" s="41"/>
    </row>
    <row r="24" spans="1:11" s="1" customFormat="1">
      <c r="A24" s="39" t="s">
        <v>28</v>
      </c>
      <c r="B24" s="40"/>
      <c r="C24" s="40"/>
      <c r="D24" s="40"/>
      <c r="E24" s="40"/>
      <c r="F24" s="40"/>
      <c r="G24" s="40"/>
      <c r="H24" s="40"/>
      <c r="I24" s="40"/>
      <c r="J24" s="40"/>
      <c r="K24" s="41"/>
    </row>
    <row r="25" spans="1:11" s="1" customFormat="1">
      <c r="A25" s="42" t="s">
        <v>29</v>
      </c>
      <c r="B25" s="43"/>
      <c r="C25" s="43"/>
      <c r="D25" s="43"/>
      <c r="E25" s="43"/>
      <c r="F25" s="43"/>
      <c r="G25" s="43"/>
      <c r="H25" s="43"/>
      <c r="I25" s="43"/>
      <c r="J25" s="43"/>
      <c r="K25" s="44"/>
    </row>
    <row r="26" spans="1:11" s="1" customFormat="1">
      <c r="A26" s="42" t="s">
        <v>30</v>
      </c>
      <c r="B26" s="43"/>
      <c r="C26" s="43"/>
      <c r="D26" s="43"/>
      <c r="E26" s="43"/>
      <c r="F26" s="43"/>
      <c r="G26" s="43"/>
      <c r="H26" s="43"/>
      <c r="I26" s="43"/>
      <c r="J26" s="43"/>
      <c r="K26" s="44"/>
    </row>
    <row r="27" spans="1:11" s="1" customFormat="1">
      <c r="A27" s="29" t="s">
        <v>31</v>
      </c>
      <c r="B27" s="30"/>
      <c r="C27" s="30"/>
      <c r="D27" s="30"/>
      <c r="E27" s="30"/>
      <c r="F27" s="30"/>
      <c r="G27" s="30"/>
      <c r="H27" s="30"/>
      <c r="I27" s="30"/>
      <c r="J27" s="30"/>
      <c r="K27" s="31"/>
    </row>
    <row r="28" spans="1:11" s="1" customFormat="1">
      <c r="A28" s="42" t="s">
        <v>32</v>
      </c>
      <c r="B28" s="43"/>
      <c r="C28" s="43"/>
      <c r="D28" s="43"/>
      <c r="E28" s="43"/>
      <c r="F28" s="43"/>
      <c r="G28" s="43"/>
      <c r="H28" s="43"/>
      <c r="I28" s="43"/>
      <c r="J28" s="43"/>
      <c r="K28" s="44"/>
    </row>
    <row r="29" spans="1:11" s="1" customFormat="1">
      <c r="A29" s="45" t="s">
        <v>200</v>
      </c>
      <c r="B29" s="45"/>
      <c r="C29" s="45"/>
      <c r="D29" s="45"/>
      <c r="E29" s="46"/>
      <c r="F29" s="46"/>
      <c r="G29" s="46"/>
      <c r="H29" s="46"/>
      <c r="I29" s="46"/>
      <c r="J29" s="46"/>
      <c r="K29" s="46"/>
    </row>
    <row r="30" spans="1:11" s="1" customFormat="1" ht="22" customHeight="1">
      <c r="A30" s="134" t="s">
        <v>199</v>
      </c>
      <c r="B30" s="135" t="s">
        <v>100</v>
      </c>
      <c r="C30" s="136"/>
      <c r="D30" s="136"/>
      <c r="E30" s="136"/>
      <c r="F30" s="136"/>
      <c r="G30" s="136"/>
      <c r="H30" s="136"/>
      <c r="I30" s="136"/>
      <c r="J30" s="136"/>
      <c r="K30" s="137"/>
    </row>
    <row r="31" spans="1:11" s="1" customFormat="1" ht="22" customHeight="1">
      <c r="A31" s="134" t="s">
        <v>199</v>
      </c>
      <c r="B31" s="135" t="s">
        <v>101</v>
      </c>
      <c r="C31" s="136"/>
      <c r="D31" s="136"/>
      <c r="E31" s="136"/>
      <c r="F31" s="136"/>
      <c r="G31" s="136"/>
      <c r="H31" s="136"/>
      <c r="I31" s="136"/>
      <c r="J31" s="136"/>
      <c r="K31" s="137"/>
    </row>
    <row r="32" spans="1:11" s="1" customFormat="1" ht="22" customHeight="1">
      <c r="A32" s="134" t="s">
        <v>199</v>
      </c>
      <c r="B32" s="135" t="s">
        <v>102</v>
      </c>
      <c r="C32" s="136"/>
      <c r="D32" s="136"/>
      <c r="E32" s="136"/>
      <c r="F32" s="136"/>
      <c r="G32" s="136"/>
      <c r="H32" s="136"/>
      <c r="I32" s="136"/>
      <c r="J32" s="136"/>
      <c r="K32" s="137"/>
    </row>
    <row r="33" spans="1:11" s="1" customFormat="1" ht="22" customHeight="1">
      <c r="A33" s="134" t="s">
        <v>199</v>
      </c>
      <c r="B33" s="135" t="s">
        <v>110</v>
      </c>
      <c r="C33" s="136"/>
      <c r="D33" s="136"/>
      <c r="E33" s="136"/>
      <c r="F33" s="136"/>
      <c r="G33" s="136"/>
      <c r="H33" s="136"/>
      <c r="I33" s="136"/>
      <c r="J33" s="136"/>
      <c r="K33" s="137"/>
    </row>
    <row r="34" spans="1:11" s="1" customFormat="1" ht="22" customHeight="1">
      <c r="A34" s="134" t="s">
        <v>199</v>
      </c>
      <c r="B34" s="135" t="s">
        <v>111</v>
      </c>
      <c r="C34" s="136"/>
      <c r="D34" s="136"/>
      <c r="E34" s="136"/>
      <c r="F34" s="136"/>
      <c r="G34" s="136"/>
      <c r="H34" s="136"/>
      <c r="I34" s="136"/>
      <c r="J34" s="136"/>
      <c r="K34" s="137"/>
    </row>
    <row r="35" spans="1:11" s="1" customFormat="1" ht="22" customHeight="1">
      <c r="A35" s="134" t="s">
        <v>199</v>
      </c>
      <c r="B35" s="135" t="s">
        <v>112</v>
      </c>
      <c r="C35" s="136"/>
      <c r="D35" s="136"/>
      <c r="E35" s="136"/>
      <c r="F35" s="136"/>
      <c r="G35" s="136"/>
      <c r="H35" s="136"/>
      <c r="I35" s="136"/>
      <c r="J35" s="136"/>
      <c r="K35" s="137"/>
    </row>
    <row r="36" spans="1:11" s="1" customFormat="1" ht="22" customHeight="1">
      <c r="A36" s="134" t="s">
        <v>199</v>
      </c>
      <c r="B36" s="135" t="s">
        <v>113</v>
      </c>
      <c r="C36" s="136"/>
      <c r="D36" s="136"/>
      <c r="E36" s="136"/>
      <c r="F36" s="136"/>
      <c r="G36" s="136"/>
      <c r="H36" s="136"/>
      <c r="I36" s="136"/>
      <c r="J36" s="136"/>
      <c r="K36" s="137"/>
    </row>
    <row r="37" spans="1:11" s="1" customFormat="1" ht="22" customHeight="1">
      <c r="A37" s="134" t="s">
        <v>199</v>
      </c>
      <c r="B37" s="135" t="s">
        <v>114</v>
      </c>
      <c r="C37" s="136"/>
      <c r="D37" s="136"/>
      <c r="E37" s="136"/>
      <c r="F37" s="136"/>
      <c r="G37" s="136"/>
      <c r="H37" s="136"/>
      <c r="I37" s="136"/>
      <c r="J37" s="136"/>
      <c r="K37" s="137"/>
    </row>
    <row r="38" spans="1:11" s="1" customFormat="1" ht="22" customHeight="1">
      <c r="A38" s="134" t="s">
        <v>199</v>
      </c>
      <c r="B38" s="135" t="s">
        <v>115</v>
      </c>
      <c r="C38" s="136"/>
      <c r="D38" s="136"/>
      <c r="E38" s="136"/>
      <c r="F38" s="136"/>
      <c r="G38" s="136"/>
      <c r="H38" s="136"/>
      <c r="I38" s="136"/>
      <c r="J38" s="136"/>
      <c r="K38" s="137"/>
    </row>
    <row r="39" spans="1:11" s="1" customFormat="1" ht="22" customHeight="1">
      <c r="A39" s="134" t="s">
        <v>199</v>
      </c>
      <c r="B39" s="135" t="s">
        <v>103</v>
      </c>
      <c r="C39" s="136"/>
      <c r="D39" s="136"/>
      <c r="E39" s="136"/>
      <c r="F39" s="136"/>
      <c r="G39" s="136"/>
      <c r="H39" s="136"/>
      <c r="I39" s="136"/>
      <c r="J39" s="136"/>
      <c r="K39" s="137"/>
    </row>
    <row r="40" spans="1:11" s="1" customFormat="1" ht="17.25" customHeight="1">
      <c r="A40" s="73" t="s">
        <v>33</v>
      </c>
      <c r="B40" s="73"/>
      <c r="C40" s="73"/>
      <c r="D40" s="73"/>
      <c r="E40" s="73"/>
      <c r="F40" s="73"/>
      <c r="G40" s="73"/>
      <c r="H40" s="73"/>
      <c r="I40" s="73"/>
      <c r="J40" s="73"/>
      <c r="K40" s="73"/>
    </row>
    <row r="41" spans="1:11" s="1" customFormat="1" ht="17.25" customHeight="1">
      <c r="A41" s="85"/>
      <c r="B41" s="86"/>
      <c r="C41" s="86"/>
      <c r="D41" s="87"/>
      <c r="E41" s="88" t="s">
        <v>34</v>
      </c>
      <c r="F41" s="89"/>
      <c r="G41" s="85" t="s">
        <v>35</v>
      </c>
      <c r="H41" s="87"/>
      <c r="I41" s="90" t="s">
        <v>36</v>
      </c>
      <c r="J41" s="91"/>
      <c r="K41" s="6" t="s">
        <v>37</v>
      </c>
    </row>
    <row r="42" spans="1:11" s="1" customFormat="1" ht="17.25" customHeight="1">
      <c r="A42" s="58" t="s">
        <v>38</v>
      </c>
      <c r="B42" s="59"/>
      <c r="C42" s="59"/>
      <c r="D42" s="60"/>
      <c r="E42" s="82" t="s">
        <v>39</v>
      </c>
      <c r="F42" s="84"/>
      <c r="G42" s="67" t="s">
        <v>99</v>
      </c>
      <c r="H42" s="68"/>
      <c r="I42" s="39" t="s">
        <v>118</v>
      </c>
      <c r="J42" s="41"/>
      <c r="K42" s="28" t="s">
        <v>40</v>
      </c>
    </row>
    <row r="43" spans="1:11" s="1" customFormat="1" ht="17.25" customHeight="1">
      <c r="A43" s="58" t="s">
        <v>41</v>
      </c>
      <c r="B43" s="59"/>
      <c r="C43" s="59"/>
      <c r="D43" s="60"/>
      <c r="E43" s="82" t="s">
        <v>42</v>
      </c>
      <c r="F43" s="84"/>
      <c r="G43" s="69"/>
      <c r="H43" s="70"/>
      <c r="I43" s="39" t="s">
        <v>43</v>
      </c>
      <c r="J43" s="41"/>
      <c r="K43" s="28" t="s">
        <v>40</v>
      </c>
    </row>
    <row r="44" spans="1:11" s="1" customFormat="1" ht="17.25" customHeight="1">
      <c r="A44" s="61"/>
      <c r="B44" s="62"/>
      <c r="C44" s="62"/>
      <c r="D44" s="63"/>
      <c r="E44" s="82" t="s">
        <v>44</v>
      </c>
      <c r="F44" s="84"/>
      <c r="G44" s="69"/>
      <c r="H44" s="70"/>
      <c r="I44" s="39" t="s">
        <v>43</v>
      </c>
      <c r="J44" s="41"/>
      <c r="K44" s="28" t="s">
        <v>40</v>
      </c>
    </row>
    <row r="45" spans="1:11" s="1" customFormat="1" ht="17.25" customHeight="1">
      <c r="A45" s="61"/>
      <c r="B45" s="62"/>
      <c r="C45" s="62"/>
      <c r="D45" s="63"/>
      <c r="E45" s="82" t="s">
        <v>45</v>
      </c>
      <c r="F45" s="84"/>
      <c r="G45" s="69"/>
      <c r="H45" s="70"/>
      <c r="I45" s="39" t="s">
        <v>43</v>
      </c>
      <c r="J45" s="41"/>
      <c r="K45" s="28" t="s">
        <v>40</v>
      </c>
    </row>
    <row r="46" spans="1:11" s="1" customFormat="1" ht="17.25" customHeight="1">
      <c r="A46" s="64"/>
      <c r="B46" s="65"/>
      <c r="C46" s="65"/>
      <c r="D46" s="66"/>
      <c r="E46" s="82" t="s">
        <v>46</v>
      </c>
      <c r="F46" s="84"/>
      <c r="G46" s="69"/>
      <c r="H46" s="70"/>
      <c r="I46" s="39" t="s">
        <v>43</v>
      </c>
      <c r="J46" s="41"/>
      <c r="K46" s="28" t="s">
        <v>40</v>
      </c>
    </row>
    <row r="47" spans="1:11" s="1" customFormat="1" ht="17.25" customHeight="1">
      <c r="A47" s="82" t="s">
        <v>47</v>
      </c>
      <c r="B47" s="83"/>
      <c r="C47" s="83"/>
      <c r="D47" s="84"/>
      <c r="E47" s="82" t="s">
        <v>48</v>
      </c>
      <c r="F47" s="84"/>
      <c r="G47" s="69"/>
      <c r="H47" s="70"/>
      <c r="I47" s="39" t="s">
        <v>43</v>
      </c>
      <c r="J47" s="41"/>
      <c r="K47" s="28" t="s">
        <v>40</v>
      </c>
    </row>
    <row r="48" spans="1:11" s="1" customFormat="1" ht="17.25" customHeight="1">
      <c r="A48" s="58" t="s">
        <v>49</v>
      </c>
      <c r="B48" s="59"/>
      <c r="C48" s="59"/>
      <c r="D48" s="60"/>
      <c r="E48" s="82" t="s">
        <v>50</v>
      </c>
      <c r="F48" s="84"/>
      <c r="G48" s="69"/>
      <c r="H48" s="70"/>
      <c r="I48" s="10" t="s">
        <v>51</v>
      </c>
      <c r="J48" s="11"/>
      <c r="K48" s="28" t="s">
        <v>40</v>
      </c>
    </row>
    <row r="49" spans="1:13" s="1" customFormat="1" ht="17.25" customHeight="1">
      <c r="A49" s="64"/>
      <c r="B49" s="65"/>
      <c r="C49" s="65"/>
      <c r="D49" s="66"/>
      <c r="E49" s="82" t="s">
        <v>52</v>
      </c>
      <c r="F49" s="84"/>
      <c r="G49" s="69"/>
      <c r="H49" s="70"/>
      <c r="I49" s="24" t="s">
        <v>51</v>
      </c>
      <c r="J49" s="25"/>
      <c r="K49" s="28" t="s">
        <v>40</v>
      </c>
    </row>
    <row r="50" spans="1:13" s="1" customFormat="1" ht="17.25" customHeight="1">
      <c r="A50" s="58" t="s">
        <v>53</v>
      </c>
      <c r="B50" s="59"/>
      <c r="C50" s="59"/>
      <c r="D50" s="60"/>
      <c r="E50" s="82" t="s">
        <v>54</v>
      </c>
      <c r="F50" s="84"/>
      <c r="G50" s="69"/>
      <c r="H50" s="70"/>
      <c r="I50" s="39" t="s">
        <v>43</v>
      </c>
      <c r="J50" s="41"/>
      <c r="K50" s="28" t="s">
        <v>40</v>
      </c>
    </row>
    <row r="51" spans="1:13" s="1" customFormat="1" ht="17.25" customHeight="1">
      <c r="A51" s="61"/>
      <c r="B51" s="62"/>
      <c r="C51" s="62"/>
      <c r="D51" s="63"/>
      <c r="E51" s="82" t="s">
        <v>55</v>
      </c>
      <c r="F51" s="84"/>
      <c r="G51" s="69"/>
      <c r="H51" s="70"/>
      <c r="I51" s="39" t="s">
        <v>43</v>
      </c>
      <c r="J51" s="41"/>
      <c r="K51" s="28" t="s">
        <v>40</v>
      </c>
    </row>
    <row r="52" spans="1:13" s="1" customFormat="1" ht="17.25" customHeight="1">
      <c r="A52" s="61"/>
      <c r="B52" s="62"/>
      <c r="C52" s="62"/>
      <c r="D52" s="63"/>
      <c r="E52" s="82" t="s">
        <v>56</v>
      </c>
      <c r="F52" s="84"/>
      <c r="G52" s="69"/>
      <c r="H52" s="70"/>
      <c r="I52" s="39" t="s">
        <v>43</v>
      </c>
      <c r="J52" s="41"/>
      <c r="K52" s="28" t="s">
        <v>40</v>
      </c>
    </row>
    <row r="53" spans="1:13" s="1" customFormat="1" ht="17.25" customHeight="1">
      <c r="A53" s="61"/>
      <c r="B53" s="62"/>
      <c r="C53" s="62"/>
      <c r="D53" s="63"/>
      <c r="E53" s="82" t="s">
        <v>57</v>
      </c>
      <c r="F53" s="84"/>
      <c r="G53" s="69"/>
      <c r="H53" s="70"/>
      <c r="I53" s="47" t="s">
        <v>119</v>
      </c>
      <c r="J53" s="49"/>
      <c r="K53" s="28" t="s">
        <v>40</v>
      </c>
    </row>
    <row r="54" spans="1:13" s="1" customFormat="1" ht="17.25" customHeight="1">
      <c r="A54" s="64"/>
      <c r="B54" s="65"/>
      <c r="C54" s="65"/>
      <c r="D54" s="66"/>
      <c r="E54" s="82" t="s">
        <v>58</v>
      </c>
      <c r="F54" s="84"/>
      <c r="G54" s="69"/>
      <c r="H54" s="70"/>
      <c r="I54" s="39" t="s">
        <v>43</v>
      </c>
      <c r="J54" s="41"/>
      <c r="K54" s="28" t="s">
        <v>40</v>
      </c>
    </row>
    <row r="55" spans="1:13" s="1" customFormat="1" ht="17.25" customHeight="1">
      <c r="A55" s="58" t="s">
        <v>59</v>
      </c>
      <c r="B55" s="59"/>
      <c r="C55" s="59"/>
      <c r="D55" s="60"/>
      <c r="E55" s="80" t="s">
        <v>60</v>
      </c>
      <c r="F55" s="81"/>
      <c r="G55" s="69"/>
      <c r="H55" s="70"/>
      <c r="I55" s="39" t="s">
        <v>61</v>
      </c>
      <c r="J55" s="41"/>
      <c r="K55" s="28" t="s">
        <v>40</v>
      </c>
    </row>
    <row r="56" spans="1:13" s="1" customFormat="1" ht="17.25" customHeight="1">
      <c r="A56" s="61"/>
      <c r="B56" s="62"/>
      <c r="C56" s="62"/>
      <c r="D56" s="63"/>
      <c r="E56" s="80" t="s">
        <v>62</v>
      </c>
      <c r="F56" s="81"/>
      <c r="G56" s="69"/>
      <c r="H56" s="70"/>
      <c r="I56" s="39" t="s">
        <v>43</v>
      </c>
      <c r="J56" s="41"/>
      <c r="K56" s="28" t="s">
        <v>40</v>
      </c>
      <c r="M56" s="7"/>
    </row>
    <row r="57" spans="1:13" s="1" customFormat="1" ht="17.25" customHeight="1">
      <c r="A57" s="64"/>
      <c r="B57" s="65"/>
      <c r="C57" s="65"/>
      <c r="D57" s="66"/>
      <c r="E57" s="80" t="s">
        <v>63</v>
      </c>
      <c r="F57" s="81"/>
      <c r="G57" s="69"/>
      <c r="H57" s="70"/>
      <c r="I57" s="39" t="s">
        <v>43</v>
      </c>
      <c r="J57" s="41"/>
      <c r="K57" s="28" t="s">
        <v>40</v>
      </c>
    </row>
    <row r="58" spans="1:13" s="1" customFormat="1" ht="17.25" customHeight="1">
      <c r="A58" s="82" t="s">
        <v>64</v>
      </c>
      <c r="B58" s="83"/>
      <c r="C58" s="83"/>
      <c r="D58" s="84"/>
      <c r="E58" s="80" t="s">
        <v>64</v>
      </c>
      <c r="F58" s="81"/>
      <c r="G58" s="69"/>
      <c r="H58" s="70"/>
      <c r="I58" s="39" t="s">
        <v>43</v>
      </c>
      <c r="J58" s="41"/>
      <c r="K58" s="28" t="s">
        <v>40</v>
      </c>
    </row>
    <row r="59" spans="1:13" s="1" customFormat="1" ht="17.25" customHeight="1">
      <c r="A59" s="75" t="s">
        <v>65</v>
      </c>
      <c r="B59" s="76"/>
      <c r="C59" s="76"/>
      <c r="D59" s="77"/>
      <c r="E59" s="75" t="s">
        <v>66</v>
      </c>
      <c r="F59" s="77"/>
      <c r="G59" s="69"/>
      <c r="H59" s="70"/>
      <c r="I59" s="39" t="s">
        <v>43</v>
      </c>
      <c r="J59" s="41"/>
      <c r="K59" s="28" t="s">
        <v>40</v>
      </c>
    </row>
    <row r="60" spans="1:13" s="1" customFormat="1" ht="17" customHeight="1">
      <c r="A60" s="82" t="s">
        <v>67</v>
      </c>
      <c r="B60" s="83"/>
      <c r="C60" s="83"/>
      <c r="D60" s="84"/>
      <c r="E60" s="82" t="s">
        <v>67</v>
      </c>
      <c r="F60" s="84"/>
      <c r="G60" s="71"/>
      <c r="H60" s="72"/>
      <c r="I60" s="39" t="s">
        <v>43</v>
      </c>
      <c r="J60" s="41"/>
      <c r="K60" s="28" t="s">
        <v>40</v>
      </c>
    </row>
    <row r="61" spans="1:13" ht="17" customHeight="1">
      <c r="A61" s="73" t="s">
        <v>68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</row>
    <row r="62" spans="1:13">
      <c r="A62" s="14" t="s">
        <v>69</v>
      </c>
      <c r="B62" s="74" t="s">
        <v>34</v>
      </c>
      <c r="C62" s="74"/>
      <c r="D62" s="14" t="s">
        <v>70</v>
      </c>
      <c r="E62" s="14" t="s">
        <v>71</v>
      </c>
      <c r="F62" s="14" t="s">
        <v>72</v>
      </c>
      <c r="G62" s="14" t="s">
        <v>73</v>
      </c>
      <c r="H62" s="14" t="s">
        <v>74</v>
      </c>
      <c r="I62" s="15" t="s">
        <v>75</v>
      </c>
      <c r="J62" s="15" t="s">
        <v>76</v>
      </c>
      <c r="K62" s="16" t="s">
        <v>77</v>
      </c>
    </row>
    <row r="63" spans="1:13" ht="17" customHeight="1">
      <c r="A63" s="54" t="s">
        <v>78</v>
      </c>
      <c r="B63" s="17" t="s">
        <v>38</v>
      </c>
      <c r="C63" s="23" t="s">
        <v>79</v>
      </c>
      <c r="D63" s="23">
        <v>491</v>
      </c>
      <c r="E63" s="23">
        <v>341</v>
      </c>
      <c r="F63" s="23">
        <v>69</v>
      </c>
      <c r="G63" s="23">
        <v>81</v>
      </c>
      <c r="H63" s="23">
        <v>0</v>
      </c>
      <c r="I63" s="26">
        <v>0.83</v>
      </c>
      <c r="J63" s="26">
        <v>0.69</v>
      </c>
      <c r="K63" s="23" t="s">
        <v>108</v>
      </c>
    </row>
    <row r="64" spans="1:13">
      <c r="A64" s="55"/>
      <c r="B64" s="57" t="s">
        <v>41</v>
      </c>
      <c r="C64" s="16" t="s">
        <v>42</v>
      </c>
      <c r="D64" s="16">
        <v>146</v>
      </c>
      <c r="E64" s="16">
        <v>146</v>
      </c>
      <c r="F64" s="16">
        <v>0</v>
      </c>
      <c r="G64" s="16">
        <v>0</v>
      </c>
      <c r="H64" s="19">
        <v>0</v>
      </c>
      <c r="I64" s="18">
        <v>1</v>
      </c>
      <c r="J64" s="18">
        <v>1</v>
      </c>
      <c r="K64" s="16" t="s">
        <v>80</v>
      </c>
    </row>
    <row r="65" spans="1:11">
      <c r="A65" s="55"/>
      <c r="B65" s="57"/>
      <c r="C65" s="16" t="s">
        <v>44</v>
      </c>
      <c r="D65" s="16">
        <v>207</v>
      </c>
      <c r="E65" s="16">
        <v>207</v>
      </c>
      <c r="F65" s="16">
        <v>0</v>
      </c>
      <c r="G65" s="16">
        <v>0</v>
      </c>
      <c r="H65" s="19">
        <v>0</v>
      </c>
      <c r="I65" s="18">
        <v>1</v>
      </c>
      <c r="J65" s="18">
        <v>1</v>
      </c>
      <c r="K65" s="16" t="s">
        <v>80</v>
      </c>
    </row>
    <row r="66" spans="1:11">
      <c r="A66" s="55"/>
      <c r="B66" s="57"/>
      <c r="C66" s="16" t="s">
        <v>45</v>
      </c>
      <c r="D66" s="16">
        <v>71</v>
      </c>
      <c r="E66" s="16">
        <v>71</v>
      </c>
      <c r="F66" s="16">
        <v>0</v>
      </c>
      <c r="G66" s="16">
        <v>0</v>
      </c>
      <c r="H66" s="19">
        <v>0</v>
      </c>
      <c r="I66" s="18">
        <v>1</v>
      </c>
      <c r="J66" s="18">
        <v>1</v>
      </c>
      <c r="K66" s="16" t="s">
        <v>80</v>
      </c>
    </row>
    <row r="67" spans="1:11">
      <c r="A67" s="55"/>
      <c r="B67" s="57"/>
      <c r="C67" s="16" t="s">
        <v>46</v>
      </c>
      <c r="D67" s="16">
        <v>40</v>
      </c>
      <c r="E67" s="16">
        <v>40</v>
      </c>
      <c r="F67" s="16">
        <v>0</v>
      </c>
      <c r="G67" s="16">
        <v>0</v>
      </c>
      <c r="H67" s="19">
        <v>0</v>
      </c>
      <c r="I67" s="18">
        <v>1</v>
      </c>
      <c r="J67" s="18">
        <v>1</v>
      </c>
      <c r="K67" s="16" t="s">
        <v>80</v>
      </c>
    </row>
    <row r="68" spans="1:11">
      <c r="A68" s="55"/>
      <c r="B68" s="57"/>
      <c r="C68" s="16" t="s">
        <v>81</v>
      </c>
      <c r="D68" s="16">
        <v>14</v>
      </c>
      <c r="E68" s="16">
        <v>14</v>
      </c>
      <c r="F68" s="16">
        <v>0</v>
      </c>
      <c r="G68" s="16">
        <v>0</v>
      </c>
      <c r="H68" s="19">
        <v>0</v>
      </c>
      <c r="I68" s="18">
        <v>1</v>
      </c>
      <c r="J68" s="18">
        <v>1</v>
      </c>
      <c r="K68" s="16" t="s">
        <v>80</v>
      </c>
    </row>
    <row r="69" spans="1:11">
      <c r="A69" s="55"/>
      <c r="B69" s="57"/>
      <c r="C69" s="16" t="s">
        <v>82</v>
      </c>
      <c r="D69" s="16">
        <v>49</v>
      </c>
      <c r="E69" s="16">
        <v>49</v>
      </c>
      <c r="F69" s="16">
        <v>0</v>
      </c>
      <c r="G69" s="16">
        <v>0</v>
      </c>
      <c r="H69" s="19">
        <v>0</v>
      </c>
      <c r="I69" s="18">
        <v>1</v>
      </c>
      <c r="J69" s="18">
        <v>1</v>
      </c>
      <c r="K69" s="16" t="s">
        <v>80</v>
      </c>
    </row>
    <row r="70" spans="1:11">
      <c r="A70" s="55"/>
      <c r="B70" s="17" t="s">
        <v>47</v>
      </c>
      <c r="C70" s="16" t="s">
        <v>48</v>
      </c>
      <c r="D70" s="16">
        <v>259</v>
      </c>
      <c r="E70" s="16">
        <v>251</v>
      </c>
      <c r="F70" s="16">
        <v>7</v>
      </c>
      <c r="G70" s="16">
        <v>0</v>
      </c>
      <c r="H70" s="16">
        <v>0</v>
      </c>
      <c r="I70" s="18">
        <v>1</v>
      </c>
      <c r="J70" s="18">
        <f>E70/D70</f>
        <v>0.96911196911196906</v>
      </c>
      <c r="K70" s="16"/>
    </row>
    <row r="71" spans="1:11">
      <c r="A71" s="55"/>
      <c r="B71" s="54" t="s">
        <v>49</v>
      </c>
      <c r="C71" s="16" t="s">
        <v>52</v>
      </c>
      <c r="D71" s="16">
        <v>59</v>
      </c>
      <c r="E71" s="16">
        <v>58</v>
      </c>
      <c r="F71" s="16">
        <v>1</v>
      </c>
      <c r="G71" s="16">
        <v>0</v>
      </c>
      <c r="H71" s="16">
        <v>0</v>
      </c>
      <c r="I71" s="18">
        <v>1</v>
      </c>
      <c r="J71" s="18">
        <f>E71/D71</f>
        <v>0.98305084745762716</v>
      </c>
      <c r="K71" s="16"/>
    </row>
    <row r="72" spans="1:11">
      <c r="A72" s="55"/>
      <c r="B72" s="56"/>
      <c r="C72" s="16" t="s">
        <v>50</v>
      </c>
      <c r="D72" s="16">
        <v>97</v>
      </c>
      <c r="E72" s="16">
        <v>92</v>
      </c>
      <c r="F72" s="16">
        <v>5</v>
      </c>
      <c r="G72" s="16">
        <v>0</v>
      </c>
      <c r="H72" s="16">
        <v>0</v>
      </c>
      <c r="I72" s="18">
        <v>1</v>
      </c>
      <c r="J72" s="18">
        <f>E72/D72</f>
        <v>0.94845360824742264</v>
      </c>
      <c r="K72" s="16"/>
    </row>
    <row r="73" spans="1:11" ht="42" customHeight="1">
      <c r="A73" s="55"/>
      <c r="B73" s="23" t="s">
        <v>83</v>
      </c>
      <c r="C73" s="23" t="s">
        <v>54</v>
      </c>
      <c r="D73" s="23">
        <v>191</v>
      </c>
      <c r="E73" s="23">
        <v>64</v>
      </c>
      <c r="F73" s="23">
        <v>19</v>
      </c>
      <c r="G73" s="23">
        <v>34</v>
      </c>
      <c r="H73" s="23">
        <v>74</v>
      </c>
      <c r="I73" s="26">
        <v>0.61260000000000003</v>
      </c>
      <c r="J73" s="26">
        <v>0.33500000000000002</v>
      </c>
      <c r="K73" s="27" t="s">
        <v>107</v>
      </c>
    </row>
    <row r="74" spans="1:11">
      <c r="A74" s="55"/>
      <c r="B74" s="57" t="s">
        <v>59</v>
      </c>
      <c r="C74" s="20" t="s">
        <v>60</v>
      </c>
      <c r="D74" s="16">
        <v>180</v>
      </c>
      <c r="E74" s="16">
        <v>164</v>
      </c>
      <c r="F74" s="16">
        <v>1</v>
      </c>
      <c r="G74" s="16">
        <v>15</v>
      </c>
      <c r="H74" s="16">
        <v>0</v>
      </c>
      <c r="I74" s="18">
        <f>(D74-H74)/D74</f>
        <v>1</v>
      </c>
      <c r="J74" s="18">
        <f>E74/(D74-H74)</f>
        <v>0.91111111111111109</v>
      </c>
      <c r="K74" s="16"/>
    </row>
    <row r="75" spans="1:11">
      <c r="A75" s="55"/>
      <c r="B75" s="57"/>
      <c r="C75" s="20" t="s">
        <v>62</v>
      </c>
      <c r="D75" s="16">
        <v>119</v>
      </c>
      <c r="E75" s="16">
        <v>111</v>
      </c>
      <c r="F75" s="16">
        <v>0</v>
      </c>
      <c r="G75" s="16">
        <v>8</v>
      </c>
      <c r="H75" s="16">
        <v>0</v>
      </c>
      <c r="I75" s="18">
        <f>(D75-H75)/D75</f>
        <v>1</v>
      </c>
      <c r="J75" s="18">
        <f>E75/(D75-H75)</f>
        <v>0.9327731092436975</v>
      </c>
      <c r="K75" s="16"/>
    </row>
    <row r="76" spans="1:11">
      <c r="A76" s="55"/>
      <c r="B76" s="57"/>
      <c r="C76" s="20" t="s">
        <v>84</v>
      </c>
      <c r="D76" s="16" t="s">
        <v>85</v>
      </c>
      <c r="E76" s="16" t="s">
        <v>85</v>
      </c>
      <c r="F76" s="16" t="s">
        <v>85</v>
      </c>
      <c r="G76" s="16" t="s">
        <v>85</v>
      </c>
      <c r="H76" s="16" t="s">
        <v>85</v>
      </c>
      <c r="I76" s="16" t="s">
        <v>85</v>
      </c>
      <c r="J76" s="16" t="s">
        <v>85</v>
      </c>
      <c r="K76" s="16"/>
    </row>
    <row r="77" spans="1:11">
      <c r="A77" s="55"/>
      <c r="B77" s="57"/>
      <c r="C77" s="20" t="s">
        <v>63</v>
      </c>
      <c r="D77" s="19">
        <v>157</v>
      </c>
      <c r="E77" s="19">
        <v>133</v>
      </c>
      <c r="F77" s="19">
        <v>4</v>
      </c>
      <c r="G77" s="19">
        <v>20</v>
      </c>
      <c r="H77" s="19">
        <v>0</v>
      </c>
      <c r="I77" s="18">
        <f>(D77-H77)/D77</f>
        <v>1</v>
      </c>
      <c r="J77" s="18">
        <f>E77/(D77-H77)</f>
        <v>0.84713375796178347</v>
      </c>
      <c r="K77" s="16"/>
    </row>
    <row r="78" spans="1:11">
      <c r="A78" s="55"/>
      <c r="B78" s="16" t="s">
        <v>64</v>
      </c>
      <c r="C78" s="20" t="s">
        <v>64</v>
      </c>
      <c r="D78" s="16">
        <v>112</v>
      </c>
      <c r="E78" s="16">
        <v>109</v>
      </c>
      <c r="F78" s="16">
        <v>0</v>
      </c>
      <c r="G78" s="16">
        <v>3</v>
      </c>
      <c r="H78" s="16">
        <v>0</v>
      </c>
      <c r="I78" s="18">
        <v>0.97319999999999995</v>
      </c>
      <c r="J78" s="18">
        <v>1</v>
      </c>
      <c r="K78" s="16"/>
    </row>
    <row r="79" spans="1:11">
      <c r="A79" s="55"/>
      <c r="B79" s="21" t="s">
        <v>65</v>
      </c>
      <c r="C79" s="21" t="s">
        <v>66</v>
      </c>
      <c r="D79" s="21">
        <v>518</v>
      </c>
      <c r="E79" s="21">
        <v>445</v>
      </c>
      <c r="F79" s="17">
        <v>5</v>
      </c>
      <c r="G79" s="17">
        <v>25</v>
      </c>
      <c r="H79" s="17">
        <v>43</v>
      </c>
      <c r="I79" s="18">
        <v>0.91700000000000004</v>
      </c>
      <c r="J79" s="18">
        <v>0.93679999999999997</v>
      </c>
      <c r="K79" s="16"/>
    </row>
    <row r="80" spans="1:11">
      <c r="A80" s="56"/>
      <c r="B80" s="22" t="s">
        <v>67</v>
      </c>
      <c r="C80" s="22" t="s">
        <v>67</v>
      </c>
      <c r="D80" s="22">
        <v>128</v>
      </c>
      <c r="E80" s="22">
        <v>128</v>
      </c>
      <c r="F80" s="16">
        <v>0</v>
      </c>
      <c r="G80" s="16">
        <v>0</v>
      </c>
      <c r="H80" s="16">
        <v>0</v>
      </c>
      <c r="I80" s="18">
        <v>1</v>
      </c>
      <c r="J80" s="18">
        <v>1</v>
      </c>
      <c r="K80" s="16"/>
    </row>
    <row r="81" spans="1:11">
      <c r="A81" s="75" t="s">
        <v>86</v>
      </c>
      <c r="B81" s="76"/>
      <c r="C81" s="77"/>
      <c r="D81" s="9">
        <f>D63+D64+D65+D66+D67+D68+D69+D70+D71+D72+D73+D74+D75+D77+D78+D79+D80</f>
        <v>2838</v>
      </c>
      <c r="E81" s="9">
        <f t="shared" ref="E81:H81" si="0">E63+E64+E65+E66+E67+E68+E69+E70+E71+E72+E73+E74+E75+E77+E78+E79+E80</f>
        <v>2423</v>
      </c>
      <c r="F81" s="9">
        <f t="shared" si="0"/>
        <v>111</v>
      </c>
      <c r="G81" s="9">
        <f t="shared" si="0"/>
        <v>186</v>
      </c>
      <c r="H81" s="9">
        <f t="shared" si="0"/>
        <v>117</v>
      </c>
      <c r="I81" s="8">
        <v>0.96079999999999999</v>
      </c>
      <c r="J81" s="8">
        <v>0.91490000000000005</v>
      </c>
      <c r="K81" s="8"/>
    </row>
    <row r="82" spans="1:11" ht="17" customHeight="1">
      <c r="A82" s="73" t="s">
        <v>87</v>
      </c>
      <c r="B82" s="73"/>
      <c r="C82" s="73"/>
      <c r="D82" s="73"/>
      <c r="E82" s="73"/>
      <c r="F82" s="73"/>
      <c r="G82" s="73"/>
      <c r="H82" s="73"/>
      <c r="I82" s="73"/>
      <c r="J82" s="73"/>
      <c r="K82" s="73"/>
    </row>
    <row r="83" spans="1:11">
      <c r="A83" s="47" t="s">
        <v>88</v>
      </c>
      <c r="B83" s="48"/>
      <c r="C83" s="48"/>
      <c r="D83" s="49"/>
      <c r="E83" s="78" t="s">
        <v>106</v>
      </c>
      <c r="F83" s="52"/>
      <c r="G83" s="52"/>
      <c r="H83" s="52"/>
      <c r="I83" s="52"/>
      <c r="J83" s="52"/>
      <c r="K83" s="53"/>
    </row>
    <row r="84" spans="1:11">
      <c r="A84" s="47" t="s">
        <v>89</v>
      </c>
      <c r="B84" s="48"/>
      <c r="C84" s="48"/>
      <c r="D84" s="49"/>
      <c r="E84" s="78" t="s">
        <v>106</v>
      </c>
      <c r="F84" s="52"/>
      <c r="G84" s="52"/>
      <c r="H84" s="52"/>
      <c r="I84" s="52"/>
      <c r="J84" s="52"/>
      <c r="K84" s="53"/>
    </row>
    <row r="85" spans="1:11">
      <c r="A85" s="47" t="s">
        <v>90</v>
      </c>
      <c r="B85" s="48"/>
      <c r="C85" s="48"/>
      <c r="D85" s="49"/>
      <c r="E85" s="79" t="s">
        <v>105</v>
      </c>
      <c r="F85" s="79"/>
      <c r="G85" s="79"/>
      <c r="H85" s="79"/>
      <c r="I85" s="79"/>
      <c r="J85" s="79"/>
      <c r="K85" s="79"/>
    </row>
    <row r="86" spans="1:11">
      <c r="A86" s="47" t="s">
        <v>91</v>
      </c>
      <c r="B86" s="48"/>
      <c r="C86" s="48"/>
      <c r="D86" s="49"/>
      <c r="E86" s="50" t="s">
        <v>104</v>
      </c>
      <c r="F86" s="51"/>
      <c r="G86" s="52"/>
      <c r="H86" s="52"/>
      <c r="I86" s="52"/>
      <c r="J86" s="52"/>
      <c r="K86" s="53"/>
    </row>
  </sheetData>
  <sheetProtection formatCells="0" insertHyperlinks="0" autoFilter="0"/>
  <mergeCells count="124">
    <mergeCell ref="B33:K33"/>
    <mergeCell ref="B34:K34"/>
    <mergeCell ref="B35:K35"/>
    <mergeCell ref="B36:K36"/>
    <mergeCell ref="B37:K37"/>
    <mergeCell ref="B38:K38"/>
    <mergeCell ref="B39:K39"/>
    <mergeCell ref="A1:K1"/>
    <mergeCell ref="A2:K2"/>
    <mergeCell ref="A3:K3"/>
    <mergeCell ref="A4:K4"/>
    <mergeCell ref="A5:D5"/>
    <mergeCell ref="E5:F5"/>
    <mergeCell ref="G5:H5"/>
    <mergeCell ref="I5:J5"/>
    <mergeCell ref="E7:F7"/>
    <mergeCell ref="G7:H7"/>
    <mergeCell ref="I7:J7"/>
    <mergeCell ref="G6:H6"/>
    <mergeCell ref="I6:J6"/>
    <mergeCell ref="A6:F6"/>
    <mergeCell ref="A7:D9"/>
    <mergeCell ref="E8:F8"/>
    <mergeCell ref="E9:F9"/>
    <mergeCell ref="A10:K10"/>
    <mergeCell ref="A11:D11"/>
    <mergeCell ref="E11:K11"/>
    <mergeCell ref="A12:D12"/>
    <mergeCell ref="E12:K12"/>
    <mergeCell ref="A13:D13"/>
    <mergeCell ref="E13:K13"/>
    <mergeCell ref="A14:D14"/>
    <mergeCell ref="E14:K14"/>
    <mergeCell ref="A15:D15"/>
    <mergeCell ref="E15:K15"/>
    <mergeCell ref="A16:D16"/>
    <mergeCell ref="E16:K16"/>
    <mergeCell ref="A17:D17"/>
    <mergeCell ref="E17:K17"/>
    <mergeCell ref="A18:K18"/>
    <mergeCell ref="A19:K19"/>
    <mergeCell ref="A20:K20"/>
    <mergeCell ref="B30:K30"/>
    <mergeCell ref="B31:K31"/>
    <mergeCell ref="B32:K32"/>
    <mergeCell ref="E43:F43"/>
    <mergeCell ref="I43:J43"/>
    <mergeCell ref="E44:F44"/>
    <mergeCell ref="I44:J44"/>
    <mergeCell ref="E45:F45"/>
    <mergeCell ref="I45:J45"/>
    <mergeCell ref="A40:K40"/>
    <mergeCell ref="A41:D41"/>
    <mergeCell ref="E41:F41"/>
    <mergeCell ref="G41:H41"/>
    <mergeCell ref="I41:J41"/>
    <mergeCell ref="E42:F42"/>
    <mergeCell ref="I42:J42"/>
    <mergeCell ref="E46:F46"/>
    <mergeCell ref="I46:J46"/>
    <mergeCell ref="A47:D47"/>
    <mergeCell ref="E47:F47"/>
    <mergeCell ref="I47:J47"/>
    <mergeCell ref="E50:F50"/>
    <mergeCell ref="I50:J50"/>
    <mergeCell ref="E51:F51"/>
    <mergeCell ref="I51:J51"/>
    <mergeCell ref="A48:D49"/>
    <mergeCell ref="E48:F48"/>
    <mergeCell ref="E49:F49"/>
    <mergeCell ref="E58:F58"/>
    <mergeCell ref="I58:J58"/>
    <mergeCell ref="A59:D59"/>
    <mergeCell ref="E59:F59"/>
    <mergeCell ref="I59:J59"/>
    <mergeCell ref="A60:D60"/>
    <mergeCell ref="E60:F60"/>
    <mergeCell ref="I60:J60"/>
    <mergeCell ref="E52:F52"/>
    <mergeCell ref="I52:J52"/>
    <mergeCell ref="E53:F53"/>
    <mergeCell ref="I53:J53"/>
    <mergeCell ref="E54:F54"/>
    <mergeCell ref="I54:J54"/>
    <mergeCell ref="E55:F55"/>
    <mergeCell ref="I55:J55"/>
    <mergeCell ref="E56:F56"/>
    <mergeCell ref="I56:J56"/>
    <mergeCell ref="A86:D86"/>
    <mergeCell ref="E86:K86"/>
    <mergeCell ref="A63:A80"/>
    <mergeCell ref="B64:B69"/>
    <mergeCell ref="B74:B77"/>
    <mergeCell ref="A42:D42"/>
    <mergeCell ref="A43:D46"/>
    <mergeCell ref="A50:D54"/>
    <mergeCell ref="A55:D57"/>
    <mergeCell ref="G42:H60"/>
    <mergeCell ref="A61:K61"/>
    <mergeCell ref="B62:C62"/>
    <mergeCell ref="A81:C81"/>
    <mergeCell ref="A82:K82"/>
    <mergeCell ref="A83:D83"/>
    <mergeCell ref="E83:K83"/>
    <mergeCell ref="A84:D84"/>
    <mergeCell ref="E84:K84"/>
    <mergeCell ref="A85:D85"/>
    <mergeCell ref="E85:K85"/>
    <mergeCell ref="E57:F57"/>
    <mergeCell ref="I57:J57"/>
    <mergeCell ref="A58:D58"/>
    <mergeCell ref="B71:B72"/>
    <mergeCell ref="G8:H8"/>
    <mergeCell ref="G9:H9"/>
    <mergeCell ref="I8:J8"/>
    <mergeCell ref="I9:J9"/>
    <mergeCell ref="A21:K21"/>
    <mergeCell ref="A22:K22"/>
    <mergeCell ref="A23:K23"/>
    <mergeCell ref="A24:K24"/>
    <mergeCell ref="A25:K25"/>
    <mergeCell ref="A26:K26"/>
    <mergeCell ref="A28:K28"/>
    <mergeCell ref="A29:K29"/>
  </mergeCells>
  <phoneticPr fontId="12" type="noConversion"/>
  <hyperlinks>
    <hyperlink ref="E86" r:id="rId1" location="/team/626004479" xr:uid="{5782AE6A-DAB1-0D47-9CB5-BE6F3C404DAC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5BC6-E368-2940-8B0D-8EC4825DC57D}">
  <dimension ref="A1:F51"/>
  <sheetViews>
    <sheetView workbookViewId="0">
      <selection sqref="A1:E1"/>
    </sheetView>
  </sheetViews>
  <sheetFormatPr baseColWidth="10" defaultRowHeight="16"/>
  <cols>
    <col min="1" max="1" width="15.33203125" bestFit="1" customWidth="1"/>
    <col min="2" max="2" width="82.83203125" style="126" customWidth="1"/>
    <col min="4" max="4" width="41.33203125" customWidth="1"/>
    <col min="5" max="5" width="24.5" hidden="1" customWidth="1"/>
  </cols>
  <sheetData>
    <row r="1" spans="1:5" ht="23">
      <c r="A1" s="120" t="s">
        <v>120</v>
      </c>
      <c r="B1" s="120"/>
      <c r="C1" s="120"/>
      <c r="D1" s="120"/>
      <c r="E1" s="120"/>
    </row>
    <row r="2" spans="1:5" ht="17">
      <c r="A2" s="121" t="s">
        <v>121</v>
      </c>
      <c r="B2" s="124" t="s">
        <v>122</v>
      </c>
      <c r="C2" s="121" t="s">
        <v>123</v>
      </c>
      <c r="D2" s="121" t="s">
        <v>190</v>
      </c>
      <c r="E2" s="121" t="s">
        <v>124</v>
      </c>
    </row>
    <row r="3" spans="1:5" ht="17">
      <c r="A3" s="122" t="s">
        <v>186</v>
      </c>
      <c r="B3" s="125" t="s">
        <v>187</v>
      </c>
      <c r="C3" s="123" t="s">
        <v>129</v>
      </c>
      <c r="D3" s="123" t="s">
        <v>193</v>
      </c>
      <c r="E3" s="123"/>
    </row>
    <row r="4" spans="1:5" ht="17">
      <c r="A4" s="122" t="s">
        <v>127</v>
      </c>
      <c r="B4" s="125" t="s">
        <v>128</v>
      </c>
      <c r="C4" s="123" t="s">
        <v>129</v>
      </c>
      <c r="D4" s="123" t="s">
        <v>191</v>
      </c>
      <c r="E4" s="123" t="s">
        <v>130</v>
      </c>
    </row>
    <row r="5" spans="1:5" ht="17">
      <c r="A5" s="122" t="s">
        <v>131</v>
      </c>
      <c r="B5" s="125" t="s">
        <v>132</v>
      </c>
      <c r="C5" s="123" t="s">
        <v>125</v>
      </c>
      <c r="D5" s="123" t="s">
        <v>191</v>
      </c>
      <c r="E5" s="123" t="s">
        <v>133</v>
      </c>
    </row>
    <row r="6" spans="1:5" ht="17">
      <c r="A6" s="122" t="s">
        <v>134</v>
      </c>
      <c r="B6" s="125" t="s">
        <v>135</v>
      </c>
      <c r="C6" s="123" t="s">
        <v>129</v>
      </c>
      <c r="D6" s="123" t="s">
        <v>191</v>
      </c>
      <c r="E6" s="123"/>
    </row>
    <row r="7" spans="1:5" ht="17">
      <c r="A7" s="122" t="s">
        <v>136</v>
      </c>
      <c r="B7" s="125" t="s">
        <v>137</v>
      </c>
      <c r="C7" s="123" t="s">
        <v>129</v>
      </c>
      <c r="D7" s="123" t="s">
        <v>191</v>
      </c>
      <c r="E7" s="123"/>
    </row>
    <row r="8" spans="1:5" ht="17">
      <c r="A8" s="122" t="s">
        <v>138</v>
      </c>
      <c r="B8" s="125" t="s">
        <v>139</v>
      </c>
      <c r="C8" s="123" t="s">
        <v>129</v>
      </c>
      <c r="D8" s="123" t="s">
        <v>191</v>
      </c>
      <c r="E8" s="123" t="s">
        <v>140</v>
      </c>
    </row>
    <row r="9" spans="1:5" ht="17">
      <c r="A9" s="122" t="s">
        <v>141</v>
      </c>
      <c r="B9" s="125" t="s">
        <v>142</v>
      </c>
      <c r="C9" s="123" t="s">
        <v>129</v>
      </c>
      <c r="D9" s="123" t="s">
        <v>191</v>
      </c>
      <c r="E9" s="123"/>
    </row>
    <row r="10" spans="1:5" ht="34">
      <c r="A10" s="122" t="s">
        <v>143</v>
      </c>
      <c r="B10" s="125" t="s">
        <v>144</v>
      </c>
      <c r="C10" s="123" t="s">
        <v>129</v>
      </c>
      <c r="D10" s="123" t="s">
        <v>191</v>
      </c>
      <c r="E10" s="123" t="s">
        <v>145</v>
      </c>
    </row>
    <row r="11" spans="1:5" ht="17">
      <c r="A11" s="122" t="s">
        <v>150</v>
      </c>
      <c r="B11" s="125" t="s">
        <v>151</v>
      </c>
      <c r="C11" s="123" t="s">
        <v>129</v>
      </c>
      <c r="D11" s="123" t="s">
        <v>191</v>
      </c>
      <c r="E11" s="123" t="s">
        <v>152</v>
      </c>
    </row>
    <row r="12" spans="1:5" ht="34">
      <c r="A12" s="122" t="s">
        <v>153</v>
      </c>
      <c r="B12" s="125" t="s">
        <v>154</v>
      </c>
      <c r="C12" s="123" t="s">
        <v>129</v>
      </c>
      <c r="D12" s="123" t="s">
        <v>191</v>
      </c>
      <c r="E12" s="123"/>
    </row>
    <row r="13" spans="1:5" ht="17">
      <c r="A13" s="122" t="s">
        <v>161</v>
      </c>
      <c r="B13" s="125" t="s">
        <v>162</v>
      </c>
      <c r="C13" s="123" t="s">
        <v>129</v>
      </c>
      <c r="D13" s="123" t="s">
        <v>191</v>
      </c>
      <c r="E13" s="123" t="s">
        <v>163</v>
      </c>
    </row>
    <row r="14" spans="1:5" ht="34">
      <c r="A14" s="122" t="s">
        <v>168</v>
      </c>
      <c r="B14" s="125" t="s">
        <v>169</v>
      </c>
      <c r="C14" s="123" t="s">
        <v>129</v>
      </c>
      <c r="D14" s="123" t="s">
        <v>191</v>
      </c>
      <c r="E14" s="123" t="s">
        <v>170</v>
      </c>
    </row>
    <row r="15" spans="1:5" ht="17">
      <c r="A15" s="122" t="s">
        <v>171</v>
      </c>
      <c r="B15" s="125" t="s">
        <v>172</v>
      </c>
      <c r="C15" s="123" t="s">
        <v>129</v>
      </c>
      <c r="D15" s="123" t="s">
        <v>191</v>
      </c>
      <c r="E15" s="123" t="s">
        <v>170</v>
      </c>
    </row>
    <row r="16" spans="1:5" ht="17">
      <c r="A16" s="122" t="s">
        <v>173</v>
      </c>
      <c r="B16" s="125" t="s">
        <v>174</v>
      </c>
      <c r="C16" s="123" t="s">
        <v>129</v>
      </c>
      <c r="D16" s="123" t="s">
        <v>191</v>
      </c>
      <c r="E16" s="123" t="s">
        <v>145</v>
      </c>
    </row>
    <row r="17" spans="1:6" ht="17">
      <c r="A17" s="122" t="s">
        <v>179</v>
      </c>
      <c r="B17" s="125" t="s">
        <v>180</v>
      </c>
      <c r="C17" s="123" t="s">
        <v>129</v>
      </c>
      <c r="D17" s="123" t="s">
        <v>191</v>
      </c>
      <c r="E17" s="123" t="s">
        <v>181</v>
      </c>
    </row>
    <row r="18" spans="1:6" ht="34">
      <c r="A18" s="122" t="s">
        <v>182</v>
      </c>
      <c r="B18" s="125" t="s">
        <v>183</v>
      </c>
      <c r="C18" s="123" t="s">
        <v>129</v>
      </c>
      <c r="D18" s="123" t="s">
        <v>191</v>
      </c>
      <c r="E18" s="123" t="s">
        <v>145</v>
      </c>
    </row>
    <row r="19" spans="1:6" ht="17">
      <c r="A19" s="122" t="s">
        <v>184</v>
      </c>
      <c r="B19" s="125" t="s">
        <v>185</v>
      </c>
      <c r="C19" s="123" t="s">
        <v>129</v>
      </c>
      <c r="D19" s="123" t="s">
        <v>191</v>
      </c>
      <c r="E19" s="123" t="s">
        <v>170</v>
      </c>
    </row>
    <row r="20" spans="1:6" ht="17">
      <c r="A20" s="122" t="s">
        <v>146</v>
      </c>
      <c r="B20" s="125" t="s">
        <v>147</v>
      </c>
      <c r="C20" s="123" t="s">
        <v>129</v>
      </c>
      <c r="D20" s="123" t="s">
        <v>192</v>
      </c>
      <c r="E20" s="123"/>
    </row>
    <row r="21" spans="1:6" ht="17">
      <c r="A21" s="122" t="s">
        <v>148</v>
      </c>
      <c r="B21" s="125" t="s">
        <v>149</v>
      </c>
      <c r="C21" s="123" t="s">
        <v>129</v>
      </c>
      <c r="D21" s="123" t="s">
        <v>192</v>
      </c>
      <c r="E21" s="123"/>
    </row>
    <row r="22" spans="1:6" ht="17">
      <c r="A22" s="122" t="s">
        <v>155</v>
      </c>
      <c r="B22" s="125" t="s">
        <v>156</v>
      </c>
      <c r="C22" s="123" t="s">
        <v>129</v>
      </c>
      <c r="D22" s="123" t="s">
        <v>192</v>
      </c>
      <c r="E22" s="123" t="s">
        <v>145</v>
      </c>
    </row>
    <row r="23" spans="1:6" ht="17">
      <c r="A23" s="122" t="s">
        <v>157</v>
      </c>
      <c r="B23" s="125" t="s">
        <v>158</v>
      </c>
      <c r="C23" s="123" t="s">
        <v>129</v>
      </c>
      <c r="D23" s="123" t="s">
        <v>192</v>
      </c>
      <c r="E23" s="123" t="s">
        <v>145</v>
      </c>
    </row>
    <row r="24" spans="1:6" ht="17">
      <c r="A24" s="122" t="s">
        <v>159</v>
      </c>
      <c r="B24" s="125" t="s">
        <v>160</v>
      </c>
      <c r="C24" s="123" t="s">
        <v>129</v>
      </c>
      <c r="D24" s="123" t="s">
        <v>192</v>
      </c>
      <c r="E24" s="123" t="s">
        <v>145</v>
      </c>
    </row>
    <row r="25" spans="1:6" ht="34">
      <c r="A25" s="122" t="s">
        <v>164</v>
      </c>
      <c r="B25" s="125" t="s">
        <v>165</v>
      </c>
      <c r="C25" s="123" t="s">
        <v>125</v>
      </c>
      <c r="D25" s="123" t="s">
        <v>192</v>
      </c>
      <c r="E25" s="123"/>
    </row>
    <row r="26" spans="1:6" ht="17">
      <c r="A26" s="122" t="s">
        <v>166</v>
      </c>
      <c r="B26" s="125" t="s">
        <v>167</v>
      </c>
      <c r="C26" s="123" t="s">
        <v>129</v>
      </c>
      <c r="D26" s="123" t="s">
        <v>192</v>
      </c>
      <c r="E26" s="123"/>
    </row>
    <row r="27" spans="1:6" ht="34">
      <c r="A27" s="122" t="s">
        <v>175</v>
      </c>
      <c r="B27" s="125" t="s">
        <v>176</v>
      </c>
      <c r="C27" s="123" t="s">
        <v>129</v>
      </c>
      <c r="D27" s="123" t="s">
        <v>192</v>
      </c>
      <c r="E27" s="123" t="s">
        <v>145</v>
      </c>
    </row>
    <row r="28" spans="1:6" ht="17">
      <c r="A28" s="122" t="s">
        <v>177</v>
      </c>
      <c r="B28" s="125" t="s">
        <v>178</v>
      </c>
      <c r="C28" s="123" t="s">
        <v>129</v>
      </c>
      <c r="D28" s="123" t="s">
        <v>192</v>
      </c>
      <c r="E28" s="123" t="s">
        <v>145</v>
      </c>
    </row>
    <row r="29" spans="1:6" ht="17">
      <c r="A29" s="130" t="s">
        <v>188</v>
      </c>
      <c r="B29" s="131" t="s">
        <v>189</v>
      </c>
      <c r="C29" s="132" t="s">
        <v>126</v>
      </c>
      <c r="D29" s="132" t="s">
        <v>192</v>
      </c>
      <c r="E29" s="132"/>
      <c r="F29" s="133" t="s">
        <v>197</v>
      </c>
    </row>
    <row r="34" spans="1:2">
      <c r="A34" s="128" t="s">
        <v>194</v>
      </c>
      <c r="B34" t="s">
        <v>196</v>
      </c>
    </row>
    <row r="35" spans="1:2">
      <c r="A35" s="129" t="s">
        <v>129</v>
      </c>
      <c r="B35" s="127">
        <v>24</v>
      </c>
    </row>
    <row r="36" spans="1:2">
      <c r="A36" s="129" t="s">
        <v>125</v>
      </c>
      <c r="B36" s="127">
        <v>2</v>
      </c>
    </row>
    <row r="37" spans="1:2">
      <c r="A37" s="129" t="s">
        <v>126</v>
      </c>
      <c r="B37" s="127">
        <v>1</v>
      </c>
    </row>
    <row r="38" spans="1:2">
      <c r="A38" s="129" t="s">
        <v>195</v>
      </c>
      <c r="B38" s="127">
        <v>27</v>
      </c>
    </row>
    <row r="39" spans="1:2">
      <c r="B39"/>
    </row>
    <row r="40" spans="1:2">
      <c r="B40"/>
    </row>
    <row r="41" spans="1:2">
      <c r="B41"/>
    </row>
    <row r="42" spans="1:2">
      <c r="B42"/>
    </row>
    <row r="43" spans="1:2">
      <c r="B43"/>
    </row>
    <row r="44" spans="1:2">
      <c r="B44"/>
    </row>
    <row r="45" spans="1:2">
      <c r="B45"/>
    </row>
    <row r="46" spans="1:2">
      <c r="B46"/>
    </row>
    <row r="47" spans="1:2">
      <c r="B47"/>
    </row>
    <row r="48" spans="1:2">
      <c r="B48"/>
    </row>
    <row r="49" spans="2:2">
      <c r="B49"/>
    </row>
    <row r="50" spans="2:2">
      <c r="B50"/>
    </row>
    <row r="51" spans="2:2">
      <c r="B51"/>
    </row>
  </sheetData>
  <sortState xmlns:xlrd2="http://schemas.microsoft.com/office/spreadsheetml/2017/richdata2" ref="A3:E29">
    <sortCondition descending="1" ref="D2:D29"/>
  </sortState>
  <mergeCells count="1">
    <mergeCell ref="A1:E1"/>
  </mergeCells>
  <phoneticPr fontId="12" type="noConversion"/>
  <hyperlinks>
    <hyperlink ref="A4" r:id="rId2" display="https://www.jira.ford.com/browse/APIMCIM-2731" xr:uid="{6E366862-9023-B245-A166-666A0580DC62}"/>
    <hyperlink ref="A5" r:id="rId3" display="https://www.jira.ford.com/browse/APIMCIM-2829" xr:uid="{11068958-1C99-AE42-90DF-696FC6AB777D}"/>
    <hyperlink ref="A6" r:id="rId4" display="https://www.jira.ford.com/browse/APIMCIM-2831" xr:uid="{B8925355-358E-F842-AE7C-F5CDC5757F63}"/>
    <hyperlink ref="A7" r:id="rId5" display="https://www.jira.ford.com/browse/APIMCIM-2832" xr:uid="{536E6F50-757A-7B40-A326-A9E1EF3BCF49}"/>
    <hyperlink ref="A8" r:id="rId6" display="https://www.jira.ford.com/browse/APIMCIM-2861" xr:uid="{40C8EBDE-3910-AE40-944F-198812F5EDC6}"/>
    <hyperlink ref="A9" r:id="rId7" display="https://www.jira.ford.com/browse/APIMCIM-2716" xr:uid="{0381BF2E-A2FF-4F49-B518-98192A8613CF}"/>
    <hyperlink ref="A10" r:id="rId8" display="https://www.jira.ford.com/browse/APIMCIM-2718" xr:uid="{482437DC-F979-7546-AAFA-0B638A50BD83}"/>
    <hyperlink ref="A20" r:id="rId9" display="https://www.jira.ford.com/browse/APIMCIM-2715" xr:uid="{3C09372A-5761-E848-980A-1B36394478F1}"/>
    <hyperlink ref="A21" r:id="rId10" display="https://www.jira.ford.com/browse/APIMCIM-2714" xr:uid="{A894CC6F-BE65-C946-BEE1-FC84750E92FD}"/>
    <hyperlink ref="A11" r:id="rId11" display="https://www.jira.ford.com/browse/APIMCIM-2721" xr:uid="{74792DE9-8CD0-B049-9720-DBF1319F2867}"/>
    <hyperlink ref="A12" r:id="rId12" display="https://www.jira.ford.com/browse/APIMCIM-2709" xr:uid="{B4F38AF1-26D0-0446-89E0-2C4A66C37090}"/>
    <hyperlink ref="A22" r:id="rId13" display="https://www.jira.ford.com/browse/APIMCIM-2679" xr:uid="{8B1B12F9-8444-6D40-9F44-FDC0D972EC8B}"/>
    <hyperlink ref="A23" r:id="rId14" display="https://www.jira.ford.com/browse/APIMCIM-2681" xr:uid="{0C656A21-8FC5-B547-AEE6-F362C399381E}"/>
    <hyperlink ref="A24" r:id="rId15" display="https://www.jira.ford.com/browse/APIMCIM-2680" xr:uid="{274756D8-C536-814F-8E2F-8922D42321AC}"/>
    <hyperlink ref="A13" r:id="rId16" display="https://www.jira.ford.com/browse/APIMCIM-2682" xr:uid="{FDF93DDE-91ED-6C4D-A068-16E19BBDEB62}"/>
    <hyperlink ref="A25" r:id="rId17" display="https://www.jira.ford.com/browse/APIMCIM-2708" xr:uid="{74C0B59A-7280-5748-9DD9-88456DF4182E}"/>
    <hyperlink ref="A26" r:id="rId18" display="https://www.jira.ford.com/browse/APIMCIM-2707" xr:uid="{7215F149-E778-E34E-AF37-8F4306E49ACA}"/>
    <hyperlink ref="A14" r:id="rId19" display="https://www.jira.ford.com/browse/APIMCIM-2669" xr:uid="{322FF157-8130-C54D-A337-4B7D87E1C87A}"/>
    <hyperlink ref="A15" r:id="rId20" display="https://www.jira.ford.com/browse/APIMCIM-2670" xr:uid="{3245F5E9-C8A7-B24A-A629-E7D9F8569D90}"/>
    <hyperlink ref="A16" r:id="rId21" display="https://www.jira.ford.com/browse/APIMCIM-2676" xr:uid="{F5473BDB-9B4D-EC4E-95A2-3183AAF78951}"/>
    <hyperlink ref="A27" r:id="rId22" display="https://www.jira.ford.com/browse/APIMCIM-2678" xr:uid="{AA0A6BD1-D590-8A42-83E2-14E93C1A0F52}"/>
    <hyperlink ref="A28" r:id="rId23" display="https://www.jira.ford.com/browse/APIMCIM-2677" xr:uid="{F6D4A3A2-156E-E240-B53F-F4DA553C7266}"/>
    <hyperlink ref="A17" r:id="rId24" display="https://www.jira.ford.com/browse/APIMCIM-2672" xr:uid="{6254B0C3-3F62-1C41-8D57-8219BD81D7C3}"/>
    <hyperlink ref="A18" r:id="rId25" display="https://www.jira.ford.com/browse/APIMCIM-2663" xr:uid="{42AB0E0B-86B7-984A-963B-DB6C6B9CC4D2}"/>
    <hyperlink ref="A19" r:id="rId26" display="https://www.jira.ford.com/browse/APIMCIM-2668" xr:uid="{0F61181E-D790-D84B-8A5E-6B3F25C61358}"/>
    <hyperlink ref="A3" r:id="rId27" display="https://www.jira.ford.com/browse/APIMCIM-2828" xr:uid="{8405D568-6795-C343-BEE0-7A2746EB67E3}"/>
    <hyperlink ref="A29" r:id="rId28" display="https://www.jira.ford.com/browse/APIMCIM-2690" xr:uid="{FDC69887-946E-BB46-8F82-906E15D8E69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功能测试报告</vt:lpstr>
      <vt:lpstr>需求完成度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2018-07-20T18:35:00Z</dcterms:created>
  <dcterms:modified xsi:type="dcterms:W3CDTF">2022-07-20T07:22:33Z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