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showInkAnnotation="0" codeName="ThisWorkbook" hidePivotFieldList="1" defaultThemeVersion="124226"/>
  <xr:revisionPtr revIDLastSave="0" documentId="13_ncr:1_{10F19316-CA3C-4967-B366-6CF516DE10CF}" xr6:coauthVersionLast="47" xr6:coauthVersionMax="47" xr10:uidLastSave="{00000000-0000-0000-0000-000000000000}"/>
  <bookViews>
    <workbookView xWindow="-110" yWindow="-110" windowWidth="19420" windowHeight="10420" tabRatio="654" firstSheet="1" activeTab="5" xr2:uid="{00000000-000D-0000-FFFF-FFFF00000000}"/>
  </bookViews>
  <sheets>
    <sheet name="Cover" sheetId="129" state="hidden" r:id="rId1"/>
    <sheet name="Summary" sheetId="158" r:id="rId2"/>
    <sheet name="DCV1" sheetId="159" state="hidden" r:id="rId3"/>
    <sheet name="DCV1-Hotfix" sheetId="162" state="hidden" r:id="rId4"/>
    <sheet name="DCV4 Focus" sheetId="167" r:id="rId5"/>
    <sheet name="DCV4 IVI buglist" sheetId="166" r:id="rId6"/>
    <sheet name="DCV1-Hotfix buglist" sheetId="163" state="hidden" r:id="rId7"/>
    <sheet name="DCV1 buglist" sheetId="160" state="hidden" r:id="rId8"/>
    <sheet name="DCV1 chime问题" sheetId="161" state="hidden" r:id="rId9"/>
    <sheet name="DCV1-Hotfix chime问题" sheetId="164" state="hidden" r:id="rId10"/>
    <sheet name="DCV Beta" sheetId="154" state="hidden" r:id="rId11"/>
    <sheet name="DCV Betabuglist" sheetId="155" state="hidden" r:id="rId12"/>
    <sheet name="DCV Beta chime问题" sheetId="157" state="hidden" r:id="rId13"/>
    <sheet name="DCV Alpha" sheetId="153" state="hidden" r:id="rId14"/>
  </sheets>
  <externalReferences>
    <externalReference r:id="rId15"/>
    <externalReference r:id="rId16"/>
  </externalReferences>
  <definedNames>
    <definedName name="_xlnm._FilterDatabase" localSheetId="13" hidden="1">'DCV Alpha'!$A$28:$M$101</definedName>
    <definedName name="_xlnm._FilterDatabase" localSheetId="10" hidden="1">'DCV Beta'!$A$28:$M$97</definedName>
    <definedName name="_xlnm._FilterDatabase" localSheetId="12" hidden="1">'DCV Beta chime问题'!$A$1:$S$18</definedName>
    <definedName name="_xlnm._FilterDatabase" localSheetId="11" hidden="1">'DCV Betabuglist'!$A$1:$M$241</definedName>
    <definedName name="_xlnm._FilterDatabase" localSheetId="2" hidden="1">'DCV1'!$A$29:$BE$155</definedName>
    <definedName name="_xlnm._FilterDatabase" localSheetId="7" hidden="1">'DCV1 buglist'!$A$1:$H$118</definedName>
    <definedName name="_xlnm._FilterDatabase" localSheetId="8" hidden="1">'DCV1 chime问题'!$A$1:$Q$14</definedName>
    <definedName name="_xlnm._FilterDatabase" localSheetId="3" hidden="1">'DCV1-Hotfix'!$A$29:$BF$155</definedName>
    <definedName name="_xlnm._FilterDatabase" localSheetId="5" hidden="1">'DCV4 IVI buglist'!$A$1:$L$175</definedName>
    <definedName name="_xlnm.Print_Area" localSheetId="1">Summary!$A$1:$S$236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5" i="158" l="1"/>
  <c r="G219" i="167" l="1"/>
  <c r="F219" i="167"/>
  <c r="D219" i="167"/>
  <c r="E218" i="167"/>
  <c r="J218" i="167" s="1"/>
  <c r="E217" i="167"/>
  <c r="J217" i="167" s="1"/>
  <c r="E216" i="167"/>
  <c r="J216" i="167" s="1"/>
  <c r="E215" i="167"/>
  <c r="I215" i="167" s="1"/>
  <c r="E214" i="167"/>
  <c r="J214" i="167" s="1"/>
  <c r="E213" i="167"/>
  <c r="J213" i="167" s="1"/>
  <c r="E212" i="167"/>
  <c r="J212" i="167" s="1"/>
  <c r="E211" i="167"/>
  <c r="I211" i="167" s="1"/>
  <c r="J210" i="167"/>
  <c r="I210" i="167"/>
  <c r="H210" i="167"/>
  <c r="J209" i="167"/>
  <c r="I209" i="167"/>
  <c r="H209" i="167"/>
  <c r="E208" i="167"/>
  <c r="J208" i="167" s="1"/>
  <c r="E207" i="167"/>
  <c r="J207" i="167" s="1"/>
  <c r="E206" i="167"/>
  <c r="J206" i="167" s="1"/>
  <c r="E205" i="167"/>
  <c r="I205" i="167" s="1"/>
  <c r="E204" i="167"/>
  <c r="J204" i="167" s="1"/>
  <c r="E203" i="167"/>
  <c r="J203" i="167" s="1"/>
  <c r="E202" i="167"/>
  <c r="J202" i="167" s="1"/>
  <c r="E201" i="167"/>
  <c r="I201" i="167" s="1"/>
  <c r="E200" i="167"/>
  <c r="J200" i="167" s="1"/>
  <c r="E199" i="167"/>
  <c r="J199" i="167" s="1"/>
  <c r="E198" i="167"/>
  <c r="J198" i="167" s="1"/>
  <c r="E197" i="167"/>
  <c r="I197" i="167" s="1"/>
  <c r="E196" i="167"/>
  <c r="J196" i="167" s="1"/>
  <c r="E195" i="167"/>
  <c r="J195" i="167" s="1"/>
  <c r="E194" i="167"/>
  <c r="J194" i="167" s="1"/>
  <c r="E193" i="167"/>
  <c r="I193" i="167" s="1"/>
  <c r="E192" i="167"/>
  <c r="J192" i="167" s="1"/>
  <c r="E191" i="167"/>
  <c r="J191" i="167" s="1"/>
  <c r="E190" i="167"/>
  <c r="I190" i="167" s="1"/>
  <c r="J155" i="167"/>
  <c r="H155" i="167"/>
  <c r="F155" i="167"/>
  <c r="E155" i="167"/>
  <c r="D154" i="167"/>
  <c r="D153" i="167"/>
  <c r="D152" i="167"/>
  <c r="D151" i="167"/>
  <c r="D150" i="167"/>
  <c r="D149" i="167"/>
  <c r="D148" i="167"/>
  <c r="D147" i="167"/>
  <c r="D146" i="167"/>
  <c r="D145" i="167"/>
  <c r="D144" i="167"/>
  <c r="D143" i="167"/>
  <c r="D142" i="167"/>
  <c r="D141" i="167"/>
  <c r="D140" i="167"/>
  <c r="D139" i="167"/>
  <c r="D138" i="167"/>
  <c r="D137" i="167"/>
  <c r="D136" i="167"/>
  <c r="D135" i="167"/>
  <c r="D134" i="167"/>
  <c r="D133" i="167"/>
  <c r="D132" i="167"/>
  <c r="D131" i="167"/>
  <c r="D130" i="167"/>
  <c r="D129" i="167"/>
  <c r="D128" i="167"/>
  <c r="D127" i="167"/>
  <c r="D126" i="167"/>
  <c r="J201" i="167" l="1"/>
  <c r="K201" i="167" s="1"/>
  <c r="H193" i="167"/>
  <c r="H206" i="167"/>
  <c r="H198" i="167"/>
  <c r="H201" i="167"/>
  <c r="J193" i="167"/>
  <c r="K193" i="167" s="1"/>
  <c r="I219" i="167"/>
  <c r="H190" i="167"/>
  <c r="J211" i="167"/>
  <c r="K211" i="167" s="1"/>
  <c r="H194" i="167"/>
  <c r="H202" i="167"/>
  <c r="K209" i="167"/>
  <c r="I202" i="167"/>
  <c r="K202" i="167" s="1"/>
  <c r="J215" i="167"/>
  <c r="K215" i="167" s="1"/>
  <c r="I194" i="167"/>
  <c r="K194" i="167" s="1"/>
  <c r="H197" i="167"/>
  <c r="H205" i="167"/>
  <c r="D155" i="167"/>
  <c r="H156" i="167" s="1"/>
  <c r="J197" i="167"/>
  <c r="K197" i="167" s="1"/>
  <c r="J205" i="167"/>
  <c r="K205" i="167" s="1"/>
  <c r="H211" i="167"/>
  <c r="H212" i="167"/>
  <c r="H216" i="167"/>
  <c r="K210" i="167"/>
  <c r="I212" i="167"/>
  <c r="H215" i="167"/>
  <c r="H195" i="167"/>
  <c r="I198" i="167"/>
  <c r="K198" i="167" s="1"/>
  <c r="H203" i="167"/>
  <c r="I206" i="167"/>
  <c r="K206" i="167" s="1"/>
  <c r="H213" i="167"/>
  <c r="I216" i="167"/>
  <c r="K216" i="167" s="1"/>
  <c r="E219" i="167"/>
  <c r="J219" i="167" s="1"/>
  <c r="H191" i="167"/>
  <c r="H199" i="167"/>
  <c r="H207" i="167"/>
  <c r="H217" i="167"/>
  <c r="K212" i="167"/>
  <c r="J190" i="167"/>
  <c r="K190" i="167" s="1"/>
  <c r="I191" i="167"/>
  <c r="K191" i="167" s="1"/>
  <c r="H192" i="167"/>
  <c r="I195" i="167"/>
  <c r="K195" i="167" s="1"/>
  <c r="H196" i="167"/>
  <c r="I199" i="167"/>
  <c r="K199" i="167" s="1"/>
  <c r="H200" i="167"/>
  <c r="I203" i="167"/>
  <c r="K203" i="167" s="1"/>
  <c r="H204" i="167"/>
  <c r="I207" i="167"/>
  <c r="K207" i="167" s="1"/>
  <c r="H208" i="167"/>
  <c r="I213" i="167"/>
  <c r="K213" i="167" s="1"/>
  <c r="H214" i="167"/>
  <c r="I217" i="167"/>
  <c r="K217" i="167" s="1"/>
  <c r="H218" i="167"/>
  <c r="I192" i="167"/>
  <c r="K192" i="167" s="1"/>
  <c r="I196" i="167"/>
  <c r="K196" i="167" s="1"/>
  <c r="I200" i="167"/>
  <c r="K200" i="167" s="1"/>
  <c r="I204" i="167"/>
  <c r="K204" i="167" s="1"/>
  <c r="I208" i="167"/>
  <c r="K208" i="167" s="1"/>
  <c r="I214" i="167"/>
  <c r="K214" i="167" s="1"/>
  <c r="I218" i="167"/>
  <c r="K218" i="167" s="1"/>
  <c r="K219" i="167" l="1"/>
  <c r="F156" i="167"/>
  <c r="J156" i="167"/>
  <c r="E156" i="167"/>
  <c r="H219" i="167"/>
  <c r="E32" i="158" l="1"/>
  <c r="E33" i="158" s="1"/>
  <c r="E34" i="158" s="1"/>
  <c r="E211" i="162" l="1"/>
  <c r="E212" i="162"/>
  <c r="E213" i="162"/>
  <c r="E214" i="162"/>
  <c r="E215" i="162"/>
  <c r="E216" i="162"/>
  <c r="M29" i="158" l="1"/>
  <c r="G218" i="162"/>
  <c r="F218" i="162"/>
  <c r="D218" i="162"/>
  <c r="E217" i="162"/>
  <c r="I217" i="162" s="1"/>
  <c r="J216" i="162"/>
  <c r="I216" i="162"/>
  <c r="H216" i="162"/>
  <c r="J215" i="162"/>
  <c r="I215" i="162"/>
  <c r="K215" i="162" s="1"/>
  <c r="H215" i="162"/>
  <c r="J214" i="162"/>
  <c r="I214" i="162"/>
  <c r="H214" i="162"/>
  <c r="J213" i="162"/>
  <c r="I213" i="162"/>
  <c r="H213" i="162"/>
  <c r="J212" i="162"/>
  <c r="I212" i="162"/>
  <c r="H212" i="162"/>
  <c r="J211" i="162"/>
  <c r="I211" i="162"/>
  <c r="H211" i="162"/>
  <c r="E210" i="162"/>
  <c r="J210" i="162" s="1"/>
  <c r="J209" i="162"/>
  <c r="I209" i="162"/>
  <c r="H209" i="162"/>
  <c r="J208" i="162"/>
  <c r="I208" i="162"/>
  <c r="H208" i="162"/>
  <c r="E207" i="162"/>
  <c r="J207" i="162" s="1"/>
  <c r="E206" i="162"/>
  <c r="H206" i="162" s="1"/>
  <c r="E205" i="162"/>
  <c r="I205" i="162" s="1"/>
  <c r="E204" i="162"/>
  <c r="J204" i="162" s="1"/>
  <c r="E203" i="162"/>
  <c r="H203" i="162" s="1"/>
  <c r="E202" i="162"/>
  <c r="H202" i="162" s="1"/>
  <c r="E201" i="162"/>
  <c r="I201" i="162" s="1"/>
  <c r="E200" i="162"/>
  <c r="J200" i="162" s="1"/>
  <c r="E199" i="162"/>
  <c r="J199" i="162" s="1"/>
  <c r="E198" i="162"/>
  <c r="H198" i="162" s="1"/>
  <c r="E197" i="162"/>
  <c r="I197" i="162" s="1"/>
  <c r="E196" i="162"/>
  <c r="J196" i="162" s="1"/>
  <c r="E195" i="162"/>
  <c r="H195" i="162" s="1"/>
  <c r="E194" i="162"/>
  <c r="H194" i="162" s="1"/>
  <c r="E193" i="162"/>
  <c r="I193" i="162" s="1"/>
  <c r="E192" i="162"/>
  <c r="J192" i="162" s="1"/>
  <c r="E191" i="162"/>
  <c r="J191" i="162" s="1"/>
  <c r="E190" i="162"/>
  <c r="H190" i="162" s="1"/>
  <c r="E189" i="162"/>
  <c r="I189" i="162" s="1"/>
  <c r="J154" i="162"/>
  <c r="H154" i="162"/>
  <c r="F154" i="162"/>
  <c r="E154" i="162"/>
  <c r="D153" i="162"/>
  <c r="D152" i="162"/>
  <c r="D151" i="162"/>
  <c r="D150" i="162"/>
  <c r="D149" i="162"/>
  <c r="D148" i="162"/>
  <c r="D147" i="162"/>
  <c r="D146" i="162"/>
  <c r="D145" i="162"/>
  <c r="D144" i="162"/>
  <c r="D143" i="162"/>
  <c r="D142" i="162"/>
  <c r="D141" i="162"/>
  <c r="D140" i="162"/>
  <c r="D139" i="162"/>
  <c r="D138" i="162"/>
  <c r="D137" i="162"/>
  <c r="D136" i="162"/>
  <c r="D135" i="162"/>
  <c r="D134" i="162"/>
  <c r="D133" i="162"/>
  <c r="D132" i="162"/>
  <c r="D131" i="162"/>
  <c r="D130" i="162"/>
  <c r="D129" i="162"/>
  <c r="D128" i="162"/>
  <c r="D127" i="162"/>
  <c r="D126" i="162"/>
  <c r="D125" i="162"/>
  <c r="K209" i="162" l="1"/>
  <c r="K211" i="162"/>
  <c r="K208" i="162"/>
  <c r="K214" i="162"/>
  <c r="I218" i="162"/>
  <c r="J217" i="162"/>
  <c r="K212" i="162"/>
  <c r="K216" i="162"/>
  <c r="I195" i="162"/>
  <c r="H197" i="162"/>
  <c r="I203" i="162"/>
  <c r="K203" i="162" s="1"/>
  <c r="J195" i="162"/>
  <c r="J197" i="162"/>
  <c r="K197" i="162" s="1"/>
  <c r="J203" i="162"/>
  <c r="J205" i="162"/>
  <c r="K205" i="162" s="1"/>
  <c r="H205" i="162"/>
  <c r="K213" i="162"/>
  <c r="H217" i="162"/>
  <c r="J189" i="162"/>
  <c r="K189" i="162" s="1"/>
  <c r="H191" i="162"/>
  <c r="I194" i="162"/>
  <c r="I202" i="162"/>
  <c r="H207" i="162"/>
  <c r="I191" i="162"/>
  <c r="K191" i="162" s="1"/>
  <c r="H193" i="162"/>
  <c r="I199" i="162"/>
  <c r="K199" i="162" s="1"/>
  <c r="H201" i="162"/>
  <c r="I207" i="162"/>
  <c r="K207" i="162" s="1"/>
  <c r="H199" i="162"/>
  <c r="I190" i="162"/>
  <c r="J193" i="162"/>
  <c r="K193" i="162" s="1"/>
  <c r="I198" i="162"/>
  <c r="J201" i="162"/>
  <c r="K201" i="162" s="1"/>
  <c r="I206" i="162"/>
  <c r="K217" i="162"/>
  <c r="D154" i="162"/>
  <c r="F155" i="162" s="1"/>
  <c r="J190" i="162"/>
  <c r="H192" i="162"/>
  <c r="J194" i="162"/>
  <c r="K194" i="162" s="1"/>
  <c r="H196" i="162"/>
  <c r="J198" i="162"/>
  <c r="H200" i="162"/>
  <c r="J202" i="162"/>
  <c r="K202" i="162" s="1"/>
  <c r="H204" i="162"/>
  <c r="J206" i="162"/>
  <c r="H210" i="162"/>
  <c r="E218" i="162"/>
  <c r="J218" i="162" s="1"/>
  <c r="I192" i="162"/>
  <c r="K192" i="162" s="1"/>
  <c r="I196" i="162"/>
  <c r="K196" i="162" s="1"/>
  <c r="I200" i="162"/>
  <c r="K200" i="162" s="1"/>
  <c r="I204" i="162"/>
  <c r="K204" i="162" s="1"/>
  <c r="I210" i="162"/>
  <c r="K210" i="162" s="1"/>
  <c r="H189" i="162"/>
  <c r="K190" i="162" l="1"/>
  <c r="K218" i="162"/>
  <c r="K198" i="162"/>
  <c r="K195" i="162"/>
  <c r="K206" i="162"/>
  <c r="J155" i="162"/>
  <c r="H155" i="162"/>
  <c r="E155" i="162"/>
  <c r="H218" i="162"/>
  <c r="E212" i="159"/>
  <c r="H212" i="159" s="1"/>
  <c r="D125" i="159" l="1"/>
  <c r="D126" i="159"/>
  <c r="D127" i="159"/>
  <c r="D128" i="159"/>
  <c r="D129" i="159"/>
  <c r="D130" i="159"/>
  <c r="D131" i="159"/>
  <c r="D132" i="159"/>
  <c r="D133" i="159"/>
  <c r="D134" i="159"/>
  <c r="D135" i="159"/>
  <c r="D136" i="159"/>
  <c r="D137" i="159"/>
  <c r="D138" i="159"/>
  <c r="D139" i="159"/>
  <c r="D140" i="159"/>
  <c r="D141" i="159"/>
  <c r="D142" i="159"/>
  <c r="D143" i="159"/>
  <c r="D144" i="159"/>
  <c r="D145" i="159"/>
  <c r="D146" i="159"/>
  <c r="D147" i="159"/>
  <c r="D148" i="159"/>
  <c r="D149" i="159"/>
  <c r="D150" i="159"/>
  <c r="D151" i="159"/>
  <c r="D152" i="159"/>
  <c r="D153" i="159"/>
  <c r="D154" i="159" l="1"/>
  <c r="M28" i="158"/>
  <c r="G218" i="159" l="1"/>
  <c r="F218" i="159"/>
  <c r="D218" i="159"/>
  <c r="E210" i="159"/>
  <c r="H210" i="159" s="1"/>
  <c r="H127" i="158" l="1"/>
  <c r="E127" i="158"/>
  <c r="G127" i="158" l="1"/>
  <c r="F127" i="158"/>
  <c r="D126" i="158"/>
  <c r="M27" i="158"/>
  <c r="J154" i="159"/>
  <c r="H154" i="159"/>
  <c r="F154" i="159"/>
  <c r="E154" i="159"/>
  <c r="I218" i="159" l="1"/>
  <c r="H217" i="159" l="1"/>
  <c r="E217" i="159"/>
  <c r="J216" i="159"/>
  <c r="I216" i="159"/>
  <c r="H216" i="159"/>
  <c r="J215" i="159"/>
  <c r="I215" i="159"/>
  <c r="H215" i="159"/>
  <c r="J214" i="159"/>
  <c r="I214" i="159"/>
  <c r="K214" i="159" s="1"/>
  <c r="H214" i="159"/>
  <c r="J213" i="159"/>
  <c r="I213" i="159"/>
  <c r="H213" i="159"/>
  <c r="J212" i="159"/>
  <c r="I212" i="159"/>
  <c r="J211" i="159"/>
  <c r="I211" i="159"/>
  <c r="H211" i="159"/>
  <c r="J210" i="159"/>
  <c r="I210" i="159"/>
  <c r="J209" i="159"/>
  <c r="I209" i="159"/>
  <c r="H209" i="159"/>
  <c r="J208" i="159"/>
  <c r="I208" i="159"/>
  <c r="H208" i="159"/>
  <c r="E207" i="159"/>
  <c r="J207" i="159" s="1"/>
  <c r="E206" i="159"/>
  <c r="I206" i="159" s="1"/>
  <c r="E205" i="159"/>
  <c r="J205" i="159" s="1"/>
  <c r="E204" i="159"/>
  <c r="J204" i="159" s="1"/>
  <c r="E203" i="159"/>
  <c r="H203" i="159" s="1"/>
  <c r="E202" i="159"/>
  <c r="I202" i="159" s="1"/>
  <c r="E201" i="159"/>
  <c r="J201" i="159" s="1"/>
  <c r="E200" i="159"/>
  <c r="J200" i="159" s="1"/>
  <c r="E199" i="159"/>
  <c r="I199" i="159" s="1"/>
  <c r="E198" i="159"/>
  <c r="I198" i="159" s="1"/>
  <c r="E197" i="159"/>
  <c r="E196" i="159"/>
  <c r="J196" i="159" s="1"/>
  <c r="E195" i="159"/>
  <c r="I195" i="159" s="1"/>
  <c r="E194" i="159"/>
  <c r="E193" i="159"/>
  <c r="E192" i="159"/>
  <c r="E191" i="159"/>
  <c r="J191" i="159" s="1"/>
  <c r="E190" i="159"/>
  <c r="E189" i="159"/>
  <c r="I189" i="159" s="1"/>
  <c r="I200" i="159" l="1"/>
  <c r="K211" i="159"/>
  <c r="K215" i="159"/>
  <c r="J217" i="159"/>
  <c r="K217" i="159" s="1"/>
  <c r="I217" i="159"/>
  <c r="J193" i="159"/>
  <c r="E218" i="159"/>
  <c r="J218" i="159" s="1"/>
  <c r="K210" i="159"/>
  <c r="H207" i="159"/>
  <c r="I207" i="159"/>
  <c r="K207" i="159" s="1"/>
  <c r="I191" i="159"/>
  <c r="K191" i="159" s="1"/>
  <c r="H200" i="159"/>
  <c r="H195" i="159"/>
  <c r="J195" i="159"/>
  <c r="K195" i="159" s="1"/>
  <c r="J189" i="159"/>
  <c r="K189" i="159" s="1"/>
  <c r="H189" i="159"/>
  <c r="I204" i="159"/>
  <c r="K208" i="159"/>
  <c r="K212" i="159"/>
  <c r="K216" i="159"/>
  <c r="I192" i="159"/>
  <c r="H192" i="159"/>
  <c r="J190" i="159"/>
  <c r="J199" i="159"/>
  <c r="H204" i="159"/>
  <c r="K209" i="159"/>
  <c r="K213" i="159"/>
  <c r="J197" i="159"/>
  <c r="H197" i="159"/>
  <c r="H196" i="159"/>
  <c r="I196" i="159"/>
  <c r="K196" i="159" s="1"/>
  <c r="I194" i="159"/>
  <c r="I203" i="159"/>
  <c r="J203" i="159"/>
  <c r="H199" i="159"/>
  <c r="K199" i="159"/>
  <c r="H191" i="159"/>
  <c r="I190" i="159"/>
  <c r="K200" i="159"/>
  <c r="K204" i="159"/>
  <c r="J194" i="159"/>
  <c r="J198" i="159"/>
  <c r="K198" i="159" s="1"/>
  <c r="J202" i="159"/>
  <c r="K202" i="159" s="1"/>
  <c r="J206" i="159"/>
  <c r="K206" i="159" s="1"/>
  <c r="H201" i="159"/>
  <c r="H205" i="159"/>
  <c r="J192" i="159"/>
  <c r="I193" i="159"/>
  <c r="H194" i="159"/>
  <c r="I197" i="159"/>
  <c r="H198" i="159"/>
  <c r="I201" i="159"/>
  <c r="K201" i="159" s="1"/>
  <c r="H202" i="159"/>
  <c r="I205" i="159"/>
  <c r="K205" i="159" s="1"/>
  <c r="H206" i="159"/>
  <c r="D125" i="158"/>
  <c r="D115" i="158"/>
  <c r="D116" i="158"/>
  <c r="D117" i="158"/>
  <c r="D118" i="158"/>
  <c r="D119" i="158"/>
  <c r="D120" i="158"/>
  <c r="D121" i="158"/>
  <c r="D122" i="158"/>
  <c r="D123" i="158"/>
  <c r="D124" i="158"/>
  <c r="D106" i="158"/>
  <c r="D107" i="158"/>
  <c r="D108" i="158"/>
  <c r="D109" i="158"/>
  <c r="D110" i="158"/>
  <c r="D111" i="158"/>
  <c r="D112" i="158"/>
  <c r="D113" i="158"/>
  <c r="D114" i="158"/>
  <c r="K190" i="159" l="1"/>
  <c r="H218" i="159"/>
  <c r="K193" i="159"/>
  <c r="K197" i="159"/>
  <c r="K203" i="159"/>
  <c r="K192" i="159"/>
  <c r="K194" i="159"/>
  <c r="K218" i="159"/>
  <c r="D21" i="158" l="1"/>
  <c r="M25" i="158"/>
  <c r="M26" i="158"/>
  <c r="G235" i="158" l="1"/>
  <c r="F235" i="158"/>
  <c r="E235" i="158"/>
  <c r="D235" i="158"/>
  <c r="D104" i="158"/>
  <c r="D103" i="158"/>
  <c r="D105" i="158"/>
  <c r="D102" i="158"/>
  <c r="D101" i="158"/>
  <c r="D100" i="158"/>
  <c r="D99" i="158"/>
  <c r="D98" i="158"/>
  <c r="E25" i="158"/>
  <c r="E26" i="158" s="1"/>
  <c r="E27" i="158" s="1"/>
  <c r="E28" i="158" s="1"/>
  <c r="E29" i="158" s="1"/>
  <c r="E30" i="158" s="1"/>
  <c r="M24" i="158"/>
  <c r="G24" i="158"/>
  <c r="E155" i="159" l="1"/>
  <c r="D127" i="158"/>
  <c r="F159" i="154"/>
  <c r="E159" i="154" s="1"/>
  <c r="J159" i="154" s="1"/>
  <c r="F160" i="154"/>
  <c r="E160" i="154" s="1"/>
  <c r="J160" i="154" s="1"/>
  <c r="F161" i="154"/>
  <c r="F162" i="154"/>
  <c r="F163" i="154"/>
  <c r="E163" i="154"/>
  <c r="J163" i="154" s="1"/>
  <c r="F164" i="154"/>
  <c r="E164" i="154" s="1"/>
  <c r="F165" i="154"/>
  <c r="F166" i="154"/>
  <c r="F167" i="154"/>
  <c r="E167" i="154" s="1"/>
  <c r="J167" i="154" s="1"/>
  <c r="F168" i="154"/>
  <c r="E168" i="154" s="1"/>
  <c r="J168" i="154" s="1"/>
  <c r="F169" i="154"/>
  <c r="F170" i="154"/>
  <c r="E170" i="154" s="1"/>
  <c r="J170" i="154" s="1"/>
  <c r="F171" i="154"/>
  <c r="E171" i="154" s="1"/>
  <c r="J171" i="154" s="1"/>
  <c r="F172" i="154"/>
  <c r="F173" i="154"/>
  <c r="E173" i="154" s="1"/>
  <c r="F174" i="154"/>
  <c r="E174" i="154" s="1"/>
  <c r="J174" i="154" s="1"/>
  <c r="F158" i="154"/>
  <c r="E158" i="154" s="1"/>
  <c r="J158" i="154" s="1"/>
  <c r="D175" i="154"/>
  <c r="E162" i="154"/>
  <c r="I162" i="154" s="1"/>
  <c r="E165" i="154"/>
  <c r="J165" i="154" s="1"/>
  <c r="E172" i="154"/>
  <c r="J172" i="154" s="1"/>
  <c r="D116" i="153"/>
  <c r="D114" i="153"/>
  <c r="D113" i="153"/>
  <c r="D112" i="153"/>
  <c r="F134" i="153"/>
  <c r="E134" i="153" s="1"/>
  <c r="F135" i="153"/>
  <c r="E135" i="153" s="1"/>
  <c r="F136" i="153"/>
  <c r="E136" i="153" s="1"/>
  <c r="J136" i="153" s="1"/>
  <c r="F137" i="153"/>
  <c r="E137" i="153" s="1"/>
  <c r="J137" i="153" s="1"/>
  <c r="F138" i="153"/>
  <c r="E138" i="153" s="1"/>
  <c r="J138" i="153" s="1"/>
  <c r="F139" i="153"/>
  <c r="E139" i="153" s="1"/>
  <c r="J139" i="153" s="1"/>
  <c r="F140" i="153"/>
  <c r="F141" i="153"/>
  <c r="E141" i="153" s="1"/>
  <c r="J141" i="153" s="1"/>
  <c r="F142" i="153"/>
  <c r="E142" i="153" s="1"/>
  <c r="J142" i="153" s="1"/>
  <c r="F143" i="153"/>
  <c r="E143" i="153" s="1"/>
  <c r="J143" i="153" s="1"/>
  <c r="F144" i="153"/>
  <c r="E144" i="153" s="1"/>
  <c r="J144" i="153" s="1"/>
  <c r="F145" i="153"/>
  <c r="E145" i="153" s="1"/>
  <c r="J145" i="153" s="1"/>
  <c r="F146" i="153"/>
  <c r="E146" i="153" s="1"/>
  <c r="J146" i="153" s="1"/>
  <c r="F147" i="153"/>
  <c r="E147" i="153" s="1"/>
  <c r="J147" i="153" s="1"/>
  <c r="F148" i="153"/>
  <c r="E148" i="153" s="1"/>
  <c r="J148" i="153" s="1"/>
  <c r="F133" i="153"/>
  <c r="E133" i="153" s="1"/>
  <c r="J133" i="153" s="1"/>
  <c r="F149" i="153"/>
  <c r="E149" i="153" s="1"/>
  <c r="J149" i="153" s="1"/>
  <c r="D150" i="153"/>
  <c r="D103" i="154"/>
  <c r="D104" i="154"/>
  <c r="D105" i="154"/>
  <c r="D106" i="154"/>
  <c r="D107" i="154"/>
  <c r="D108" i="154"/>
  <c r="D109" i="154"/>
  <c r="D110" i="154"/>
  <c r="D111" i="154"/>
  <c r="D112" i="154"/>
  <c r="D113" i="154"/>
  <c r="D114" i="154"/>
  <c r="D115" i="154"/>
  <c r="D116" i="154"/>
  <c r="D117" i="154"/>
  <c r="D118" i="154"/>
  <c r="D119" i="154"/>
  <c r="D120" i="154"/>
  <c r="D121" i="154"/>
  <c r="E122" i="154"/>
  <c r="F122" i="154"/>
  <c r="G122" i="154"/>
  <c r="H122" i="154"/>
  <c r="G175" i="154"/>
  <c r="H175" i="154"/>
  <c r="H150" i="153"/>
  <c r="G150" i="153"/>
  <c r="H126" i="153"/>
  <c r="G126" i="153"/>
  <c r="F126" i="153"/>
  <c r="E126" i="153"/>
  <c r="D125" i="153"/>
  <c r="D124" i="153"/>
  <c r="D123" i="153"/>
  <c r="D122" i="153"/>
  <c r="D121" i="153"/>
  <c r="D120" i="153"/>
  <c r="D119" i="153"/>
  <c r="D118" i="153"/>
  <c r="D117" i="153"/>
  <c r="D115" i="153"/>
  <c r="D111" i="153"/>
  <c r="D110" i="153"/>
  <c r="D109" i="153"/>
  <c r="D108" i="153"/>
  <c r="D107" i="153"/>
  <c r="F150" i="153" l="1"/>
  <c r="J155" i="159"/>
  <c r="H155" i="159"/>
  <c r="F155" i="159"/>
  <c r="J164" i="154"/>
  <c r="I164" i="154"/>
  <c r="I134" i="153"/>
  <c r="J134" i="153"/>
  <c r="D126" i="153"/>
  <c r="E127" i="153" s="1"/>
  <c r="I146" i="153"/>
  <c r="I141" i="153"/>
  <c r="K141" i="153" s="1"/>
  <c r="I160" i="154"/>
  <c r="K160" i="154" s="1"/>
  <c r="D122" i="154"/>
  <c r="G123" i="154" s="1"/>
  <c r="I168" i="154"/>
  <c r="K168" i="154" s="1"/>
  <c r="I173" i="154"/>
  <c r="J173" i="154"/>
  <c r="F123" i="154"/>
  <c r="G127" i="153"/>
  <c r="I170" i="154"/>
  <c r="K170" i="154" s="1"/>
  <c r="I142" i="153"/>
  <c r="K142" i="153" s="1"/>
  <c r="I137" i="153"/>
  <c r="I136" i="153"/>
  <c r="K136" i="153" s="1"/>
  <c r="K164" i="154"/>
  <c r="I171" i="154"/>
  <c r="K171" i="154" s="1"/>
  <c r="F127" i="153"/>
  <c r="K146" i="153"/>
  <c r="I133" i="153"/>
  <c r="K133" i="153" s="1"/>
  <c r="H127" i="153"/>
  <c r="I148" i="153"/>
  <c r="I138" i="153"/>
  <c r="K138" i="153" s="1"/>
  <c r="E166" i="154"/>
  <c r="J166" i="154" s="1"/>
  <c r="I163" i="154"/>
  <c r="K163" i="154" s="1"/>
  <c r="I158" i="154"/>
  <c r="K158" i="154" s="1"/>
  <c r="I174" i="154"/>
  <c r="K174" i="154" s="1"/>
  <c r="I159" i="154"/>
  <c r="K159" i="154" s="1"/>
  <c r="I145" i="153"/>
  <c r="K145" i="153" s="1"/>
  <c r="I144" i="153"/>
  <c r="K144" i="153" s="1"/>
  <c r="E140" i="153"/>
  <c r="J140" i="153" s="1"/>
  <c r="F175" i="154"/>
  <c r="J135" i="153"/>
  <c r="K148" i="153"/>
  <c r="H123" i="154"/>
  <c r="I149" i="153"/>
  <c r="K149" i="153" s="1"/>
  <c r="I172" i="154"/>
  <c r="K172" i="154" s="1"/>
  <c r="I147" i="153"/>
  <c r="K147" i="153" s="1"/>
  <c r="I143" i="153"/>
  <c r="K143" i="153" s="1"/>
  <c r="I139" i="153"/>
  <c r="K139" i="153" s="1"/>
  <c r="I135" i="153"/>
  <c r="E161" i="154"/>
  <c r="J162" i="154"/>
  <c r="E169" i="154"/>
  <c r="J169" i="154" s="1"/>
  <c r="I165" i="154"/>
  <c r="K165" i="154" s="1"/>
  <c r="I167" i="154"/>
  <c r="K167" i="154" s="1"/>
  <c r="E150" i="153" l="1"/>
  <c r="J150" i="153" s="1"/>
  <c r="E123" i="154"/>
  <c r="K134" i="153"/>
  <c r="I150" i="153"/>
  <c r="K150" i="153" s="1"/>
  <c r="K173" i="154"/>
  <c r="I166" i="154"/>
  <c r="K166" i="154" s="1"/>
  <c r="I140" i="153"/>
  <c r="K140" i="153" s="1"/>
  <c r="E175" i="154"/>
  <c r="J161" i="154"/>
  <c r="K135" i="153"/>
  <c r="I169" i="154"/>
  <c r="K169" i="154" s="1"/>
  <c r="I161" i="154"/>
  <c r="K161" i="154" l="1"/>
  <c r="J175" i="154"/>
  <c r="I175" i="154"/>
  <c r="K175" i="15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2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3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5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B00-000001000000}">
      <text>
        <r>
          <rPr>
            <b/>
            <sz val="9"/>
            <color indexed="81"/>
            <rFont val="宋体"/>
            <family val="3"/>
            <charset val="134"/>
          </rPr>
          <t>作者:</t>
        </r>
        <r>
          <rPr>
            <sz val="9"/>
            <color indexed="81"/>
            <rFont val="宋体"/>
            <family val="3"/>
            <charset val="134"/>
          </rPr>
          <t xml:space="preserve">
（造成结果的原因，产生的影响）</t>
        </r>
      </text>
    </comment>
    <comment ref="C102" authorId="0" shapeId="0" xr:uid="{00000000-0006-0000-0B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56" authorId="0" shapeId="0" xr:uid="{00000000-0006-0000-0B00-000003000000}">
      <text>
        <r>
          <rPr>
            <b/>
            <sz val="9"/>
            <color indexed="81"/>
            <rFont val="宋体"/>
            <family val="3"/>
            <charset val="134"/>
          </rPr>
          <t>作者:</t>
        </r>
        <r>
          <rPr>
            <sz val="9"/>
            <color indexed="81"/>
            <rFont val="宋体"/>
            <family val="3"/>
            <charset val="134"/>
          </rPr>
          <t xml:space="preserve">
执行失败的用例数</t>
        </r>
      </text>
    </comment>
    <comment ref="H156" authorId="0" shapeId="0" xr:uid="{00000000-0006-0000-0B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E00-000001000000}">
      <text>
        <r>
          <rPr>
            <b/>
            <sz val="9"/>
            <color indexed="81"/>
            <rFont val="宋体"/>
            <family val="3"/>
            <charset val="134"/>
          </rPr>
          <t>作者:</t>
        </r>
        <r>
          <rPr>
            <sz val="9"/>
            <color indexed="81"/>
            <rFont val="宋体"/>
            <family val="3"/>
            <charset val="134"/>
          </rPr>
          <t xml:space="preserve">
（造成结果的原因，产生的影响）</t>
        </r>
      </text>
    </comment>
    <comment ref="C106" authorId="0" shapeId="0" xr:uid="{00000000-0006-0000-0E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1" authorId="0" shapeId="0" xr:uid="{00000000-0006-0000-0E00-000003000000}">
      <text>
        <r>
          <rPr>
            <b/>
            <sz val="9"/>
            <color indexed="81"/>
            <rFont val="宋体"/>
            <family val="3"/>
            <charset val="134"/>
          </rPr>
          <t>作者:</t>
        </r>
        <r>
          <rPr>
            <sz val="9"/>
            <color indexed="81"/>
            <rFont val="宋体"/>
            <family val="3"/>
            <charset val="134"/>
          </rPr>
          <t xml:space="preserve">
执行失败的用例数</t>
        </r>
      </text>
    </comment>
    <comment ref="H131" authorId="0" shapeId="0" xr:uid="{00000000-0006-0000-0E00-000004000000}">
      <text>
        <r>
          <rPr>
            <b/>
            <sz val="9"/>
            <color indexed="81"/>
            <rFont val="宋体"/>
            <family val="3"/>
            <charset val="134"/>
          </rPr>
          <t>作者:</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<sst xmlns="http://schemas.openxmlformats.org/spreadsheetml/2006/main" count="8358" uniqueCount="2800">
  <si>
    <t>Test Information</t>
  </si>
  <si>
    <t>Tester</t>
  </si>
  <si>
    <t>NO.</t>
  </si>
  <si>
    <t>Feature List</t>
  </si>
  <si>
    <t>Total</t>
  </si>
  <si>
    <t>Defects Metrics</t>
  </si>
  <si>
    <t>Total Defects</t>
  </si>
  <si>
    <t>Other</t>
  </si>
  <si>
    <t>Missing</t>
  </si>
  <si>
    <t>Milestone</t>
  </si>
  <si>
    <t>Validation Type</t>
  </si>
  <si>
    <t>SRD undefined</t>
  </si>
  <si>
    <t>SRD definition unclear</t>
  </si>
  <si>
    <t>Subjective evaluation</t>
  </si>
  <si>
    <t>Invalid</t>
  </si>
  <si>
    <t>Repeat</t>
  </si>
  <si>
    <t>Missing</t>
    <phoneticPr fontId="10" type="noConversion"/>
  </si>
  <si>
    <t>Other</t>
    <phoneticPr fontId="10" type="noConversion"/>
  </si>
  <si>
    <t>Pre-Invalid</t>
    <phoneticPr fontId="10" type="noConversion"/>
  </si>
  <si>
    <t>SYS</t>
    <phoneticPr fontId="10" type="noConversion"/>
  </si>
  <si>
    <t>SW</t>
    <phoneticPr fontId="10" type="noConversion"/>
  </si>
  <si>
    <t>Invalid</t>
    <phoneticPr fontId="10" type="noConversion"/>
  </si>
  <si>
    <t>Reopen</t>
    <phoneticPr fontId="10" type="noConversion"/>
  </si>
  <si>
    <t>In Progress</t>
    <phoneticPr fontId="10" type="noConversion"/>
  </si>
  <si>
    <t>Closed</t>
    <phoneticPr fontId="10" type="noConversion"/>
  </si>
  <si>
    <t>New</t>
    <phoneticPr fontId="10" type="noConversion"/>
  </si>
  <si>
    <t>Open</t>
    <phoneticPr fontId="10" type="noConversion"/>
  </si>
  <si>
    <t>Type</t>
    <phoneticPr fontId="10" type="noConversion"/>
  </si>
  <si>
    <t>NO.</t>
    <phoneticPr fontId="10" type="noConversion"/>
  </si>
  <si>
    <t>SW Detection Tate</t>
    <phoneticPr fontId="10" type="noConversion"/>
  </si>
  <si>
    <t>2. Defects Metrics</t>
    <phoneticPr fontId="10" type="noConversion"/>
  </si>
  <si>
    <t>A</t>
    <phoneticPr fontId="10" type="noConversion"/>
  </si>
  <si>
    <t>C</t>
    <phoneticPr fontId="10" type="noConversion"/>
  </si>
  <si>
    <t>Milestone</t>
    <phoneticPr fontId="10" type="noConversion"/>
  </si>
  <si>
    <t>1. Overview</t>
    <phoneticPr fontId="10" type="noConversion"/>
  </si>
  <si>
    <t>SWV</t>
    <phoneticPr fontId="10" type="noConversion"/>
  </si>
  <si>
    <t>Top</t>
    <phoneticPr fontId="10" type="noConversion"/>
  </si>
  <si>
    <t>B</t>
  </si>
  <si>
    <t>状态</t>
  </si>
  <si>
    <t>发现版本</t>
  </si>
  <si>
    <t>目标版本</t>
  </si>
  <si>
    <t>验证版本</t>
  </si>
  <si>
    <t>Defect</t>
  </si>
  <si>
    <t>Resolved</t>
  </si>
  <si>
    <t>Normal</t>
  </si>
  <si>
    <t>New</t>
  </si>
  <si>
    <t>Power</t>
  </si>
  <si>
    <t>HMI</t>
  </si>
  <si>
    <t>DI-Buzzer/Speaker</t>
  </si>
  <si>
    <t>Test Case</t>
    <phoneticPr fontId="9" type="noConversion"/>
  </si>
  <si>
    <t>Total</t>
    <phoneticPr fontId="9" type="noConversion"/>
  </si>
  <si>
    <t>Focus Test</t>
  </si>
  <si>
    <t>A</t>
  </si>
  <si>
    <t>Development</t>
  </si>
  <si>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</si>
  <si>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</si>
  <si>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</si>
  <si>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4.Test Case Status</t>
    <phoneticPr fontId="9" type="noConversion"/>
  </si>
  <si>
    <t>NJTC-SwFT-TM-04 Software Function Test Report</t>
    <phoneticPr fontId="78" type="noConversion"/>
  </si>
  <si>
    <t>Version:</t>
    <phoneticPr fontId="78" type="noConversion"/>
  </si>
  <si>
    <t>Software Function Test Report</t>
    <phoneticPr fontId="78" type="noConversion"/>
  </si>
  <si>
    <t>Project Name</t>
    <phoneticPr fontId="78" type="noConversion"/>
  </si>
  <si>
    <t>EP ID</t>
    <phoneticPr fontId="78" type="noConversion"/>
  </si>
  <si>
    <t>YanFeng Visteon Electronics Technology (Nanjing) Co., Ltd</t>
    <phoneticPr fontId="78" type="noConversion"/>
  </si>
  <si>
    <t>EnterProject</t>
    <phoneticPr fontId="9" type="noConversion"/>
  </si>
  <si>
    <t>Milestone</t>
    <phoneticPr fontId="9" type="noConversion"/>
  </si>
  <si>
    <t>Software Test Name</t>
    <phoneticPr fontId="9" type="noConversion"/>
  </si>
  <si>
    <t>H/W version</t>
    <phoneticPr fontId="9" type="noConversion"/>
  </si>
  <si>
    <t>Reference SRS/SRD version</t>
    <phoneticPr fontId="9" type="noConversion"/>
  </si>
  <si>
    <t>Test Start Date</t>
    <phoneticPr fontId="9" type="noConversion"/>
  </si>
  <si>
    <t>Test End Date</t>
    <phoneticPr fontId="9" type="noConversion"/>
  </si>
  <si>
    <t>Test Effort(Man*Day)</t>
    <phoneticPr fontId="9" type="noConversion"/>
  </si>
  <si>
    <t>Test Instruction</t>
    <phoneticPr fontId="9" type="noConversion"/>
  </si>
  <si>
    <t>Tester Leader</t>
    <phoneticPr fontId="9" type="noConversion"/>
  </si>
  <si>
    <t>Top</t>
  </si>
  <si>
    <t>1.3</t>
    <phoneticPr fontId="78" type="noConversion"/>
  </si>
  <si>
    <r>
      <t xml:space="preserve"> Ver.
</t>
    </r>
    <r>
      <rPr>
        <b/>
        <sz val="10"/>
        <rFont val="宋体"/>
        <family val="3"/>
        <charset val="134"/>
      </rPr>
      <t>版本</t>
    </r>
    <phoneticPr fontId="78" type="noConversion"/>
  </si>
  <si>
    <r>
      <t xml:space="preserve"> Date 
</t>
    </r>
    <r>
      <rPr>
        <b/>
        <sz val="10"/>
        <rFont val="宋体"/>
        <family val="3"/>
        <charset val="134"/>
      </rPr>
      <t>发布日期</t>
    </r>
    <phoneticPr fontId="78" type="noConversion"/>
  </si>
  <si>
    <r>
      <t xml:space="preserve">Author 
</t>
    </r>
    <r>
      <rPr>
        <b/>
        <sz val="10"/>
        <rFont val="宋体"/>
        <family val="3"/>
        <charset val="134"/>
      </rPr>
      <t>作者</t>
    </r>
    <phoneticPr fontId="78" type="noConversion"/>
  </si>
  <si>
    <r>
      <t xml:space="preserve">Change Description
</t>
    </r>
    <r>
      <rPr>
        <b/>
        <sz val="10"/>
        <rFont val="宋体"/>
        <family val="3"/>
        <charset val="134"/>
      </rPr>
      <t>变更描述
（包括变更来源和变更内容）</t>
    </r>
    <phoneticPr fontId="78" type="noConversion"/>
  </si>
  <si>
    <r>
      <t xml:space="preserve">Approvers
</t>
    </r>
    <r>
      <rPr>
        <b/>
        <sz val="10"/>
        <rFont val="宋体"/>
        <family val="3"/>
        <charset val="134"/>
      </rPr>
      <t>批准人</t>
    </r>
    <phoneticPr fontId="78"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</si>
  <si>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8"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</si>
  <si>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</si>
  <si>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8" type="noConversion"/>
  </si>
  <si>
    <r>
      <rPr>
        <b/>
        <sz val="14"/>
        <rFont val="宋体"/>
        <family val="3"/>
        <charset val="134"/>
      </rPr>
      <t>软件功能测试报告</t>
    </r>
    <phoneticPr fontId="10" type="noConversion"/>
  </si>
  <si>
    <t>Software Validation Report</t>
    <phoneticPr fontId="10" type="noConversion"/>
  </si>
  <si>
    <t>3.New Defects Metrics</t>
    <phoneticPr fontId="9" type="noConversion"/>
  </si>
  <si>
    <t>USB</t>
  </si>
  <si>
    <t>Chime</t>
  </si>
  <si>
    <t>Audio</t>
  </si>
  <si>
    <t>系统设置</t>
    <phoneticPr fontId="10" type="noConversion"/>
  </si>
  <si>
    <t>Button Stategy</t>
  </si>
  <si>
    <t>空调控制</t>
  </si>
  <si>
    <t>DLNA(视频+音频+图片)</t>
    <phoneticPr fontId="10" type="noConversion"/>
  </si>
  <si>
    <t>儿童座椅</t>
    <phoneticPr fontId="10" type="noConversion"/>
  </si>
  <si>
    <t>RVC/360</t>
  </si>
  <si>
    <t>VR</t>
  </si>
  <si>
    <t>工程模式</t>
  </si>
  <si>
    <t>升级</t>
    <phoneticPr fontId="10" type="noConversion"/>
  </si>
  <si>
    <t>Power Management</t>
  </si>
  <si>
    <t>徐平</t>
    <phoneticPr fontId="9" type="noConversion"/>
  </si>
  <si>
    <t>暂不测试</t>
    <phoneticPr fontId="9" type="noConversion"/>
  </si>
  <si>
    <t>Focus</t>
  </si>
  <si>
    <t>xuping</t>
    <phoneticPr fontId="10" type="noConversion"/>
  </si>
  <si>
    <t>A1  sample</t>
    <phoneticPr fontId="9" type="noConversion"/>
  </si>
  <si>
    <t>Reference Procedure</t>
    <phoneticPr fontId="9" type="noConversion"/>
  </si>
  <si>
    <t>工程模式</t>
    <phoneticPr fontId="10" type="noConversion"/>
  </si>
  <si>
    <t>Software Test Cases version</t>
    <phoneticPr fontId="9" type="noConversion"/>
  </si>
  <si>
    <t>王雅芳</t>
    <phoneticPr fontId="10" type="noConversion"/>
  </si>
  <si>
    <t>程田田</t>
    <phoneticPr fontId="10" type="noConversion"/>
  </si>
  <si>
    <t>Released</t>
    <phoneticPr fontId="10" type="noConversion"/>
  </si>
  <si>
    <t>wang yunlai</t>
    <phoneticPr fontId="10" type="noConversion"/>
  </si>
  <si>
    <t>#29662</t>
    <phoneticPr fontId="10" type="noConversion"/>
  </si>
  <si>
    <t>29662-CAF-CDX707-IVI</t>
    <phoneticPr fontId="10" type="noConversion"/>
  </si>
  <si>
    <t>V1.0</t>
    <phoneticPr fontId="10" type="noConversion"/>
  </si>
  <si>
    <t>V1.1</t>
  </si>
  <si>
    <t>V1.2</t>
  </si>
  <si>
    <t>V1.3</t>
  </si>
  <si>
    <r>
      <rPr>
        <sz val="10"/>
        <rFont val="宋体"/>
        <family val="3"/>
        <charset val="134"/>
      </rPr>
      <t>增加</t>
    </r>
    <r>
      <rPr>
        <sz val="10"/>
        <rFont val="Arial"/>
        <family val="2"/>
      </rPr>
      <t>DCV beta</t>
    </r>
    <r>
      <rPr>
        <sz val="10"/>
        <rFont val="宋体"/>
        <family val="3"/>
        <charset val="134"/>
      </rPr>
      <t>测试报告</t>
    </r>
    <phoneticPr fontId="10" type="noConversion"/>
  </si>
  <si>
    <r>
      <rPr>
        <sz val="10"/>
        <rFont val="宋体"/>
        <family val="3"/>
        <charset val="134"/>
      </rPr>
      <t>增加</t>
    </r>
    <r>
      <rPr>
        <sz val="10"/>
        <rFont val="Arial"/>
        <family val="2"/>
      </rPr>
      <t>DCV beta1</t>
    </r>
    <r>
      <rPr>
        <sz val="10"/>
        <rFont val="宋体"/>
        <family val="3"/>
        <charset val="134"/>
      </rPr>
      <t>测试报告</t>
    </r>
    <phoneticPr fontId="10" type="noConversion"/>
  </si>
  <si>
    <r>
      <rPr>
        <sz val="10"/>
        <rFont val="宋体"/>
        <family val="3"/>
        <charset val="134"/>
      </rPr>
      <t>增加</t>
    </r>
    <r>
      <rPr>
        <sz val="10"/>
        <rFont val="Arial"/>
        <family val="2"/>
      </rPr>
      <t>DCV0</t>
    </r>
    <r>
      <rPr>
        <sz val="10"/>
        <rFont val="宋体"/>
        <family val="3"/>
        <charset val="134"/>
      </rPr>
      <t>测试报告</t>
    </r>
    <phoneticPr fontId="10" type="noConversion"/>
  </si>
  <si>
    <t>石磊</t>
    <phoneticPr fontId="10" type="noConversion"/>
  </si>
  <si>
    <t>system UI</t>
    <phoneticPr fontId="10" type="noConversion"/>
  </si>
  <si>
    <t>E-Call</t>
    <phoneticPr fontId="9" type="noConversion"/>
  </si>
  <si>
    <t>刘祺</t>
    <phoneticPr fontId="10" type="noConversion"/>
  </si>
  <si>
    <t>邓丽萍</t>
    <phoneticPr fontId="10" type="noConversion"/>
  </si>
  <si>
    <t>E-Call</t>
    <phoneticPr fontId="10" type="noConversion"/>
  </si>
  <si>
    <t>BT Phone</t>
    <phoneticPr fontId="10" type="noConversion"/>
  </si>
  <si>
    <t>BT Phone</t>
    <phoneticPr fontId="9" type="noConversion"/>
  </si>
  <si>
    <t>BT setting</t>
    <phoneticPr fontId="10" type="noConversion"/>
  </si>
  <si>
    <r>
      <t>USB</t>
    </r>
    <r>
      <rPr>
        <sz val="10"/>
        <color theme="1"/>
        <rFont val="宋体"/>
        <family val="3"/>
        <charset val="134"/>
      </rPr>
      <t>视频</t>
    </r>
    <phoneticPr fontId="10" type="noConversion"/>
  </si>
  <si>
    <t>Plan to test</t>
    <phoneticPr fontId="9" type="noConversion"/>
  </si>
  <si>
    <t>Actual test status</t>
    <phoneticPr fontId="9" type="noConversion"/>
  </si>
  <si>
    <t>SYNC+_0014</t>
    <phoneticPr fontId="9" type="noConversion"/>
  </si>
  <si>
    <t>BT Music (副驾)</t>
    <phoneticPr fontId="9" type="noConversion"/>
  </si>
  <si>
    <t>SYNC+_0015</t>
    <phoneticPr fontId="9" type="noConversion"/>
  </si>
  <si>
    <t>USB Music</t>
    <phoneticPr fontId="9" type="noConversion"/>
  </si>
  <si>
    <t>BT Music</t>
    <phoneticPr fontId="9" type="noConversion"/>
  </si>
  <si>
    <t>SYNC+_0021</t>
    <phoneticPr fontId="9" type="noConversion"/>
  </si>
  <si>
    <t>DLNA</t>
    <phoneticPr fontId="9" type="noConversion"/>
  </si>
  <si>
    <t>SYNC+_0129</t>
    <phoneticPr fontId="9" type="noConversion"/>
  </si>
  <si>
    <t>祝方媛</t>
    <phoneticPr fontId="10" type="noConversion"/>
  </si>
  <si>
    <t>SYNC+_Z0283</t>
    <phoneticPr fontId="9" type="noConversion"/>
  </si>
  <si>
    <t>SYNC+_Z1001</t>
    <phoneticPr fontId="9" type="noConversion"/>
  </si>
  <si>
    <t>System UI</t>
    <phoneticPr fontId="9" type="noConversion"/>
  </si>
  <si>
    <t>洪辉</t>
    <phoneticPr fontId="10" type="noConversion"/>
  </si>
  <si>
    <t>SYNC+_Z0002</t>
    <phoneticPr fontId="9" type="noConversion"/>
  </si>
  <si>
    <t>A2B Functional</t>
    <phoneticPr fontId="9" type="noConversion"/>
  </si>
  <si>
    <t>SYNC+_Z0003</t>
    <phoneticPr fontId="9" type="noConversion"/>
  </si>
  <si>
    <t>Audio-Engine Sound Enhancement (ESE)</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</si>
  <si>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</si>
  <si>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</si>
  <si>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</si>
  <si>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</si>
  <si>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</si>
  <si>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</si>
  <si>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</si>
  <si>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</si>
  <si>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</si>
  <si>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</si>
  <si>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</si>
  <si>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</si>
  <si>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</si>
  <si>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</si>
  <si>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Illumination</t>
    <phoneticPr fontId="9" type="noConversion"/>
  </si>
  <si>
    <t>SYNC+_Z0057</t>
    <phoneticPr fontId="9" type="noConversion"/>
  </si>
  <si>
    <t>MCU升级</t>
    <phoneticPr fontId="9" type="noConversion"/>
  </si>
  <si>
    <t xml:space="preserve">Power </t>
    <phoneticPr fontId="9" type="noConversion"/>
  </si>
  <si>
    <t>SYNC+_Z0112</t>
    <phoneticPr fontId="9" type="noConversion"/>
  </si>
  <si>
    <t>系统设置-语音设置</t>
    <phoneticPr fontId="9" type="noConversion"/>
  </si>
  <si>
    <t>系统设置-BT Setting</t>
    <phoneticPr fontId="9" type="noConversion"/>
  </si>
  <si>
    <t>SYNC+_Z0120</t>
    <phoneticPr fontId="9" type="noConversion"/>
  </si>
  <si>
    <t>SYNC+_Z0121</t>
    <phoneticPr fontId="9" type="noConversion"/>
  </si>
  <si>
    <t>SYNC+_Z0122</t>
    <phoneticPr fontId="9" type="noConversion"/>
  </si>
  <si>
    <t>SYNC+_Z0126</t>
    <phoneticPr fontId="9" type="noConversion"/>
  </si>
  <si>
    <t>系统设置-常规设置-恢复出厂设置</t>
    <phoneticPr fontId="9" type="noConversion"/>
  </si>
  <si>
    <t>系统设置-Wi-Fi 热点</t>
    <phoneticPr fontId="9" type="noConversion"/>
  </si>
  <si>
    <t>SYNC+_Z0129</t>
    <phoneticPr fontId="9" type="noConversion"/>
  </si>
  <si>
    <t>SYNC+_Z0152</t>
    <phoneticPr fontId="9" type="noConversion"/>
  </si>
  <si>
    <t>系统设置-车载热点</t>
    <phoneticPr fontId="9" type="noConversion"/>
  </si>
  <si>
    <t>SYNC+_Z0199</t>
    <phoneticPr fontId="9" type="noConversion"/>
  </si>
  <si>
    <t>SYNC+_Z0218</t>
    <phoneticPr fontId="9" type="noConversion"/>
  </si>
  <si>
    <t>SYNC+_Z0220</t>
  </si>
  <si>
    <t>SYNC+_Z0240</t>
    <phoneticPr fontId="9" type="noConversion"/>
  </si>
  <si>
    <t>SYNC+_Z1024</t>
    <phoneticPr fontId="9" type="noConversion"/>
  </si>
  <si>
    <t>SYNC+_0194</t>
    <phoneticPr fontId="9" type="noConversion"/>
  </si>
  <si>
    <t>SYNC+_0204</t>
    <phoneticPr fontId="9" type="noConversion"/>
  </si>
  <si>
    <t>SYNC+_0159</t>
    <phoneticPr fontId="9" type="noConversion"/>
  </si>
  <si>
    <t>Theme</t>
    <phoneticPr fontId="9" type="noConversion"/>
  </si>
  <si>
    <t>多种摄像头</t>
    <phoneticPr fontId="9" type="noConversion"/>
  </si>
  <si>
    <t>SYNC+_0090</t>
    <phoneticPr fontId="9" type="noConversion"/>
  </si>
  <si>
    <t>SYNC+_0091</t>
    <phoneticPr fontId="9" type="noConversion"/>
  </si>
  <si>
    <t>SYNC+_0093</t>
    <phoneticPr fontId="9" type="noConversion"/>
  </si>
  <si>
    <t>SYNC+_Z0262</t>
    <phoneticPr fontId="9" type="noConversion"/>
  </si>
  <si>
    <t>Audio-Rear Audio Controls</t>
    <phoneticPr fontId="9" type="noConversion"/>
  </si>
  <si>
    <t>Master reset</t>
    <phoneticPr fontId="9" type="noConversion"/>
  </si>
  <si>
    <t>蓝牙耳机</t>
    <phoneticPr fontId="9" type="noConversion"/>
  </si>
  <si>
    <t>CAN升级</t>
    <phoneticPr fontId="9" type="noConversion"/>
  </si>
  <si>
    <t>数字倒车影像</t>
    <phoneticPr fontId="9" type="noConversion"/>
  </si>
  <si>
    <t>BT phone</t>
    <phoneticPr fontId="10" type="noConversion"/>
  </si>
  <si>
    <t>SYNC+_Z0059</t>
    <phoneticPr fontId="9" type="noConversion"/>
  </si>
  <si>
    <t>SYNC+_Z0060</t>
    <phoneticPr fontId="9" type="noConversion"/>
  </si>
  <si>
    <t>系统设置-距离单位</t>
    <phoneticPr fontId="9" type="noConversion"/>
  </si>
  <si>
    <t>SYNC+_0092</t>
    <phoneticPr fontId="9" type="noConversion"/>
  </si>
  <si>
    <t>Feature ID</t>
    <phoneticPr fontId="9" type="noConversion"/>
  </si>
  <si>
    <t>SYNC+_0019</t>
    <phoneticPr fontId="9" type="noConversion"/>
  </si>
  <si>
    <t>USB视频</t>
    <phoneticPr fontId="9" type="noConversion"/>
  </si>
  <si>
    <t>SYNC+_0128</t>
    <phoneticPr fontId="9" type="noConversion"/>
  </si>
  <si>
    <t>SYNC+_0170</t>
    <phoneticPr fontId="9" type="noConversion"/>
  </si>
  <si>
    <t xml:space="preserve">车辆迎宾模式 </t>
    <phoneticPr fontId="9" type="noConversion"/>
  </si>
  <si>
    <t>SYNC+_0077</t>
    <phoneticPr fontId="9" type="noConversion"/>
  </si>
  <si>
    <t>Audio-Active Noise Cancellationg (ANC) Tuning</t>
    <phoneticPr fontId="9" type="noConversion"/>
  </si>
  <si>
    <t>SYNC+_Z0005</t>
    <phoneticPr fontId="9" type="noConversion"/>
  </si>
  <si>
    <t xml:space="preserve">Audio-Brand  Audio Config (Lincoln/Ford) </t>
    <phoneticPr fontId="9" type="noConversion"/>
  </si>
  <si>
    <t>SYNC+_Z0006</t>
    <phoneticPr fontId="9" type="noConversion"/>
  </si>
  <si>
    <t>SYNC+_Z0012</t>
    <phoneticPr fontId="9" type="noConversion"/>
  </si>
  <si>
    <t>SYNC+_Z0019</t>
    <phoneticPr fontId="10" type="noConversion"/>
  </si>
  <si>
    <t>FNOS</t>
    <phoneticPr fontId="9" type="noConversion"/>
  </si>
  <si>
    <t>SYNC+_Z0113</t>
    <phoneticPr fontId="9" type="noConversion"/>
  </si>
  <si>
    <t>系统设置-常规设置-Disclaimer</t>
    <phoneticPr fontId="9" type="noConversion"/>
  </si>
  <si>
    <t>驾驶限制</t>
    <phoneticPr fontId="9" type="noConversion"/>
  </si>
  <si>
    <t>SYNC+_Z0125</t>
    <phoneticPr fontId="9" type="noConversion"/>
  </si>
  <si>
    <t>系统设置-常规设置-关于本机</t>
    <phoneticPr fontId="9" type="noConversion"/>
  </si>
  <si>
    <t>SYNC+_Z0128</t>
    <phoneticPr fontId="9" type="noConversion"/>
  </si>
  <si>
    <t>SYNC+_Z0155</t>
    <phoneticPr fontId="9" type="noConversion"/>
  </si>
  <si>
    <t>系统设置-温度单位</t>
    <phoneticPr fontId="9" type="noConversion"/>
  </si>
  <si>
    <t>系统设置-胎压单位</t>
    <phoneticPr fontId="9" type="noConversion"/>
  </si>
  <si>
    <t>SYNC+_Z1025</t>
    <phoneticPr fontId="9" type="noConversion"/>
  </si>
  <si>
    <t xml:space="preserve">Welcome/Farewell </t>
    <phoneticPr fontId="9" type="noConversion"/>
  </si>
  <si>
    <t xml:space="preserve">精简（屏幕）模式 </t>
    <phoneticPr fontId="9" type="noConversion"/>
  </si>
  <si>
    <t>SYNC+_0203</t>
    <phoneticPr fontId="9" type="noConversion"/>
  </si>
  <si>
    <t>SYNC+_0089</t>
    <phoneticPr fontId="9" type="noConversion"/>
  </si>
  <si>
    <t>SYNC+_0095</t>
    <phoneticPr fontId="9" type="noConversion"/>
  </si>
  <si>
    <t>SYNC+_0098</t>
    <phoneticPr fontId="9" type="noConversion"/>
  </si>
  <si>
    <t>SYNC+_Z0044</t>
    <phoneticPr fontId="9" type="noConversion"/>
  </si>
  <si>
    <t>SYNC+_Z1022</t>
    <phoneticPr fontId="9" type="noConversion"/>
  </si>
  <si>
    <t>Integrated AVAS</t>
    <phoneticPr fontId="9" type="noConversion"/>
  </si>
  <si>
    <t>Integrated Sentine</t>
    <phoneticPr fontId="9" type="noConversion"/>
  </si>
  <si>
    <t>RSA</t>
    <phoneticPr fontId="9" type="noConversion"/>
  </si>
  <si>
    <t>SYNC+_Z0038</t>
    <phoneticPr fontId="9" type="noConversion"/>
  </si>
  <si>
    <t>SYNC+_0232</t>
    <phoneticPr fontId="9" type="noConversion"/>
  </si>
  <si>
    <t>SYNC+_Z0083</t>
    <phoneticPr fontId="9" type="noConversion"/>
  </si>
  <si>
    <t>车辆设置-Smooth Dimming</t>
    <phoneticPr fontId="9" type="noConversion"/>
  </si>
  <si>
    <t>Alpha2</t>
    <phoneticPr fontId="10" type="noConversion"/>
  </si>
  <si>
    <t>DCV Alpha2</t>
    <phoneticPr fontId="9" type="noConversion"/>
  </si>
  <si>
    <t>DCV Alpha2 Function Test</t>
    <phoneticPr fontId="9" type="noConversion"/>
  </si>
  <si>
    <t>祝芳园，王雅芳，刘祺，石磊，程田田，洪辉，邓丽萍，王宗达</t>
    <phoneticPr fontId="9" type="noConversion"/>
  </si>
  <si>
    <t>SOC：20220425_LA_NB_U611_DCVBETA
MCU：20220423_LA_NB_U611_DCVBETA</t>
    <phoneticPr fontId="10" type="noConversion"/>
  </si>
  <si>
    <t>U611 A sample</t>
    <phoneticPr fontId="10" type="noConversion"/>
  </si>
  <si>
    <t>Test bench1~8</t>
    <phoneticPr fontId="9" type="noConversion"/>
  </si>
  <si>
    <t>Ford+phase5_CDX707_SRD_V1.5(phase5 所有项目的SRD 整合在一份文档)</t>
    <phoneticPr fontId="10" type="noConversion"/>
  </si>
  <si>
    <t xml:space="preserve">2022_Ford_Phase V_U611_DuerOS_Full Test caseV1.2.2_DCVAlpha
</t>
    <phoneticPr fontId="9" type="noConversion"/>
  </si>
  <si>
    <t>当前已实现功能的45%，本轮进行基本功能测试，了解版本质量</t>
    <phoneticPr fontId="9" type="noConversion"/>
  </si>
  <si>
    <t>1.Test result analysis</t>
    <phoneticPr fontId="10" type="noConversion"/>
  </si>
  <si>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10" type="noConversion"/>
  </si>
  <si>
    <t>2.Features Implemented Status</t>
    <phoneticPr fontId="9" type="noConversion"/>
  </si>
  <si>
    <t>无TCU硬件设备，无方控。</t>
    <phoneticPr fontId="10" type="noConversion"/>
  </si>
  <si>
    <t>无对手件功能未开发 ，按对手件到件计划DCV1 版本完成</t>
    <phoneticPr fontId="10" type="noConversion"/>
  </si>
  <si>
    <t>功能已完成100%，但无需求，未测试（同707）</t>
    <phoneticPr fontId="10" type="noConversion"/>
  </si>
  <si>
    <t>底层协议开发完成100%，但应用未适配，测试无法开展。</t>
    <phoneticPr fontId="10" type="noConversion"/>
  </si>
  <si>
    <t>内置功放已完成，外置功放无对手件未完成。</t>
    <phoneticPr fontId="10" type="noConversion"/>
  </si>
  <si>
    <t>有严重bug，部分功能无法测试，归为A 类问题。</t>
    <phoneticPr fontId="10" type="noConversion"/>
  </si>
  <si>
    <t>百度未做随心听双开。副驾随心听仅支持打开&amp;播放，随心听双开（主副驾交互等）相关功能暂未实现</t>
    <phoneticPr fontId="10" type="noConversion"/>
  </si>
  <si>
    <t>E-call</t>
    <phoneticPr fontId="10" type="noConversion"/>
  </si>
  <si>
    <t>备注</t>
    <phoneticPr fontId="9" type="noConversion"/>
  </si>
  <si>
    <t>1.无方控
2.副驾随心听未集成</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</si>
  <si>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phoneticPr fontId="10" type="noConversion"/>
  </si>
  <si>
    <r>
      <rPr>
        <sz val="10"/>
        <color theme="1"/>
        <rFont val="宋体"/>
        <family val="3"/>
        <charset val="134"/>
      </rPr>
      <t>需要到</t>
    </r>
    <r>
      <rPr>
        <sz val="10"/>
        <color theme="1"/>
        <rFont val="Calibri"/>
        <family val="2"/>
      </rPr>
      <t>DCV</t>
    </r>
    <r>
      <rPr>
        <sz val="10"/>
        <color theme="1"/>
        <rFont val="宋体"/>
        <family val="3"/>
        <charset val="134"/>
      </rPr>
      <t>版本进行测试</t>
    </r>
    <phoneticPr fontId="10" type="noConversion"/>
  </si>
  <si>
    <t>倒车功能未完成</t>
    <phoneticPr fontId="9" type="noConversion"/>
  </si>
  <si>
    <t xml:space="preserve">          
</t>
    <phoneticPr fontId="9" type="noConversion"/>
  </si>
  <si>
    <t>From</t>
    <phoneticPr fontId="9" type="noConversion"/>
  </si>
  <si>
    <t>To</t>
    <phoneticPr fontId="9" type="noConversion"/>
  </si>
  <si>
    <t>SYNC+_0013</t>
    <phoneticPr fontId="9" type="noConversion"/>
  </si>
  <si>
    <t>程田田</t>
    <phoneticPr fontId="10" type="noConversion"/>
  </si>
  <si>
    <t>王雅芳</t>
    <phoneticPr fontId="10" type="noConversion"/>
  </si>
  <si>
    <t>SYNC+_Z0058</t>
    <phoneticPr fontId="9" type="noConversion"/>
  </si>
  <si>
    <t>刘祺</t>
    <phoneticPr fontId="10" type="noConversion"/>
  </si>
  <si>
    <t>SYNC+_Z0114</t>
    <phoneticPr fontId="9" type="noConversion"/>
  </si>
  <si>
    <t>系统设置-常规设置-时间设置</t>
    <phoneticPr fontId="9" type="noConversion"/>
  </si>
  <si>
    <t>Audio-A2B</t>
    <phoneticPr fontId="9" type="noConversion"/>
  </si>
  <si>
    <t>系统设置-Wi-Fi 设置</t>
    <phoneticPr fontId="9" type="noConversion"/>
  </si>
  <si>
    <t>系统设置-时间设置</t>
    <phoneticPr fontId="9" type="noConversion"/>
  </si>
  <si>
    <t>SYNC+_Z0219</t>
    <phoneticPr fontId="9" type="noConversion"/>
  </si>
  <si>
    <t>驾驶模式分屏已完成，但是副驾内容还未开发</t>
    <phoneticPr fontId="10" type="noConversion"/>
  </si>
  <si>
    <t>SYNC+_0221</t>
    <phoneticPr fontId="9" type="noConversion"/>
  </si>
  <si>
    <t>Top</t>
    <phoneticPr fontId="10" type="noConversion"/>
  </si>
  <si>
    <t>Power Management</t>
    <phoneticPr fontId="10" type="noConversion"/>
  </si>
  <si>
    <t>系统设置</t>
    <phoneticPr fontId="10" type="noConversion"/>
  </si>
  <si>
    <t>儿童座椅</t>
    <phoneticPr fontId="10" type="noConversion"/>
  </si>
  <si>
    <t>升级</t>
    <phoneticPr fontId="10" type="noConversion"/>
  </si>
  <si>
    <t>1.无实车环境 
2.无方控硬件 
3.无实体屏幕 
4. 功能缺失</t>
    <phoneticPr fontId="10" type="noConversion"/>
  </si>
  <si>
    <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phoneticPr fontId="9" type="noConversion"/>
  </si>
  <si>
    <r>
      <t>USB</t>
    </r>
    <r>
      <rPr>
        <sz val="10"/>
        <color theme="1"/>
        <rFont val="宋体"/>
        <family val="3"/>
        <charset val="134"/>
      </rPr>
      <t>音乐</t>
    </r>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</si>
  <si>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phoneticPr fontId="10" type="noConversion"/>
  </si>
  <si>
    <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phoneticPr fontId="10" type="noConversion"/>
  </si>
  <si>
    <t>暂不测试</t>
    <phoneticPr fontId="9" type="noConversion"/>
  </si>
  <si>
    <t>Testers Name</t>
    <phoneticPr fontId="9" type="noConversion"/>
  </si>
  <si>
    <t>S/W version</t>
    <phoneticPr fontId="9" type="noConversion"/>
  </si>
  <si>
    <t>Test environment version</t>
    <phoneticPr fontId="9" type="noConversion"/>
  </si>
  <si>
    <t>Test Type</t>
    <phoneticPr fontId="9" type="noConversion"/>
  </si>
  <si>
    <t>Remark</t>
    <phoneticPr fontId="10" type="noConversion"/>
  </si>
  <si>
    <t>SYNC+_0022</t>
    <phoneticPr fontId="9" type="noConversion"/>
  </si>
  <si>
    <t>SYNC+_0126</t>
    <phoneticPr fontId="9" type="noConversion"/>
  </si>
  <si>
    <t>儿童座椅</t>
    <phoneticPr fontId="9" type="noConversion"/>
  </si>
  <si>
    <t>V2X-5G 车路协同</t>
    <phoneticPr fontId="9" type="noConversion"/>
  </si>
  <si>
    <t>V2X-Night Vision</t>
    <phoneticPr fontId="9" type="noConversion"/>
  </si>
  <si>
    <t>System Setting</t>
    <phoneticPr fontId="9" type="noConversion"/>
  </si>
  <si>
    <t>ANC</t>
    <phoneticPr fontId="9" type="noConversion"/>
  </si>
  <si>
    <t>信息多屏互动</t>
    <phoneticPr fontId="9" type="noConversion"/>
  </si>
  <si>
    <t>SYNC+_0205</t>
    <phoneticPr fontId="9" type="noConversion"/>
  </si>
  <si>
    <t>多界面主题</t>
    <phoneticPr fontId="9" type="noConversion"/>
  </si>
  <si>
    <t>刘祺</t>
    <phoneticPr fontId="10" type="noConversion"/>
  </si>
  <si>
    <t>多屏/分区 互动</t>
    <phoneticPr fontId="9" type="noConversion"/>
  </si>
  <si>
    <t>SYNC+_0207</t>
    <phoneticPr fontId="9" type="noConversion"/>
  </si>
  <si>
    <t>HUD信息显示</t>
    <phoneticPr fontId="9" type="noConversion"/>
  </si>
  <si>
    <t>邓丽萍</t>
    <phoneticPr fontId="10" type="noConversion"/>
  </si>
  <si>
    <t>SYNC+_0094</t>
    <phoneticPr fontId="9" type="noConversion"/>
  </si>
  <si>
    <t>车辆控制-Lincoln Camera Shortcut key</t>
    <phoneticPr fontId="9" type="noConversion"/>
  </si>
  <si>
    <t>SYNC+_Z0290</t>
    <phoneticPr fontId="9" type="noConversion"/>
  </si>
  <si>
    <t>Steering Horizon Control</t>
    <phoneticPr fontId="9" type="noConversion"/>
  </si>
  <si>
    <t>系统设置</t>
    <phoneticPr fontId="10" type="noConversion"/>
  </si>
  <si>
    <t>system（卡死，黑屏，重启）</t>
    <phoneticPr fontId="10" type="noConversion"/>
  </si>
  <si>
    <t>Percentage(%)</t>
    <phoneticPr fontId="9" type="noConversion"/>
  </si>
  <si>
    <t>Faild</t>
    <phoneticPr fontId="72" type="noConversion"/>
  </si>
  <si>
    <t>Block</t>
    <phoneticPr fontId="72" type="noConversion"/>
  </si>
  <si>
    <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phoneticPr fontId="9" type="noConversion"/>
  </si>
  <si>
    <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phoneticPr fontId="10" type="noConversion"/>
  </si>
  <si>
    <t>BT Music</t>
    <phoneticPr fontId="10" type="noConversion"/>
  </si>
  <si>
    <t>RVC/360</t>
    <phoneticPr fontId="10" type="noConversion"/>
  </si>
  <si>
    <t>system UI</t>
    <phoneticPr fontId="10" type="noConversion"/>
  </si>
  <si>
    <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phoneticPr fontId="10" type="noConversion"/>
  </si>
  <si>
    <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phoneticPr fontId="10" type="noConversion"/>
  </si>
  <si>
    <t>升级</t>
    <phoneticPr fontId="10" type="noConversion"/>
  </si>
  <si>
    <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phoneticPr fontId="10" type="noConversion"/>
  </si>
  <si>
    <t>工程模式</t>
    <phoneticPr fontId="10" type="noConversion"/>
  </si>
  <si>
    <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phoneticPr fontId="10" type="noConversion"/>
  </si>
  <si>
    <t>system UI</t>
    <phoneticPr fontId="10" type="noConversion"/>
  </si>
  <si>
    <t>1.无实车
2.无中控
3.无摄像头</t>
    <phoneticPr fontId="10" type="noConversion"/>
  </si>
  <si>
    <t>RVC/360</t>
    <phoneticPr fontId="10" type="noConversion"/>
  </si>
  <si>
    <t>功能未完善，需求变更</t>
    <phoneticPr fontId="10" type="noConversion"/>
  </si>
  <si>
    <t>DLNA(视频+音频+图片)</t>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</si>
  <si>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phoneticPr fontId="10" type="noConversion"/>
  </si>
  <si>
    <r>
      <t>USB</t>
    </r>
    <r>
      <rPr>
        <sz val="10"/>
        <color theme="1"/>
        <rFont val="宋体"/>
        <family val="3"/>
        <charset val="134"/>
      </rPr>
      <t>视频</t>
    </r>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</si>
  <si>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phoneticPr fontId="10" type="noConversion"/>
  </si>
  <si>
    <r>
      <t>USB</t>
    </r>
    <r>
      <rPr>
        <sz val="10"/>
        <color theme="1"/>
        <rFont val="宋体"/>
        <family val="3"/>
        <charset val="134"/>
      </rPr>
      <t>音乐</t>
    </r>
    <phoneticPr fontId="10" type="noConversion"/>
  </si>
  <si>
    <t>1.无方控
2.目前副驾仅支持公放，且会抢占主驾音频焦点
3.蓝牙耳机功能暂未实现、语音无法唤醒</t>
    <phoneticPr fontId="10" type="noConversion"/>
  </si>
  <si>
    <t>BT Music</t>
    <phoneticPr fontId="10" type="noConversion"/>
  </si>
  <si>
    <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phoneticPr fontId="10" type="noConversion"/>
  </si>
  <si>
    <t>BT setting</t>
    <phoneticPr fontId="10" type="noConversion"/>
  </si>
  <si>
    <t>BT Phone</t>
    <phoneticPr fontId="10" type="noConversion"/>
  </si>
  <si>
    <t>暂不测试</t>
    <phoneticPr fontId="9" type="noConversion"/>
  </si>
  <si>
    <t>1.无实车环境 
2.无硬件环境 
3.功能设置缺失</t>
    <phoneticPr fontId="10" type="noConversion"/>
  </si>
  <si>
    <t>系统设置</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</si>
  <si>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phoneticPr fontId="10" type="noConversion"/>
  </si>
  <si>
    <t>备注</t>
    <phoneticPr fontId="9" type="noConversion"/>
  </si>
  <si>
    <t>Block</t>
    <phoneticPr fontId="72" type="noConversion"/>
  </si>
  <si>
    <t>Faild</t>
    <phoneticPr fontId="72" type="noConversion"/>
  </si>
  <si>
    <t>Test Case</t>
    <phoneticPr fontId="9" type="noConversion"/>
  </si>
  <si>
    <t>4.Test Case Status</t>
    <phoneticPr fontId="9" type="noConversion"/>
  </si>
  <si>
    <t>Percentage(%)</t>
    <phoneticPr fontId="9" type="noConversion"/>
  </si>
  <si>
    <t>system Stability（卡死，黑屏，重启）</t>
    <phoneticPr fontId="10" type="noConversion"/>
  </si>
  <si>
    <t>百度</t>
    <phoneticPr fontId="10" type="noConversion"/>
  </si>
  <si>
    <t>USB Video</t>
  </si>
  <si>
    <t>USB Music</t>
  </si>
  <si>
    <t>Phone Setting</t>
  </si>
  <si>
    <t>Bluetooth Setting</t>
  </si>
  <si>
    <t>Bluetooth Phone</t>
  </si>
  <si>
    <t>Bluetooth Music</t>
  </si>
  <si>
    <t>Power Management</t>
    <phoneticPr fontId="10" type="noConversion"/>
  </si>
  <si>
    <t>C(low)</t>
    <phoneticPr fontId="10" type="noConversion"/>
  </si>
  <si>
    <t>B(Middle)</t>
    <phoneticPr fontId="10" type="noConversion"/>
  </si>
  <si>
    <r>
      <t>A</t>
    </r>
    <r>
      <rPr>
        <b/>
        <sz val="10"/>
        <rFont val="宋体"/>
        <family val="3"/>
        <charset val="134"/>
      </rPr>
      <t>（</t>
    </r>
    <r>
      <rPr>
        <b/>
        <sz val="10"/>
        <rFont val="Calibri"/>
        <family val="2"/>
      </rPr>
      <t>High)</t>
    </r>
    <phoneticPr fontId="10" type="noConversion"/>
  </si>
  <si>
    <t>Top</t>
    <phoneticPr fontId="10" type="noConversion"/>
  </si>
  <si>
    <t>3.New Defects Metrics</t>
    <phoneticPr fontId="9" type="noConversion"/>
  </si>
  <si>
    <t>车辆控制-Lincoln Camera Shortcut key</t>
    <phoneticPr fontId="9" type="noConversion"/>
  </si>
  <si>
    <t>SYNC+_Z0083</t>
    <phoneticPr fontId="9" type="noConversion"/>
  </si>
  <si>
    <t>车辆设置-Smooth Dimming</t>
    <phoneticPr fontId="9" type="noConversion"/>
  </si>
  <si>
    <t>SYNC+_Z0044</t>
    <phoneticPr fontId="9" type="noConversion"/>
  </si>
  <si>
    <t>SYNC+_0098</t>
    <phoneticPr fontId="9" type="noConversion"/>
  </si>
  <si>
    <t>数字倒车影像</t>
    <phoneticPr fontId="9"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</si>
  <si>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</si>
  <si>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</si>
  <si>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</si>
  <si>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</si>
  <si>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</si>
  <si>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</si>
  <si>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邓丽萍</t>
    <phoneticPr fontId="10" type="noConversion"/>
  </si>
  <si>
    <t>CAN升级</t>
    <phoneticPr fontId="9" type="noConversion"/>
  </si>
  <si>
    <t>SYNC+_0221</t>
    <phoneticPr fontId="9" type="noConversion"/>
  </si>
  <si>
    <t>Theme</t>
    <phoneticPr fontId="9" type="noConversion"/>
  </si>
  <si>
    <t>SYNC+_0159</t>
    <phoneticPr fontId="9" type="noConversion"/>
  </si>
  <si>
    <t>HUD信息显示</t>
    <phoneticPr fontId="9" type="noConversion"/>
  </si>
  <si>
    <t>SYNC+_0207</t>
    <phoneticPr fontId="9" type="noConversion"/>
  </si>
  <si>
    <t>驾驶模式分屏已完成，但是副驾内容还未开发</t>
    <phoneticPr fontId="10" type="noConversion"/>
  </si>
  <si>
    <t>刘祺</t>
    <phoneticPr fontId="10" type="noConversion"/>
  </si>
  <si>
    <t>多屏/分区 互动</t>
    <phoneticPr fontId="9" type="noConversion"/>
  </si>
  <si>
    <t>SYNC+_0203</t>
    <phoneticPr fontId="9" type="noConversion"/>
  </si>
  <si>
    <t>多界面主题</t>
    <phoneticPr fontId="9" type="noConversion"/>
  </si>
  <si>
    <t>SYNC+_0205</t>
    <phoneticPr fontId="9" type="noConversion"/>
  </si>
  <si>
    <t>刘祺</t>
    <phoneticPr fontId="10" type="noConversion"/>
  </si>
  <si>
    <t xml:space="preserve">精简（屏幕）模式 </t>
    <phoneticPr fontId="9" type="noConversion"/>
  </si>
  <si>
    <t>SYNC+_0204</t>
    <phoneticPr fontId="9" type="noConversion"/>
  </si>
  <si>
    <t xml:space="preserve">Welcome/Farewell </t>
    <phoneticPr fontId="9" type="noConversion"/>
  </si>
  <si>
    <t>SYNC+_0194</t>
    <phoneticPr fontId="9" type="noConversion"/>
  </si>
  <si>
    <t>程田田</t>
    <phoneticPr fontId="10" type="noConversion"/>
  </si>
  <si>
    <t>蓝牙耳机</t>
    <phoneticPr fontId="9" type="noConversion"/>
  </si>
  <si>
    <t>SYNC+_Z1025</t>
    <phoneticPr fontId="9" type="noConversion"/>
  </si>
  <si>
    <t>BT Music</t>
    <phoneticPr fontId="9" type="noConversion"/>
  </si>
  <si>
    <t>SYNC+_Z1024</t>
    <phoneticPr fontId="9" type="noConversion"/>
  </si>
  <si>
    <t>信息多屏互动</t>
    <phoneticPr fontId="9" type="noConversion"/>
  </si>
  <si>
    <t>SYNC+_Z0240</t>
    <phoneticPr fontId="9" type="noConversion"/>
  </si>
  <si>
    <t>系统设置-胎压单位</t>
    <phoneticPr fontId="9" type="noConversion"/>
  </si>
  <si>
    <t>系统设置-温度单位</t>
    <phoneticPr fontId="9" type="noConversion"/>
  </si>
  <si>
    <t>SYNC+_Z0219</t>
    <phoneticPr fontId="9" type="noConversion"/>
  </si>
  <si>
    <t>系统设置-距离单位</t>
    <phoneticPr fontId="9" type="noConversion"/>
  </si>
  <si>
    <t>SYNC+_Z0218</t>
    <phoneticPr fontId="9" type="noConversion"/>
  </si>
  <si>
    <t>ANC</t>
    <phoneticPr fontId="9" type="noConversion"/>
  </si>
  <si>
    <t>SYNC+_Z0199</t>
    <phoneticPr fontId="9" type="noConversion"/>
  </si>
  <si>
    <t>系统设置-车载热点</t>
    <phoneticPr fontId="9" type="noConversion"/>
  </si>
  <si>
    <t>SYNC+_Z0155</t>
    <phoneticPr fontId="9" type="noConversion"/>
  </si>
  <si>
    <t>系统设置-时间设置</t>
    <phoneticPr fontId="9" type="noConversion"/>
  </si>
  <si>
    <t>SYNC+_Z0152</t>
    <phoneticPr fontId="9" type="noConversion"/>
  </si>
  <si>
    <t>系统设置-Wi-Fi 设置</t>
    <phoneticPr fontId="9" type="noConversion"/>
  </si>
  <si>
    <t>SYNC+_Z0129</t>
    <phoneticPr fontId="9" type="noConversion"/>
  </si>
  <si>
    <t>系统设置-Wi-Fi 热点</t>
    <phoneticPr fontId="9" type="noConversion"/>
  </si>
  <si>
    <t>SYNC+_Z0128</t>
    <phoneticPr fontId="9" type="noConversion"/>
  </si>
  <si>
    <t>系统设置-常规设置-恢复出厂设置</t>
    <phoneticPr fontId="9" type="noConversion"/>
  </si>
  <si>
    <t>SYNC+_Z0126</t>
    <phoneticPr fontId="9" type="noConversion"/>
  </si>
  <si>
    <t>系统设置-常规设置-关于本机</t>
    <phoneticPr fontId="9" type="noConversion"/>
  </si>
  <si>
    <t>SYNC+_Z0125</t>
    <phoneticPr fontId="9" type="noConversion"/>
  </si>
  <si>
    <t>有严重bug，部分功能无法测试，归为A 类问题。</t>
    <phoneticPr fontId="10" type="noConversion"/>
  </si>
  <si>
    <t>石磊</t>
    <phoneticPr fontId="10" type="noConversion"/>
  </si>
  <si>
    <t>驾驶限制</t>
    <phoneticPr fontId="9" type="noConversion"/>
  </si>
  <si>
    <t>SYNC+_Z0122</t>
    <phoneticPr fontId="9" type="noConversion"/>
  </si>
  <si>
    <t>系统设置-常规设置-Disclaimer</t>
    <phoneticPr fontId="9" type="noConversion"/>
  </si>
  <si>
    <t>SYNC+_Z0121</t>
    <phoneticPr fontId="9" type="noConversion"/>
  </si>
  <si>
    <t>无对手件功能未开发 ，按对手件到件计划DCV1 版本完成</t>
    <phoneticPr fontId="10" type="noConversion"/>
  </si>
  <si>
    <t>Audio-A2B</t>
    <phoneticPr fontId="9" type="noConversion"/>
  </si>
  <si>
    <t>SYNC+_Z0120</t>
    <phoneticPr fontId="9" type="noConversion"/>
  </si>
  <si>
    <t>系统设置-常规设置-时间设置</t>
    <phoneticPr fontId="9" type="noConversion"/>
  </si>
  <si>
    <t>SYNC+_Z0114</t>
    <phoneticPr fontId="9" type="noConversion"/>
  </si>
  <si>
    <t>系统设置-BT Setting</t>
    <phoneticPr fontId="9" type="noConversion"/>
  </si>
  <si>
    <t>SYNC+_Z0113</t>
    <phoneticPr fontId="9" type="noConversion"/>
  </si>
  <si>
    <t>系统设置-语音设置</t>
    <phoneticPr fontId="9" type="noConversion"/>
  </si>
  <si>
    <t>SYNC+_Z0112</t>
    <phoneticPr fontId="9" type="noConversion"/>
  </si>
  <si>
    <t>祝芳园</t>
  </si>
  <si>
    <t xml:space="preserve">Power </t>
    <phoneticPr fontId="9" type="noConversion"/>
  </si>
  <si>
    <t>SYNC+_Z0060</t>
    <phoneticPr fontId="9" type="noConversion"/>
  </si>
  <si>
    <t>MCU升级</t>
    <phoneticPr fontId="9" type="noConversion"/>
  </si>
  <si>
    <t>SYNC+_Z0059</t>
    <phoneticPr fontId="9" type="noConversion"/>
  </si>
  <si>
    <t>FNOS</t>
    <phoneticPr fontId="9" type="noConversion"/>
  </si>
  <si>
    <t>SYNC+_Z0057</t>
    <phoneticPr fontId="9" type="noConversion"/>
  </si>
  <si>
    <t>Illumination</t>
    <phoneticPr fontId="9" type="noConversion"/>
  </si>
  <si>
    <t>SYNC+_Z0058</t>
    <phoneticPr fontId="9" type="noConversion"/>
  </si>
  <si>
    <t>Master reset</t>
    <phoneticPr fontId="9" type="noConversion"/>
  </si>
  <si>
    <t>SYNC+_Z0038</t>
    <phoneticPr fontId="9" type="noConversion"/>
  </si>
  <si>
    <t>BT phone</t>
    <phoneticPr fontId="10" type="noConversion"/>
  </si>
  <si>
    <t>SYNC+_Z0019</t>
    <phoneticPr fontId="10" type="noConversion"/>
  </si>
  <si>
    <t>内置功放已完成，外置功放无对手件未完成。</t>
    <phoneticPr fontId="10" type="noConversion"/>
  </si>
  <si>
    <t>王雅芳</t>
    <phoneticPr fontId="10" type="noConversion"/>
  </si>
  <si>
    <t>Audio-Speakers Config</t>
    <phoneticPr fontId="9" type="noConversion"/>
  </si>
  <si>
    <t>SYNC+_Z0014</t>
    <phoneticPr fontId="9" type="noConversion"/>
  </si>
  <si>
    <t>Audio-Revel QIS 3D Audio (Audio System,  settings)</t>
    <phoneticPr fontId="9" type="noConversion"/>
  </si>
  <si>
    <t>SYNC+_Z0013</t>
    <phoneticPr fontId="9" type="noConversion"/>
  </si>
  <si>
    <t>Audio-Rear Audio Controls</t>
    <phoneticPr fontId="9" type="noConversion"/>
  </si>
  <si>
    <t>SYNC+_Z0012</t>
    <phoneticPr fontId="9" type="noConversion"/>
  </si>
  <si>
    <t>Audio-Radio reception test</t>
    <phoneticPr fontId="9" type="noConversion"/>
  </si>
  <si>
    <t>SYNC+_Z0011</t>
    <phoneticPr fontId="9" type="noConversion"/>
  </si>
  <si>
    <t>Audio-Noise cancellation for Baidu VR</t>
    <phoneticPr fontId="9" type="noConversion"/>
  </si>
  <si>
    <t>SYNC+_Z0010</t>
    <phoneticPr fontId="9" type="noConversion"/>
  </si>
  <si>
    <t>Audio-Lincoln Rear Audio Controls</t>
    <phoneticPr fontId="9" type="noConversion"/>
  </si>
  <si>
    <t>SYNC+_Z0009</t>
    <phoneticPr fontId="9" type="noConversion"/>
  </si>
  <si>
    <t>Audio-Lincoln more speakers audio &amp; ANC tuning</t>
    <phoneticPr fontId="9" type="noConversion"/>
  </si>
  <si>
    <t>SYNC+_Z0008</t>
    <phoneticPr fontId="9" type="noConversion"/>
  </si>
  <si>
    <t>功能已完成100%，但无需求，未测试（同707）</t>
    <phoneticPr fontId="10" type="noConversion"/>
  </si>
  <si>
    <t>SYNC+_Z0007</t>
    <phoneticPr fontId="9" type="noConversion"/>
  </si>
  <si>
    <t>Audio-Engine Sound Enhancement (ESE)</t>
    <phoneticPr fontId="9" type="noConversion"/>
  </si>
  <si>
    <t>SYNC+_Z0006</t>
    <phoneticPr fontId="9" type="noConversion"/>
  </si>
  <si>
    <t xml:space="preserve">Audio-Brand  Audio Config (Lincoln/Ford) </t>
    <phoneticPr fontId="9" type="noConversion"/>
  </si>
  <si>
    <t>SYNC+_Z0005</t>
    <phoneticPr fontId="9" type="noConversion"/>
  </si>
  <si>
    <t>Audio-Active Noise Cancellationg (ANC) Tuning</t>
    <phoneticPr fontId="9" type="noConversion"/>
  </si>
  <si>
    <t>SYNC+_Z0003</t>
    <phoneticPr fontId="9" type="noConversion"/>
  </si>
  <si>
    <t>A2B Functional</t>
    <phoneticPr fontId="9" type="noConversion"/>
  </si>
  <si>
    <t>SYNC+_Z0002</t>
    <phoneticPr fontId="9" type="noConversion"/>
  </si>
  <si>
    <t>王宗达</t>
    <phoneticPr fontId="10" type="noConversion"/>
  </si>
  <si>
    <t>System UI</t>
    <phoneticPr fontId="9" type="noConversion"/>
  </si>
  <si>
    <t>SYNC+_Z1001</t>
    <phoneticPr fontId="9" type="noConversion"/>
  </si>
  <si>
    <t>System Setting</t>
    <phoneticPr fontId="9" type="noConversion"/>
  </si>
  <si>
    <t>SYNC+_Z0283</t>
    <phoneticPr fontId="9" type="noConversion"/>
  </si>
  <si>
    <t>V2X-Night Vision</t>
    <phoneticPr fontId="9" type="noConversion"/>
  </si>
  <si>
    <t>SYNC+_0232</t>
    <phoneticPr fontId="9" type="noConversion"/>
  </si>
  <si>
    <t>V2X-5G 车路协同</t>
    <phoneticPr fontId="9" type="noConversion"/>
  </si>
  <si>
    <t>SYNC+_0077</t>
    <phoneticPr fontId="9" type="noConversion"/>
  </si>
  <si>
    <t xml:space="preserve">车辆迎宾模式 </t>
    <phoneticPr fontId="9" type="noConversion"/>
  </si>
  <si>
    <t>SYNC+_0170</t>
    <phoneticPr fontId="9" type="noConversion"/>
  </si>
  <si>
    <t>儿童座椅</t>
    <phoneticPr fontId="9" type="noConversion"/>
  </si>
  <si>
    <t>SYNC+_0129</t>
    <phoneticPr fontId="9" type="noConversion"/>
  </si>
  <si>
    <t>RSA</t>
    <phoneticPr fontId="9" type="noConversion"/>
  </si>
  <si>
    <t>SYNC+_0128</t>
    <phoneticPr fontId="9" type="noConversion"/>
  </si>
  <si>
    <t>E-Call</t>
    <phoneticPr fontId="9" type="noConversion"/>
  </si>
  <si>
    <t>SYNC+_0126</t>
    <phoneticPr fontId="9" type="noConversion"/>
  </si>
  <si>
    <t>BT Phone</t>
    <phoneticPr fontId="9" type="noConversion"/>
  </si>
  <si>
    <t>SYNC+_0022</t>
    <phoneticPr fontId="9" type="noConversion"/>
  </si>
  <si>
    <t>DLNA</t>
    <phoneticPr fontId="9" type="noConversion"/>
  </si>
  <si>
    <t>SYNC+_0021</t>
    <phoneticPr fontId="9" type="noConversion"/>
  </si>
  <si>
    <t>USB视频</t>
    <phoneticPr fontId="9" type="noConversion"/>
  </si>
  <si>
    <t>SYNC+_0019</t>
    <phoneticPr fontId="9" type="noConversion"/>
  </si>
  <si>
    <t>SYNC+_0015</t>
    <phoneticPr fontId="9" type="noConversion"/>
  </si>
  <si>
    <t>USB Music</t>
    <phoneticPr fontId="9" type="noConversion"/>
  </si>
  <si>
    <t>SYNC+_0015</t>
    <phoneticPr fontId="9" type="noConversion"/>
  </si>
  <si>
    <t>BT Music (副驾)</t>
    <phoneticPr fontId="9" type="noConversion"/>
  </si>
  <si>
    <t>SYNC+_0014</t>
    <phoneticPr fontId="9" type="noConversion"/>
  </si>
  <si>
    <t>SYNC+_0013</t>
    <phoneticPr fontId="9" type="noConversion"/>
  </si>
  <si>
    <t>To</t>
    <phoneticPr fontId="9" type="noConversion"/>
  </si>
  <si>
    <t>From</t>
    <phoneticPr fontId="9" type="noConversion"/>
  </si>
  <si>
    <t>Actual test status</t>
    <phoneticPr fontId="9" type="noConversion"/>
  </si>
  <si>
    <t>Plan to test</t>
    <phoneticPr fontId="9" type="noConversion"/>
  </si>
  <si>
    <t>Remark</t>
    <phoneticPr fontId="10" type="noConversion"/>
  </si>
  <si>
    <t>A1  sample</t>
    <phoneticPr fontId="9" type="noConversion"/>
  </si>
  <si>
    <t>Feature ID</t>
    <phoneticPr fontId="9" type="noConversion"/>
  </si>
  <si>
    <t>2.Features Implemented Status</t>
    <phoneticPr fontId="9" type="noConversion"/>
  </si>
  <si>
    <t>1.Test result analysis</t>
    <phoneticPr fontId="10" type="noConversion"/>
  </si>
  <si>
    <t>Test Instruction</t>
    <phoneticPr fontId="9" type="noConversion"/>
  </si>
  <si>
    <t>Reference Procedure</t>
    <phoneticPr fontId="9" type="noConversion"/>
  </si>
  <si>
    <t>Test Effort(Man*Day)</t>
    <phoneticPr fontId="9" type="noConversion"/>
  </si>
  <si>
    <t>Ford+phase5_CDX707_SRD_V1.5(phase5 所有项目的SRD 整合在一份文档)</t>
    <phoneticPr fontId="10" type="noConversion"/>
  </si>
  <si>
    <t>Reference SRS/SRD version</t>
    <phoneticPr fontId="9" type="noConversion"/>
  </si>
  <si>
    <t>Test Type</t>
    <phoneticPr fontId="9" type="noConversion"/>
  </si>
  <si>
    <t>Test bench1~8</t>
    <phoneticPr fontId="9" type="noConversion"/>
  </si>
  <si>
    <t>Test environment version</t>
    <phoneticPr fontId="9" type="noConversion"/>
  </si>
  <si>
    <t>Test End Date</t>
    <phoneticPr fontId="9" type="noConversion"/>
  </si>
  <si>
    <t>U611 A sample</t>
    <phoneticPr fontId="10" type="noConversion"/>
  </si>
  <si>
    <t>H/W version</t>
    <phoneticPr fontId="9" type="noConversion"/>
  </si>
  <si>
    <t>Test Start Date</t>
    <phoneticPr fontId="9" type="noConversion"/>
  </si>
  <si>
    <t>SOC：20220424_LA_NB_U611_DCVBETA
MCU：20220423_LA_NB_U611_DCVBETA</t>
    <phoneticPr fontId="10" type="noConversion"/>
  </si>
  <si>
    <t>S/W version</t>
    <phoneticPr fontId="9" type="noConversion"/>
  </si>
  <si>
    <t>Testers Name</t>
    <phoneticPr fontId="9" type="noConversion"/>
  </si>
  <si>
    <t>Software Test Name</t>
    <phoneticPr fontId="9" type="noConversion"/>
  </si>
  <si>
    <t>徐平</t>
    <phoneticPr fontId="9" type="noConversion"/>
  </si>
  <si>
    <t>Tester Leader</t>
    <phoneticPr fontId="9" type="noConversion"/>
  </si>
  <si>
    <t>DCV Beta</t>
    <phoneticPr fontId="9" type="noConversion"/>
  </si>
  <si>
    <t>Milestone</t>
    <phoneticPr fontId="9" type="noConversion"/>
  </si>
  <si>
    <t>Beta</t>
    <phoneticPr fontId="10" type="noConversion"/>
  </si>
  <si>
    <t>Software Test Cases version</t>
    <phoneticPr fontId="9" type="noConversion"/>
  </si>
  <si>
    <t>EnterProject</t>
    <phoneticPr fontId="9" type="noConversion"/>
  </si>
  <si>
    <t>Software Validation Report</t>
    <phoneticPr fontId="10" type="noConversion"/>
  </si>
  <si>
    <r>
      <t>1.</t>
    </r>
    <r>
      <rPr>
        <sz val="10"/>
        <color theme="1"/>
        <rFont val="宋体"/>
        <family val="3"/>
        <charset val="134"/>
      </rPr>
      <t xml:space="preserve">无实车
</t>
    </r>
    <r>
      <rPr>
        <sz val="10"/>
        <color theme="1"/>
        <rFont val="Calibri"/>
        <family val="2"/>
      </rPr>
      <t/>
    </r>
    <phoneticPr fontId="10" type="noConversion"/>
  </si>
  <si>
    <t>Total</t>
    <phoneticPr fontId="72" type="noConversion"/>
  </si>
  <si>
    <t>Perform</t>
    <phoneticPr fontId="72" type="noConversion"/>
  </si>
  <si>
    <t>Pass</t>
    <phoneticPr fontId="72" type="noConversion"/>
  </si>
  <si>
    <t>% Perform  pass Rate</t>
    <phoneticPr fontId="72" type="noConversion"/>
  </si>
  <si>
    <t>% Perform Rate</t>
    <phoneticPr fontId="72" type="noConversion"/>
  </si>
  <si>
    <t>% Test Pass Rate</t>
    <phoneticPr fontId="72" type="noConversion"/>
  </si>
  <si>
    <t xml:space="preserve">
</t>
    <phoneticPr fontId="10"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</si>
  <si>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</si>
  <si>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Chime</t>
    <phoneticPr fontId="10" type="noConversion"/>
  </si>
  <si>
    <t>Audio</t>
    <phoneticPr fontId="10" type="noConversion"/>
  </si>
  <si>
    <t>空调控制</t>
    <phoneticPr fontId="10" type="noConversion"/>
  </si>
  <si>
    <t>Bluetooth Music</t>
    <phoneticPr fontId="10" type="noConversion"/>
  </si>
  <si>
    <t>Bluetooth Phone</t>
    <phoneticPr fontId="10" type="noConversion"/>
  </si>
  <si>
    <t>Bluetooth Setting</t>
    <phoneticPr fontId="10" type="noConversion"/>
  </si>
  <si>
    <t>Phone Setting</t>
    <phoneticPr fontId="10" type="noConversion"/>
  </si>
  <si>
    <t>USB Music</t>
    <phoneticPr fontId="10" type="noConversion"/>
  </si>
  <si>
    <t>USB Video</t>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</si>
  <si>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</si>
  <si>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</si>
  <si>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</si>
  <si>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</si>
  <si>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</si>
  <si>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</si>
  <si>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</si>
  <si>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关键字</t>
  </si>
  <si>
    <t>创建日期</t>
  </si>
  <si>
    <t>已更新</t>
  </si>
  <si>
    <t>概要</t>
  </si>
  <si>
    <t>报告人</t>
  </si>
  <si>
    <t>模块</t>
  </si>
  <si>
    <t>严重度</t>
  </si>
  <si>
    <t>修复的版本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</si>
  <si>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</si>
  <si>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</si>
  <si>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</si>
  <si>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</si>
  <si>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</si>
  <si>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</si>
  <si>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</si>
  <si>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</si>
  <si>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</si>
  <si>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</si>
  <si>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</si>
  <si>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</si>
  <si>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</si>
  <si>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</si>
  <si>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</si>
  <si>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</si>
  <si>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</si>
  <si>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</si>
  <si>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</si>
  <si>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</si>
  <si>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</si>
  <si>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</si>
  <si>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</si>
  <si>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</si>
  <si>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</si>
  <si>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</si>
  <si>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</si>
  <si>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</si>
  <si>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</si>
  <si>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</si>
  <si>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</si>
  <si>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</si>
  <si>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</si>
  <si>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</si>
  <si>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</si>
  <si>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</si>
  <si>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</si>
  <si>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</si>
  <si>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</si>
  <si>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</si>
  <si>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</si>
  <si>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</si>
  <si>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</si>
  <si>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</si>
  <si>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</si>
  <si>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</si>
  <si>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Analyzing</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</si>
  <si>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</si>
  <si>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</si>
  <si>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</si>
  <si>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</si>
  <si>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</si>
  <si>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</si>
  <si>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</si>
  <si>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</si>
  <si>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</si>
  <si>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</si>
  <si>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</si>
  <si>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</si>
  <si>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</si>
  <si>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</si>
  <si>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</si>
  <si>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</si>
  <si>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</si>
  <si>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</si>
  <si>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</si>
  <si>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</si>
  <si>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</si>
  <si>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</si>
  <si>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</si>
  <si>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</si>
  <si>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</si>
  <si>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</si>
  <si>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</si>
  <si>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</si>
  <si>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</si>
  <si>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</si>
  <si>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</si>
  <si>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</si>
  <si>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</si>
  <si>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</si>
  <si>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</si>
  <si>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</si>
  <si>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</si>
  <si>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</si>
  <si>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</si>
  <si>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</si>
  <si>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</si>
  <si>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</si>
  <si>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</si>
  <si>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</si>
  <si>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</si>
  <si>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</si>
  <si>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</si>
  <si>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</si>
  <si>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</si>
  <si>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</si>
  <si>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</si>
  <si>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</si>
  <si>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</si>
  <si>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</si>
  <si>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</si>
  <si>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</si>
  <si>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</si>
  <si>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</si>
  <si>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</si>
  <si>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</si>
  <si>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</si>
  <si>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</si>
  <si>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</si>
  <si>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</si>
  <si>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</si>
  <si>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</si>
  <si>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</si>
  <si>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</si>
  <si>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</si>
  <si>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</si>
  <si>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</si>
  <si>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</si>
  <si>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FPHASEVCDC-2595</t>
  </si>
  <si>
    <t>24/三月/22 4:31 下午</t>
  </si>
  <si>
    <t>【Phase V】【U611】【B】【Setting 】【5/5】刷机第一次连接蓝牙设备后，默认主卡设备置灰显示.</t>
  </si>
  <si>
    <t>FPHASEVCDC-3958</t>
  </si>
  <si>
    <t>30/四月/22 3:49 下午</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</si>
  <si>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</si>
  <si>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</si>
  <si>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</si>
  <si>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</si>
  <si>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</si>
  <si>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</si>
  <si>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</si>
  <si>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</si>
  <si>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</si>
  <si>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</si>
  <si>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</si>
  <si>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</si>
  <si>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</si>
  <si>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</si>
  <si>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</si>
  <si>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</si>
  <si>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</si>
  <si>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</si>
  <si>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</si>
  <si>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</si>
  <si>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</si>
  <si>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</si>
  <si>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</si>
  <si>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</si>
  <si>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</si>
  <si>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</si>
  <si>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</si>
  <si>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</si>
  <si>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</si>
  <si>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</si>
  <si>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</si>
  <si>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</si>
  <si>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</si>
  <si>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</si>
  <si>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</si>
  <si>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</si>
  <si>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</si>
  <si>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</si>
  <si>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</si>
  <si>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</si>
  <si>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</si>
  <si>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</si>
  <si>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</si>
  <si>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</si>
  <si>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</si>
  <si>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</si>
  <si>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</si>
  <si>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</si>
  <si>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</si>
  <si>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</si>
  <si>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</si>
  <si>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</si>
  <si>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</si>
  <si>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</si>
  <si>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</si>
  <si>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</si>
  <si>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</si>
  <si>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</si>
  <si>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</si>
  <si>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</si>
  <si>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</si>
  <si>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</si>
  <si>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</si>
  <si>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</si>
  <si>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</si>
  <si>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</si>
  <si>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</si>
  <si>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</si>
  <si>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</si>
  <si>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</si>
  <si>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</si>
  <si>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</si>
  <si>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</si>
  <si>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</si>
  <si>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</si>
  <si>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</si>
  <si>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</si>
  <si>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</si>
  <si>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</si>
  <si>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</si>
  <si>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</si>
  <si>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</si>
  <si>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</si>
  <si>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</si>
  <si>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</si>
  <si>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</si>
  <si>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</si>
  <si>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</si>
  <si>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</si>
  <si>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</si>
  <si>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</si>
  <si>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</si>
  <si>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</si>
  <si>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</si>
  <si>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</si>
  <si>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</si>
  <si>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</si>
  <si>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</si>
  <si>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</si>
  <si>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</si>
  <si>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</si>
  <si>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</si>
  <si>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</si>
  <si>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</si>
  <si>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</si>
  <si>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</si>
  <si>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</si>
  <si>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</si>
  <si>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</si>
  <si>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</si>
  <si>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</si>
  <si>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</si>
  <si>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</si>
  <si>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</si>
  <si>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</si>
  <si>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</si>
  <si>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</si>
  <si>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</si>
  <si>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</si>
  <si>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</si>
  <si>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</si>
  <si>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</si>
  <si>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</si>
  <si>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Upgrade</t>
  </si>
  <si>
    <t>FPHASEVCDC-4130</t>
  </si>
  <si>
    <t>05/五月/22 9:56 上午</t>
  </si>
  <si>
    <t>【Phase V】【U611】【 B】【工程模式】【5/5】进入Speaker Walk-Around Test 界面，第二次点击SPEAKER_ON，不会动态遍历。</t>
  </si>
  <si>
    <t>Engineer Mode</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</si>
  <si>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</si>
  <si>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</si>
  <si>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</si>
  <si>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</si>
  <si>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</si>
  <si>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</si>
  <si>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</si>
  <si>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</si>
  <si>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</si>
  <si>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</si>
  <si>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</si>
  <si>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</si>
  <si>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</si>
  <si>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</si>
  <si>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</si>
  <si>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</si>
  <si>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System Stability</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</si>
  <si>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</si>
  <si>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</si>
  <si>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</si>
  <si>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</si>
  <si>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</si>
  <si>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</si>
  <si>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</si>
  <si>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</si>
  <si>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</si>
  <si>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</si>
  <si>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</si>
  <si>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AI-Setting</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</si>
  <si>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</si>
  <si>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</si>
  <si>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</si>
  <si>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</si>
  <si>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</si>
  <si>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</si>
  <si>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</si>
  <si>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</si>
  <si>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</si>
  <si>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</si>
  <si>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</si>
  <si>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</si>
  <si>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</si>
  <si>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</si>
  <si>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</si>
  <si>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</si>
  <si>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</si>
  <si>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</si>
  <si>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</si>
  <si>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</si>
  <si>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</si>
  <si>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</si>
  <si>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</si>
  <si>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</si>
  <si>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</si>
  <si>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</si>
  <si>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</si>
  <si>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</si>
  <si>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</si>
  <si>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</si>
  <si>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</si>
  <si>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</si>
  <si>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</si>
  <si>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</si>
  <si>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</si>
  <si>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</si>
  <si>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</si>
  <si>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</si>
  <si>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</si>
  <si>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</si>
  <si>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</si>
  <si>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</si>
  <si>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</si>
  <si>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</si>
  <si>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</si>
  <si>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</si>
  <si>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</si>
  <si>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</si>
  <si>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</si>
  <si>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</si>
  <si>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AI-Audio</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</si>
  <si>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</si>
  <si>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</si>
  <si>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</si>
  <si>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</si>
  <si>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</si>
  <si>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</si>
  <si>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</si>
  <si>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</si>
  <si>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</si>
  <si>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</si>
  <si>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</si>
  <si>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</si>
  <si>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</si>
  <si>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</si>
  <si>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</si>
  <si>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</si>
  <si>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</si>
  <si>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</si>
  <si>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</si>
  <si>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</si>
  <si>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</si>
  <si>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</si>
  <si>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</si>
  <si>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</si>
  <si>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</si>
  <si>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</si>
  <si>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</si>
  <si>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</si>
  <si>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</si>
  <si>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</si>
  <si>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</si>
  <si>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</si>
  <si>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</si>
  <si>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</si>
  <si>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</si>
  <si>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</si>
  <si>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</si>
  <si>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</si>
  <si>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</si>
  <si>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</si>
  <si>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</si>
  <si>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</si>
  <si>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</si>
  <si>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</si>
  <si>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</si>
  <si>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</si>
  <si>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</si>
  <si>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</si>
  <si>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</si>
  <si>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</si>
  <si>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</si>
  <si>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</si>
  <si>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</si>
  <si>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</si>
  <si>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</si>
  <si>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</si>
  <si>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</si>
  <si>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</si>
  <si>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</si>
  <si>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</si>
  <si>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</si>
  <si>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</si>
  <si>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</si>
  <si>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</si>
  <si>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</si>
  <si>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</si>
  <si>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</si>
  <si>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</si>
  <si>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</si>
  <si>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</si>
  <si>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</si>
  <si>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</si>
  <si>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</si>
  <si>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</si>
  <si>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</si>
  <si>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</si>
  <si>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</si>
  <si>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</si>
  <si>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</si>
  <si>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</si>
  <si>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</si>
  <si>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</si>
  <si>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</si>
  <si>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</si>
  <si>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</si>
  <si>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</si>
  <si>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</si>
  <si>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</si>
  <si>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</si>
  <si>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</si>
  <si>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</si>
  <si>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</si>
  <si>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</si>
  <si>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</si>
  <si>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</si>
  <si>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</si>
  <si>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</si>
  <si>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</si>
  <si>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</si>
  <si>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</si>
  <si>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</si>
  <si>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</si>
  <si>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</si>
  <si>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</si>
  <si>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</si>
  <si>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</si>
  <si>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</si>
  <si>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</si>
  <si>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</si>
  <si>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</si>
  <si>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</si>
  <si>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</si>
  <si>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</si>
  <si>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</si>
  <si>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</si>
  <si>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</si>
  <si>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</si>
  <si>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</si>
  <si>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</si>
  <si>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</si>
  <si>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</si>
  <si>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</si>
  <si>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</si>
  <si>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</si>
  <si>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</si>
  <si>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</si>
  <si>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</si>
  <si>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</si>
  <si>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</si>
  <si>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</si>
  <si>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</si>
  <si>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</si>
  <si>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</si>
  <si>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</si>
  <si>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</si>
  <si>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</si>
  <si>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</si>
  <si>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</si>
  <si>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</si>
  <si>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</si>
  <si>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</si>
  <si>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</si>
  <si>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</si>
  <si>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</si>
  <si>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</si>
  <si>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</si>
  <si>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</si>
  <si>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</si>
  <si>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</si>
  <si>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</si>
  <si>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</si>
  <si>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</si>
  <si>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</si>
  <si>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</si>
  <si>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</si>
  <si>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</si>
  <si>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</si>
  <si>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</si>
  <si>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</si>
  <si>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</si>
  <si>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</si>
  <si>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</si>
  <si>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</si>
  <si>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</si>
  <si>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</si>
  <si>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</si>
  <si>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</si>
  <si>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</si>
  <si>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</si>
  <si>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</si>
  <si>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</si>
  <si>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</si>
  <si>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</si>
  <si>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</si>
  <si>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</si>
  <si>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</si>
  <si>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</si>
  <si>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</si>
  <si>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</si>
  <si>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</si>
  <si>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</si>
  <si>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</si>
  <si>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</si>
  <si>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</si>
  <si>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</si>
  <si>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</si>
  <si>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</si>
  <si>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</si>
  <si>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</si>
  <si>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</si>
  <si>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</si>
  <si>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</si>
  <si>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</si>
  <si>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</si>
  <si>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</si>
  <si>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</si>
  <si>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</si>
  <si>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</si>
  <si>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</si>
  <si>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</si>
  <si>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</si>
  <si>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</si>
  <si>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</si>
  <si>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</si>
  <si>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</si>
  <si>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</si>
  <si>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</si>
  <si>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</si>
  <si>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</si>
  <si>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</si>
  <si>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</si>
  <si>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Xu, Ping (P.)</t>
  </si>
  <si>
    <t>DLNA</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</si>
  <si>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</si>
  <si>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</si>
  <si>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</si>
  <si>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</si>
  <si>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</si>
  <si>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</si>
  <si>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</si>
  <si>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</si>
  <si>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</si>
  <si>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</si>
  <si>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</si>
  <si>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</si>
  <si>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</si>
  <si>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</si>
  <si>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</si>
  <si>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</si>
  <si>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</si>
  <si>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</si>
  <si>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</si>
  <si>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</si>
  <si>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</si>
  <si>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</si>
  <si>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</si>
  <si>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</si>
  <si>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</si>
  <si>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</si>
  <si>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</si>
  <si>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</si>
  <si>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</si>
  <si>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</si>
  <si>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</si>
  <si>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</si>
  <si>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</si>
  <si>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</si>
  <si>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</si>
  <si>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</si>
  <si>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</si>
  <si>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</si>
  <si>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</si>
  <si>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</si>
  <si>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</si>
  <si>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</si>
  <si>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</si>
  <si>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</si>
  <si>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</si>
  <si>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</si>
  <si>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</si>
  <si>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</si>
  <si>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</si>
  <si>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</si>
  <si>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</si>
  <si>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</si>
  <si>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</si>
  <si>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</si>
  <si>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</si>
  <si>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</si>
  <si>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</si>
  <si>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</si>
  <si>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</si>
  <si>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</si>
  <si>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</si>
  <si>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</si>
  <si>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</si>
  <si>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</si>
  <si>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</si>
  <si>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</si>
  <si>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</si>
  <si>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</si>
  <si>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</si>
  <si>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</si>
  <si>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</si>
  <si>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</si>
  <si>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</si>
  <si>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</si>
  <si>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</si>
  <si>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</si>
  <si>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</si>
  <si>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</si>
  <si>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</si>
  <si>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</si>
  <si>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</si>
  <si>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</si>
  <si>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</si>
  <si>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</si>
  <si>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</si>
  <si>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</si>
  <si>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</si>
  <si>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</si>
  <si>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</si>
  <si>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</si>
  <si>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</si>
  <si>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</si>
  <si>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</si>
  <si>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</si>
  <si>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</si>
  <si>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</si>
  <si>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</si>
  <si>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</si>
  <si>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</si>
  <si>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</si>
  <si>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</si>
  <si>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</si>
  <si>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</si>
  <si>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</si>
  <si>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</si>
  <si>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</si>
  <si>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</si>
  <si>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</si>
  <si>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</si>
  <si>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</si>
  <si>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</si>
  <si>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</si>
  <si>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</si>
  <si>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</si>
  <si>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</si>
  <si>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</si>
  <si>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</si>
  <si>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</si>
  <si>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</si>
  <si>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</si>
  <si>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</si>
  <si>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</si>
  <si>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</si>
  <si>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</si>
  <si>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</si>
  <si>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</si>
  <si>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</si>
  <si>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</si>
  <si>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</si>
  <si>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</si>
  <si>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</si>
  <si>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</si>
  <si>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</si>
  <si>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</si>
  <si>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</si>
  <si>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</si>
  <si>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</si>
  <si>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</si>
  <si>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</si>
  <si>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</si>
  <si>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</si>
  <si>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</si>
  <si>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</si>
  <si>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</si>
  <si>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</si>
  <si>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</si>
  <si>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</si>
  <si>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</si>
  <si>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</si>
  <si>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</si>
  <si>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</si>
  <si>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</si>
  <si>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</si>
  <si>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</si>
  <si>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</si>
  <si>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</si>
  <si>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</si>
  <si>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</si>
  <si>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</si>
  <si>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</si>
  <si>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</si>
  <si>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</si>
  <si>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</si>
  <si>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</si>
  <si>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</si>
  <si>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</si>
  <si>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</si>
  <si>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</si>
  <si>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</si>
  <si>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</si>
  <si>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</si>
  <si>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</si>
  <si>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</si>
  <si>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</si>
  <si>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</si>
  <si>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</si>
  <si>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</si>
  <si>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</si>
  <si>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</si>
  <si>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</si>
  <si>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</si>
  <si>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</si>
  <si>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</si>
  <si>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</si>
  <si>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</si>
  <si>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</si>
  <si>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</si>
  <si>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</si>
  <si>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</si>
  <si>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</si>
  <si>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</si>
  <si>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</si>
  <si>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</si>
  <si>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</si>
  <si>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</si>
  <si>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</si>
  <si>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</si>
  <si>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</si>
  <si>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</si>
  <si>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</si>
  <si>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</si>
  <si>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</si>
  <si>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</si>
  <si>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</si>
  <si>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</si>
  <si>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</si>
  <si>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</si>
  <si>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</si>
  <si>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</si>
  <si>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</si>
  <si>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</si>
  <si>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</si>
  <si>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</si>
  <si>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</si>
  <si>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</si>
  <si>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</si>
  <si>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</si>
  <si>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</si>
  <si>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</si>
  <si>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</si>
  <si>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</si>
  <si>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</si>
  <si>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</si>
  <si>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</si>
  <si>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</si>
  <si>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</si>
  <si>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</si>
  <si>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</si>
  <si>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</si>
  <si>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</si>
  <si>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</si>
  <si>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</si>
  <si>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</si>
  <si>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</si>
  <si>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</si>
  <si>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</si>
  <si>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</si>
  <si>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</si>
  <si>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</si>
  <si>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</si>
  <si>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</si>
  <si>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</si>
  <si>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</si>
  <si>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</si>
  <si>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</si>
  <si>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</si>
  <si>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【Phase V】【U611】【Top】【System】【3/3】Qfile刷机后断电重启，车机黑屏不亮。</t>
    <phoneticPr fontId="10" type="noConversion"/>
  </si>
  <si>
    <t>Beta1</t>
    <phoneticPr fontId="10" type="noConversion"/>
  </si>
  <si>
    <t>DCV1</t>
    <phoneticPr fontId="10" type="noConversion"/>
  </si>
  <si>
    <t>DCV3</t>
    <phoneticPr fontId="10" type="noConversion"/>
  </si>
  <si>
    <t>DCV3</t>
    <phoneticPr fontId="10" type="noConversion"/>
  </si>
  <si>
    <t>底层协议开发完成100%，但应用未适配，测试无法开展。</t>
    <phoneticPr fontId="10" type="noConversion"/>
  </si>
  <si>
    <t>DCV3</t>
    <phoneticPr fontId="10" type="noConversion"/>
  </si>
  <si>
    <t>DCV1</t>
    <phoneticPr fontId="10" type="noConversion"/>
  </si>
  <si>
    <t>DCV1</t>
    <phoneticPr fontId="10" type="noConversion"/>
  </si>
  <si>
    <t>无需求无对手件</t>
    <phoneticPr fontId="10" type="noConversion"/>
  </si>
  <si>
    <t>DCV0</t>
    <phoneticPr fontId="10" type="noConversion"/>
  </si>
  <si>
    <t>DCV0,部分功能提前实现</t>
    <phoneticPr fontId="10" type="noConversion"/>
  </si>
  <si>
    <t>仪表功能，邮件已澄清</t>
    <phoneticPr fontId="10" type="noConversion"/>
  </si>
  <si>
    <t>【Phase V】【U611】【B】【BT】【5/5】关闭蓝牙后，蓝牙名称info图标显示和UI不一致.</t>
    <phoneticPr fontId="10" type="noConversion"/>
  </si>
  <si>
    <t>【Phase V】【U611】【B】【Setting】【5/5】蓝牙耳机连接失败页面缺少确定按钮.</t>
    <phoneticPr fontId="10" type="noConversion"/>
  </si>
  <si>
    <t>Bluetooth Music</t>
    <phoneticPr fontId="10" type="noConversion"/>
  </si>
  <si>
    <t>当前已实现功能的50%，本轮进行FOCUS功能测试。</t>
    <phoneticPr fontId="9" type="noConversion"/>
  </si>
  <si>
    <t>【Phase V】【U611】【Top】【System】【1/10】车机断电重启后，车机黑屏不亮.</t>
    <phoneticPr fontId="10" type="noConversion"/>
  </si>
  <si>
    <t xml:space="preserve">
2022-CAF-U611MCA-AI_ECU Software Function Test Plan
2022-CAF-U611MCA-AI_ECU Software Function Test Case</t>
    <phoneticPr fontId="9" type="noConversion"/>
  </si>
  <si>
    <t>祝芳园，王雅芳，刘祺，石磊，程田田，邓丽萍，王宗达</t>
    <phoneticPr fontId="10" type="noConversion"/>
  </si>
  <si>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</si>
  <si>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</si>
  <si>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</si>
  <si>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</si>
  <si>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</si>
  <si>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</si>
  <si>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</si>
  <si>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</si>
  <si>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</si>
  <si>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</si>
  <si>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</si>
  <si>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</si>
  <si>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2"/>
      </rPr>
      <t>【</t>
    </r>
    <r>
      <rPr>
        <sz val="11"/>
        <color theme="1"/>
        <rFont val="Calibri"/>
        <family val="2"/>
      </rPr>
      <t>U611</t>
    </r>
    <r>
      <rPr>
        <sz val="11"/>
        <color theme="1"/>
        <rFont val="宋体"/>
        <family val="2"/>
      </rPr>
      <t>】【</t>
    </r>
    <r>
      <rPr>
        <sz val="11"/>
        <color theme="1"/>
        <rFont val="Calibri"/>
        <family val="2"/>
      </rPr>
      <t>Warnings</t>
    </r>
    <r>
      <rPr>
        <sz val="11"/>
        <color theme="1"/>
        <rFont val="宋体"/>
        <family val="2"/>
      </rPr>
      <t>】</t>
    </r>
    <r>
      <rPr>
        <sz val="11"/>
        <color theme="1"/>
        <rFont val="Calibri"/>
        <family val="2"/>
      </rPr>
      <t xml:space="preserve">W605 W606 </t>
    </r>
    <r>
      <rPr>
        <sz val="11"/>
        <color theme="1"/>
        <rFont val="宋体"/>
        <family val="2"/>
      </rPr>
      <t>报警音不响、英文换行不对，</t>
    </r>
    <r>
      <rPr>
        <sz val="11"/>
        <color theme="1"/>
        <rFont val="Calibri"/>
        <family val="2"/>
      </rPr>
      <t>W605</t>
    </r>
    <r>
      <rPr>
        <sz val="11"/>
        <color theme="1"/>
        <rFont val="宋体"/>
        <family val="2"/>
      </rPr>
      <t>文本框颜色不对</t>
    </r>
  </si>
  <si>
    <t>Yang, Yuanjian (Y.)</t>
  </si>
  <si>
    <t>FPHASEVCDC-4158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</si>
  <si>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W1010</t>
    </r>
    <r>
      <rPr>
        <sz val="11"/>
        <color theme="1"/>
        <rFont val="宋体"/>
        <family val="2"/>
      </rPr>
      <t>报警声音响应次数不正确</t>
    </r>
  </si>
  <si>
    <t>Li, Qin (Q.)</t>
  </si>
  <si>
    <t>FPHASEVCDC-3874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</si>
  <si>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 xml:space="preserve"> Park Brake Warning Chime</t>
    </r>
    <r>
      <rPr>
        <sz val="11"/>
        <color theme="1"/>
        <rFont val="宋体"/>
        <family val="2"/>
      </rPr>
      <t>声音未立即响应</t>
    </r>
    <r>
      <rPr>
        <sz val="11"/>
        <color theme="1"/>
        <rFont val="Calibri"/>
        <family val="2"/>
      </rPr>
      <t>_</t>
    </r>
    <r>
      <rPr>
        <sz val="11"/>
        <color theme="1"/>
        <rFont val="宋体"/>
        <family val="2"/>
      </rPr>
      <t>必现</t>
    </r>
  </si>
  <si>
    <t>FPHASEVCDC-3873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</si>
  <si>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 xml:space="preserve"> Park Brake Warning Chime</t>
    </r>
    <r>
      <rPr>
        <sz val="11"/>
        <color theme="1"/>
        <rFont val="宋体"/>
        <family val="2"/>
      </rPr>
      <t>声音响应次数错误</t>
    </r>
    <r>
      <rPr>
        <sz val="11"/>
        <color theme="1"/>
        <rFont val="Calibri"/>
        <family val="2"/>
      </rPr>
      <t>_</t>
    </r>
    <r>
      <rPr>
        <sz val="11"/>
        <color theme="1"/>
        <rFont val="宋体"/>
        <family val="2"/>
      </rPr>
      <t>必现</t>
    </r>
  </si>
  <si>
    <t>FPHASEVCDC-3864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</si>
  <si>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Key In Ignition Warning Chime</t>
    </r>
    <r>
      <rPr>
        <sz val="11"/>
        <color theme="1"/>
        <rFont val="宋体"/>
        <family val="2"/>
      </rPr>
      <t>声音未立即停止响应</t>
    </r>
    <r>
      <rPr>
        <sz val="11"/>
        <color theme="1"/>
        <rFont val="Calibri"/>
        <family val="2"/>
      </rPr>
      <t>_</t>
    </r>
    <r>
      <rPr>
        <sz val="11"/>
        <color theme="1"/>
        <rFont val="宋体"/>
        <family val="2"/>
      </rPr>
      <t>必现</t>
    </r>
  </si>
  <si>
    <t>FPHASEVCDC-3863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</si>
  <si>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Key In Ignition Warning Chime</t>
    </r>
    <r>
      <rPr>
        <sz val="11"/>
        <color theme="1"/>
        <rFont val="宋体"/>
        <family val="2"/>
      </rPr>
      <t>声音响应时间错误</t>
    </r>
    <r>
      <rPr>
        <sz val="11"/>
        <color theme="1"/>
        <rFont val="Calibri"/>
        <family val="2"/>
      </rPr>
      <t>_</t>
    </r>
    <r>
      <rPr>
        <sz val="11"/>
        <color theme="1"/>
        <rFont val="宋体"/>
        <family val="2"/>
      </rPr>
      <t>必现</t>
    </r>
  </si>
  <si>
    <t>FPHASEVCDC-3860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</si>
  <si>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Headlamps On Warning Chime</t>
    </r>
    <r>
      <rPr>
        <sz val="11"/>
        <color theme="1"/>
        <rFont val="宋体"/>
        <family val="2"/>
      </rPr>
      <t>声音报警时未立即响应</t>
    </r>
    <r>
      <rPr>
        <sz val="11"/>
        <color theme="1"/>
        <rFont val="Calibri"/>
        <family val="2"/>
      </rPr>
      <t>_</t>
    </r>
    <r>
      <rPr>
        <sz val="11"/>
        <color theme="1"/>
        <rFont val="宋体"/>
        <family val="2"/>
      </rPr>
      <t>必现</t>
    </r>
  </si>
  <si>
    <t>FPHASEVCDC-3859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</si>
  <si>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Headlamps On Warning Chime</t>
    </r>
    <r>
      <rPr>
        <sz val="11"/>
        <color theme="1"/>
        <rFont val="宋体"/>
        <family val="2"/>
      </rPr>
      <t>声音报警后响应时长错误</t>
    </r>
    <r>
      <rPr>
        <sz val="11"/>
        <color theme="1"/>
        <rFont val="Calibri"/>
        <family val="2"/>
      </rPr>
      <t>_</t>
    </r>
    <r>
      <rPr>
        <sz val="11"/>
        <color theme="1"/>
        <rFont val="宋体"/>
        <family val="2"/>
      </rPr>
      <t>必现</t>
    </r>
  </si>
  <si>
    <t>FPHASEVCDC-4348</t>
  </si>
  <si>
    <t>Gating</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</si>
  <si>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】触发</t>
    </r>
    <r>
      <rPr>
        <sz val="11"/>
        <color theme="1"/>
        <rFont val="Calibri"/>
        <family val="2"/>
      </rPr>
      <t>2.14</t>
    </r>
    <r>
      <rPr>
        <sz val="11"/>
        <color theme="1"/>
        <rFont val="宋体"/>
        <family val="2"/>
      </rPr>
      <t>章节</t>
    </r>
    <r>
      <rPr>
        <sz val="11"/>
        <color theme="1"/>
        <rFont val="Calibri"/>
        <family val="2"/>
      </rPr>
      <t>W1013</t>
    </r>
    <r>
      <rPr>
        <sz val="11"/>
        <color theme="1"/>
        <rFont val="宋体"/>
        <family val="2"/>
      </rPr>
      <t>、</t>
    </r>
    <r>
      <rPr>
        <sz val="11"/>
        <color theme="1"/>
        <rFont val="Calibri"/>
        <family val="2"/>
      </rPr>
      <t>W1014a</t>
    </r>
    <r>
      <rPr>
        <sz val="11"/>
        <color theme="1"/>
        <rFont val="宋体"/>
        <family val="2"/>
      </rPr>
      <t>、</t>
    </r>
    <r>
      <rPr>
        <sz val="11"/>
        <color theme="1"/>
        <rFont val="Calibri"/>
        <family val="2"/>
      </rPr>
      <t>W4125</t>
    </r>
    <r>
      <rPr>
        <sz val="11"/>
        <color theme="1"/>
        <rFont val="宋体"/>
        <family val="2"/>
      </rPr>
      <t>、</t>
    </r>
    <r>
      <rPr>
        <sz val="11"/>
        <color theme="1"/>
        <rFont val="Calibri"/>
        <family val="2"/>
      </rPr>
      <t>W4126</t>
    </r>
    <r>
      <rPr>
        <sz val="11"/>
        <color theme="1"/>
        <rFont val="宋体"/>
        <family val="2"/>
      </rPr>
      <t>、</t>
    </r>
    <r>
      <rPr>
        <sz val="11"/>
        <color theme="1"/>
        <rFont val="Calibri"/>
        <family val="2"/>
      </rPr>
      <t>W4127</t>
    </r>
    <r>
      <rPr>
        <sz val="11"/>
        <color theme="1"/>
        <rFont val="宋体"/>
        <family val="2"/>
      </rPr>
      <t>声音无响应</t>
    </r>
  </si>
  <si>
    <t>FPHASEVCDC-4229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</si>
  <si>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W650</t>
    </r>
    <r>
      <rPr>
        <sz val="11"/>
        <color theme="1"/>
        <rFont val="宋体"/>
        <family val="2"/>
      </rPr>
      <t>报警触发无声音</t>
    </r>
  </si>
  <si>
    <t>FPHASEVCDC-3888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</si>
  <si>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</si>
  <si>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FPHASEVCDC-3881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</si>
  <si>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声音无响应</t>
    </r>
    <r>
      <rPr>
        <sz val="11"/>
        <color theme="1"/>
        <rFont val="Calibri"/>
        <family val="2"/>
      </rPr>
      <t>_</t>
    </r>
    <r>
      <rPr>
        <sz val="11"/>
        <color theme="1"/>
        <rFont val="宋体"/>
        <family val="2"/>
      </rPr>
      <t>必现</t>
    </r>
  </si>
  <si>
    <t>FPHASEVCDC-3880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</si>
  <si>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</si>
  <si>
    <t>FPHASEVCDC-3875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</si>
  <si>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14</t>
    </r>
    <r>
      <rPr>
        <sz val="11"/>
        <color theme="1"/>
        <rFont val="宋体"/>
        <family val="2"/>
      </rPr>
      <t>章节</t>
    </r>
    <r>
      <rPr>
        <sz val="11"/>
        <color theme="1"/>
        <rFont val="Calibri"/>
        <family val="2"/>
      </rPr>
      <t xml:space="preserve"> Perimeter Alarm Warning Chime</t>
    </r>
    <r>
      <rPr>
        <sz val="11"/>
        <color theme="1"/>
        <rFont val="宋体"/>
        <family val="2"/>
      </rPr>
      <t>声音无法触发</t>
    </r>
    <r>
      <rPr>
        <sz val="11"/>
        <color theme="1"/>
        <rFont val="Calibri"/>
        <family val="2"/>
      </rPr>
      <t>_</t>
    </r>
    <r>
      <rPr>
        <sz val="11"/>
        <color theme="1"/>
        <rFont val="宋体"/>
        <family val="2"/>
      </rPr>
      <t>必现</t>
    </r>
  </si>
  <si>
    <t>FPHASEVCDC-3867</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</si>
  <si>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10</t>
    </r>
    <r>
      <rPr>
        <sz val="11"/>
        <color theme="1"/>
        <rFont val="宋体"/>
        <family val="2"/>
      </rPr>
      <t>章节</t>
    </r>
    <r>
      <rPr>
        <sz val="11"/>
        <color theme="1"/>
        <rFont val="Calibri"/>
        <family val="2"/>
      </rPr>
      <t>Memory Feedback Chime</t>
    </r>
    <r>
      <rPr>
        <sz val="11"/>
        <color theme="1"/>
        <rFont val="宋体"/>
        <family val="2"/>
      </rPr>
      <t>声音无法触发</t>
    </r>
    <r>
      <rPr>
        <sz val="11"/>
        <color theme="1"/>
        <rFont val="Calibri"/>
        <family val="2"/>
      </rPr>
      <t>_</t>
    </r>
    <r>
      <rPr>
        <sz val="11"/>
        <color theme="1"/>
        <rFont val="宋体"/>
        <family val="2"/>
      </rPr>
      <t>必现</t>
    </r>
  </si>
  <si>
    <t>FPHASEVCDC-3862</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</si>
  <si>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 xml:space="preserve"> </t>
    </r>
    <r>
      <rPr>
        <sz val="11"/>
        <color theme="1"/>
        <rFont val="宋体"/>
        <family val="2"/>
      </rPr>
      <t>触发第</t>
    </r>
    <r>
      <rPr>
        <sz val="11"/>
        <color theme="1"/>
        <rFont val="Calibri"/>
        <family val="2"/>
      </rPr>
      <t>7</t>
    </r>
    <r>
      <rPr>
        <sz val="11"/>
        <color theme="1"/>
        <rFont val="宋体"/>
        <family val="2"/>
      </rPr>
      <t>章节</t>
    </r>
    <r>
      <rPr>
        <sz val="11"/>
        <color theme="1"/>
        <rFont val="Calibri"/>
        <family val="2"/>
      </rPr>
      <t>Home Safe Light Chime</t>
    </r>
    <r>
      <rPr>
        <sz val="11"/>
        <color theme="1"/>
        <rFont val="宋体"/>
        <family val="2"/>
      </rPr>
      <t>声音未响应</t>
    </r>
  </si>
  <si>
    <t>FPHASEVCDC-3861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</si>
  <si>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发声，触发第</t>
    </r>
    <r>
      <rPr>
        <sz val="11"/>
        <color theme="1"/>
        <rFont val="Calibri"/>
        <family val="2"/>
      </rPr>
      <t>5</t>
    </r>
    <r>
      <rPr>
        <sz val="11"/>
        <color theme="1"/>
        <rFont val="宋体"/>
        <family val="2"/>
      </rPr>
      <t>章节</t>
    </r>
    <r>
      <rPr>
        <sz val="11"/>
        <color theme="1"/>
        <rFont val="Calibri"/>
        <family val="2"/>
      </rPr>
      <t>Park Aid Warning Chime – Front and Rear</t>
    </r>
    <r>
      <rPr>
        <sz val="11"/>
        <color theme="1"/>
        <rFont val="宋体"/>
        <family val="2"/>
      </rPr>
      <t>声音未响应</t>
    </r>
    <r>
      <rPr>
        <sz val="11"/>
        <color theme="1"/>
        <rFont val="Calibri"/>
        <family val="2"/>
      </rPr>
      <t>_</t>
    </r>
    <r>
      <rPr>
        <sz val="11"/>
        <color theme="1"/>
        <rFont val="宋体"/>
        <family val="2"/>
      </rPr>
      <t>必现</t>
    </r>
  </si>
  <si>
    <t>DCV Beta Function Test</t>
    <phoneticPr fontId="9" type="noConversion"/>
  </si>
  <si>
    <t>DCV0</t>
    <phoneticPr fontId="10" type="noConversion"/>
  </si>
  <si>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phoneticPr fontId="10" type="noConversion"/>
  </si>
  <si>
    <t>无TCU硬件设备，无方控，暂无需求</t>
    <phoneticPr fontId="10" type="noConversion"/>
  </si>
  <si>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phoneticPr fontId="10" type="noConversion"/>
  </si>
  <si>
    <t>目前无需求</t>
    <phoneticPr fontId="10" type="noConversion"/>
  </si>
  <si>
    <t>DCV Alpha</t>
    <phoneticPr fontId="10" type="noConversion"/>
  </si>
  <si>
    <t>DCV Beta</t>
    <phoneticPr fontId="10" type="noConversion"/>
  </si>
  <si>
    <t>DCV Beta1HF</t>
    <phoneticPr fontId="10" type="noConversion"/>
  </si>
  <si>
    <t>B</t>
    <phoneticPr fontId="10" type="noConversion"/>
  </si>
  <si>
    <t>Power Management</t>
    <phoneticPr fontId="10" type="noConversion"/>
  </si>
  <si>
    <t>system UI</t>
    <phoneticPr fontId="10" type="noConversion"/>
  </si>
  <si>
    <t>E-call</t>
    <phoneticPr fontId="10" type="noConversion"/>
  </si>
  <si>
    <t>B</t>
    <phoneticPr fontId="10" type="noConversion"/>
  </si>
  <si>
    <t>C</t>
    <phoneticPr fontId="10" type="noConversion"/>
  </si>
  <si>
    <t>s</t>
    <phoneticPr fontId="10" type="noConversion"/>
  </si>
  <si>
    <t>system</t>
    <phoneticPr fontId="10" type="noConversion"/>
  </si>
  <si>
    <t>ANC/ESE</t>
    <phoneticPr fontId="10" type="noConversion"/>
  </si>
  <si>
    <t>Software Validation Report</t>
    <phoneticPr fontId="10" type="noConversion"/>
  </si>
  <si>
    <t>EnterProject</t>
    <phoneticPr fontId="9" type="noConversion"/>
  </si>
  <si>
    <t>V1.5</t>
    <phoneticPr fontId="9" type="noConversion"/>
  </si>
  <si>
    <t>Milestone</t>
    <phoneticPr fontId="9" type="noConversion"/>
  </si>
  <si>
    <t>Software Test Name</t>
    <phoneticPr fontId="9" type="noConversion"/>
  </si>
  <si>
    <t>Testers Name</t>
    <phoneticPr fontId="9" type="noConversion"/>
  </si>
  <si>
    <t>S/W version</t>
    <phoneticPr fontId="9" type="noConversion"/>
  </si>
  <si>
    <t>Test Start Date</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</si>
  <si>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</si>
  <si>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</si>
  <si>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</si>
  <si>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</si>
  <si>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</si>
  <si>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Reference Procedure</t>
    <phoneticPr fontId="9" type="noConversion"/>
  </si>
  <si>
    <t>Test Instruction</t>
    <phoneticPr fontId="9" type="noConversion"/>
  </si>
  <si>
    <t>1.Test result analysis</t>
    <phoneticPr fontId="10" type="noConversion"/>
  </si>
  <si>
    <t>2.Features Implemented Status</t>
    <phoneticPr fontId="9" type="noConversion"/>
  </si>
  <si>
    <t>NO.</t>
    <phoneticPr fontId="10" type="noConversion"/>
  </si>
  <si>
    <t>Integration</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</si>
  <si>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</si>
  <si>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</si>
  <si>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</si>
  <si>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</si>
  <si>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</si>
  <si>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</si>
  <si>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SYNC+_0013</t>
    <phoneticPr fontId="9" type="noConversion"/>
  </si>
  <si>
    <t>Y</t>
    <phoneticPr fontId="10" type="noConversion"/>
  </si>
  <si>
    <t>Y</t>
    <phoneticPr fontId="10" type="noConversion"/>
  </si>
  <si>
    <t>SYNC+_0014</t>
    <phoneticPr fontId="9" type="noConversion"/>
  </si>
  <si>
    <t>Y</t>
    <phoneticPr fontId="10" type="noConversion"/>
  </si>
  <si>
    <t>SYNC+_0019</t>
    <phoneticPr fontId="9" type="noConversion"/>
  </si>
  <si>
    <t>SYNC+_0021</t>
    <phoneticPr fontId="9" type="noConversion"/>
  </si>
  <si>
    <t>SYNC+_0128</t>
    <phoneticPr fontId="9" type="noConversion"/>
  </si>
  <si>
    <t>SYNC+_0129</t>
    <phoneticPr fontId="9" type="noConversion"/>
  </si>
  <si>
    <t>N</t>
    <phoneticPr fontId="10" type="noConversion"/>
  </si>
  <si>
    <t>SYNC+_Z0283</t>
    <phoneticPr fontId="9" type="noConversion"/>
  </si>
  <si>
    <t>SYNC+_Z1001</t>
    <phoneticPr fontId="9" type="noConversion"/>
  </si>
  <si>
    <t>SYNC+_Z0002</t>
    <phoneticPr fontId="9" type="noConversion"/>
  </si>
  <si>
    <t>SYNC+_Z0003</t>
    <phoneticPr fontId="9" type="noConversion"/>
  </si>
  <si>
    <t>SYNC+_Z0005</t>
    <phoneticPr fontId="9" type="noConversion"/>
  </si>
  <si>
    <t>SYNC+_Z0006</t>
    <phoneticPr fontId="9" type="noConversion"/>
  </si>
  <si>
    <t>SYNC+_Z0007</t>
    <phoneticPr fontId="9" type="noConversion"/>
  </si>
  <si>
    <t>SYNC+_Z0008</t>
    <phoneticPr fontId="9" type="noConversion"/>
  </si>
  <si>
    <t>SYNC+_Z0010</t>
    <phoneticPr fontId="9" type="noConversion"/>
  </si>
  <si>
    <t>SYNC+_Z0011</t>
    <phoneticPr fontId="9" type="noConversion"/>
  </si>
  <si>
    <t>SYNC+_Z0013</t>
    <phoneticPr fontId="9" type="noConversion"/>
  </si>
  <si>
    <t>SYNC+_Z0014</t>
    <phoneticPr fontId="9" type="noConversion"/>
  </si>
  <si>
    <t>SYNC+_Z0019</t>
    <phoneticPr fontId="10" type="noConversion"/>
  </si>
  <si>
    <t>SYNC+_Z0038</t>
    <phoneticPr fontId="9" type="noConversion"/>
  </si>
  <si>
    <t>SYNC+_Z0058</t>
    <phoneticPr fontId="9" type="noConversion"/>
  </si>
  <si>
    <t>SYNC+_Z0059</t>
    <phoneticPr fontId="9" type="noConversion"/>
  </si>
  <si>
    <t>SYNC+_Z0112</t>
    <phoneticPr fontId="9" type="noConversion"/>
  </si>
  <si>
    <t>SYNC+_Z0113</t>
    <phoneticPr fontId="9" type="noConversion"/>
  </si>
  <si>
    <t>SYNC+_Z0114</t>
    <phoneticPr fontId="9" type="noConversion"/>
  </si>
  <si>
    <t>SYNC+_Z0120</t>
    <phoneticPr fontId="9" type="noConversion"/>
  </si>
  <si>
    <t>SYNC+_Z0121</t>
    <phoneticPr fontId="9"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</si>
  <si>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</si>
  <si>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</si>
  <si>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</si>
  <si>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</si>
  <si>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</si>
  <si>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</si>
  <si>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SYNC+_Z0199</t>
    <phoneticPr fontId="9" type="noConversion"/>
  </si>
  <si>
    <t>SYNC+_Z0218</t>
    <phoneticPr fontId="9" type="noConversion"/>
  </si>
  <si>
    <t>SYNC+_Z0219</t>
    <phoneticPr fontId="9" type="noConversion"/>
  </si>
  <si>
    <t>SYNC+_Z0220</t>
    <phoneticPr fontId="10" type="noConversion"/>
  </si>
  <si>
    <t>SYNC+_Z1025</t>
    <phoneticPr fontId="9" type="noConversion"/>
  </si>
  <si>
    <t>SYNC+_0204</t>
    <phoneticPr fontId="9" type="noConversion"/>
  </si>
  <si>
    <t>SYNC+_0203</t>
    <phoneticPr fontId="9" type="noConversion"/>
  </si>
  <si>
    <t>SYNC+_0089</t>
    <phoneticPr fontId="9" type="noConversion"/>
  </si>
  <si>
    <t>SYNC+_0090</t>
    <phoneticPr fontId="9" type="noConversion"/>
  </si>
  <si>
    <t>SYNC+_0091</t>
    <phoneticPr fontId="9" type="noConversion"/>
  </si>
  <si>
    <t>SYNC+_0092</t>
    <phoneticPr fontId="9" type="noConversion"/>
  </si>
  <si>
    <t>SYNC+_0093</t>
    <phoneticPr fontId="9" type="noConversion"/>
  </si>
  <si>
    <t>SYNC+_0095</t>
    <phoneticPr fontId="9" type="noConversion"/>
  </si>
  <si>
    <t>SYNC+_0098</t>
    <phoneticPr fontId="9" type="noConversion"/>
  </si>
  <si>
    <t>SYNC+_Z0044</t>
    <phoneticPr fontId="9" type="noConversion"/>
  </si>
  <si>
    <t>SYNC+_Z0083</t>
    <phoneticPr fontId="9" type="noConversion"/>
  </si>
  <si>
    <t>SYNC+_Z0035</t>
    <phoneticPr fontId="9" type="noConversion"/>
  </si>
  <si>
    <t>SYNC+_Z0015</t>
    <phoneticPr fontId="9" type="noConversion"/>
  </si>
  <si>
    <t>3.New Defects Metrics</t>
    <phoneticPr fontId="9" type="noConversion"/>
  </si>
  <si>
    <t>Top</t>
    <phoneticPr fontId="10" type="noConversion"/>
  </si>
  <si>
    <t>B(Middle)</t>
    <phoneticPr fontId="10" type="noConversion"/>
  </si>
  <si>
    <t>C(low)</t>
    <phoneticPr fontId="10" type="noConversion"/>
  </si>
  <si>
    <t>Chime</t>
    <phoneticPr fontId="10" type="noConversion"/>
  </si>
  <si>
    <t>Audio</t>
    <phoneticPr fontId="10" type="noConversion"/>
  </si>
  <si>
    <t>RVC/360</t>
    <phoneticPr fontId="10" type="noConversion"/>
  </si>
  <si>
    <t>system UI</t>
    <phoneticPr fontId="10" type="noConversion"/>
  </si>
  <si>
    <t>E-Call</t>
    <phoneticPr fontId="10" type="noConversion"/>
  </si>
  <si>
    <t>Percentage(%)</t>
    <phoneticPr fontId="9" type="noConversion"/>
  </si>
  <si>
    <t>4.Test Case Status</t>
    <phoneticPr fontId="9" type="noConversion"/>
  </si>
  <si>
    <t>Feature</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</si>
  <si>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</si>
  <si>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</si>
  <si>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</si>
  <si>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</si>
  <si>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</si>
  <si>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%Perform  Rate</t>
    <phoneticPr fontId="9" type="noConversion"/>
  </si>
  <si>
    <t>Issue key</t>
  </si>
  <si>
    <t>Assignee</t>
  </si>
  <si>
    <t>Description</t>
  </si>
  <si>
    <t>Fix Version/s</t>
  </si>
  <si>
    <t>GLONG2</t>
  </si>
  <si>
    <t>QYU8</t>
  </si>
  <si>
    <t>QLI37</t>
  </si>
  <si>
    <t>ZCAO5</t>
  </si>
  <si>
    <t>A sample</t>
    <phoneticPr fontId="9" type="noConversion"/>
  </si>
  <si>
    <t>FORD_Phase'V_U611MCA_Test_Summary_Report</t>
    <phoneticPr fontId="10" type="noConversion"/>
  </si>
  <si>
    <t>Ford_Phase5_U611_DCV_Beta</t>
    <phoneticPr fontId="10" type="noConversion"/>
  </si>
  <si>
    <t>Ford+phase5_CDX707_SRD_V1.5</t>
    <phoneticPr fontId="9" type="noConversion"/>
  </si>
  <si>
    <t>Tester Leader</t>
    <phoneticPr fontId="9" type="noConversion"/>
  </si>
  <si>
    <t>A Sample Function Test</t>
    <phoneticPr fontId="9" type="noConversion"/>
  </si>
  <si>
    <t>A Sample</t>
    <phoneticPr fontId="9" type="noConversion"/>
  </si>
  <si>
    <t>The main test scope refer to 'test purpose' in Test Plan</t>
    <phoneticPr fontId="9" type="noConversion"/>
  </si>
  <si>
    <t>Feature ID</t>
    <phoneticPr fontId="9" type="noConversion"/>
  </si>
  <si>
    <t>SYNC+_0205</t>
    <phoneticPr fontId="9" type="noConversion"/>
  </si>
  <si>
    <t>% Test Pass Rate</t>
    <phoneticPr fontId="9" type="noConversion"/>
  </si>
  <si>
    <t>SYNC+_Z0107</t>
    <phoneticPr fontId="9" type="noConversion"/>
  </si>
  <si>
    <t>SYNC+_Z0056</t>
    <phoneticPr fontId="10" type="noConversion"/>
  </si>
  <si>
    <t>SYNC+_Z0108</t>
    <phoneticPr fontId="10" type="noConversion"/>
  </si>
  <si>
    <t>SYNC+_Z0109</t>
    <phoneticPr fontId="10" type="noConversion"/>
  </si>
  <si>
    <t>Y</t>
    <phoneticPr fontId="10" type="noConversion"/>
  </si>
  <si>
    <t>Test Period</t>
    <phoneticPr fontId="9" type="noConversion"/>
  </si>
  <si>
    <t>Feature</t>
    <phoneticPr fontId="9" type="noConversion"/>
  </si>
  <si>
    <t>E-CALL</t>
    <phoneticPr fontId="10" type="noConversion"/>
  </si>
  <si>
    <t>System UI</t>
  </si>
  <si>
    <t>BT Phone</t>
    <phoneticPr fontId="10" type="noConversion"/>
  </si>
  <si>
    <t>Audio</t>
    <phoneticPr fontId="10" type="noConversion"/>
  </si>
  <si>
    <t>Audio</t>
    <phoneticPr fontId="10" type="noConversion"/>
  </si>
  <si>
    <t>ESE/ANC</t>
  </si>
  <si>
    <t>ESE/ANC</t>
    <phoneticPr fontId="10" type="noConversion"/>
  </si>
  <si>
    <t>Power Management</t>
    <phoneticPr fontId="10" type="noConversion"/>
  </si>
  <si>
    <t>RVC/360</t>
    <phoneticPr fontId="10" type="noConversion"/>
  </si>
  <si>
    <t>RVC/360</t>
    <phoneticPr fontId="10" type="noConversion"/>
  </si>
  <si>
    <t>FS</t>
  </si>
  <si>
    <t>FS</t>
    <phoneticPr fontId="10" type="noConversion"/>
  </si>
  <si>
    <t>Cyber</t>
  </si>
  <si>
    <t>Cyber</t>
    <phoneticPr fontId="10" type="noConversion"/>
  </si>
  <si>
    <t>SYNC+_Z0036</t>
    <phoneticPr fontId="9" type="noConversion"/>
  </si>
  <si>
    <t>SYNC+_Z0159</t>
  </si>
  <si>
    <t>SYNC+_Z0160</t>
  </si>
  <si>
    <t>SYNC+_Z0161</t>
  </si>
  <si>
    <t>SYNC+_Z0162</t>
  </si>
  <si>
    <t>SYNC+_Z0163</t>
  </si>
  <si>
    <t>SYNC+_Z0164</t>
  </si>
  <si>
    <t>SYNC+_Z0165</t>
  </si>
  <si>
    <t>SYNC+_Z0166</t>
  </si>
  <si>
    <t>SYNC+_Z0167</t>
  </si>
  <si>
    <t>SYNC+_Z0168</t>
  </si>
  <si>
    <t>SYNC+_Z0169</t>
  </si>
  <si>
    <t>SYNC+_Z0170</t>
  </si>
  <si>
    <t>SYNC+_Z0171</t>
  </si>
  <si>
    <t>SYNC+_Z0172</t>
  </si>
  <si>
    <t>SYNC+_Z0173</t>
  </si>
  <si>
    <t>SYNC+_Z0174</t>
  </si>
  <si>
    <t>SYNC+_Z0175</t>
  </si>
  <si>
    <t>SYNC+_Z0176</t>
  </si>
  <si>
    <t>SYNC+_Z0177</t>
  </si>
  <si>
    <t>SYNC+_Z0247</t>
  </si>
  <si>
    <t>SYNC+_Z1003</t>
  </si>
  <si>
    <t>SYNC+_Z1004</t>
  </si>
  <si>
    <t>AC - face</t>
  </si>
  <si>
    <t>AC - feet</t>
  </si>
  <si>
    <t>AC on/off</t>
  </si>
  <si>
    <t>Auto AC</t>
  </si>
  <si>
    <t>Demist</t>
  </si>
  <si>
    <t>Driver temp</t>
  </si>
  <si>
    <t>Dual AC</t>
  </si>
  <si>
    <t>Fan</t>
  </si>
  <si>
    <t>Front Row Seat Heated</t>
  </si>
  <si>
    <t>Front Seat Vent</t>
  </si>
  <si>
    <t>Max AC</t>
  </si>
  <si>
    <t>Max windshield</t>
  </si>
  <si>
    <t>Passenger temp</t>
  </si>
  <si>
    <t>Rear climate fan</t>
  </si>
  <si>
    <t>Rear climate mode</t>
  </si>
  <si>
    <t>Rear climate temp</t>
  </si>
  <si>
    <t>Recirc.</t>
  </si>
  <si>
    <t>Steering wheel heated</t>
  </si>
  <si>
    <t>Windshield</t>
  </si>
  <si>
    <t>Heated Backlight (climate)</t>
  </si>
  <si>
    <t>Heated Mirrors</t>
  </si>
  <si>
    <t>Heated Wiper Blade
Heated Windshield</t>
  </si>
  <si>
    <t>BT Phone</t>
    <phoneticPr fontId="10" type="noConversion"/>
  </si>
  <si>
    <t>BT Music</t>
    <phoneticPr fontId="10" type="noConversion"/>
  </si>
  <si>
    <t>System Stability</t>
    <phoneticPr fontId="10" type="noConversion"/>
  </si>
  <si>
    <r>
      <rPr>
        <sz val="8"/>
        <color theme="1"/>
        <rFont val="微软雅黑"/>
        <family val="2"/>
        <charset val="134"/>
      </rPr>
      <t>空调控制</t>
    </r>
    <phoneticPr fontId="10" type="noConversion"/>
  </si>
  <si>
    <r>
      <rPr>
        <sz val="8"/>
        <color theme="1"/>
        <rFont val="微软雅黑"/>
        <family val="2"/>
        <charset val="134"/>
      </rPr>
      <t>升级</t>
    </r>
    <phoneticPr fontId="10" type="noConversion"/>
  </si>
  <si>
    <r>
      <rPr>
        <sz val="8"/>
        <color theme="1"/>
        <rFont val="微软雅黑"/>
        <family val="2"/>
        <charset val="134"/>
      </rPr>
      <t>多屏互动</t>
    </r>
    <phoneticPr fontId="10" type="noConversion"/>
  </si>
  <si>
    <r>
      <rPr>
        <sz val="8"/>
        <color theme="1"/>
        <rFont val="微软雅黑"/>
        <family val="2"/>
        <charset val="134"/>
      </rPr>
      <t>车辆设置</t>
    </r>
    <phoneticPr fontId="10" type="noConversion"/>
  </si>
  <si>
    <t>DCV Alpha</t>
    <phoneticPr fontId="9" type="noConversion"/>
  </si>
  <si>
    <r>
      <rPr>
        <sz val="9"/>
        <rFont val="微软雅黑"/>
        <family val="2"/>
        <charset val="134"/>
      </rPr>
      <t>空调控制</t>
    </r>
  </si>
  <si>
    <r>
      <rPr>
        <sz val="8"/>
        <rFont val="微软雅黑"/>
        <family val="2"/>
        <charset val="134"/>
      </rPr>
      <t>空调控制</t>
    </r>
  </si>
  <si>
    <t>System Stability</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</si>
  <si>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</si>
  <si>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</si>
  <si>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</si>
  <si>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</si>
  <si>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</si>
  <si>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</si>
  <si>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</si>
  <si>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</si>
  <si>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</si>
  <si>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</si>
  <si>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</si>
  <si>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r>
      <rPr>
        <sz val="9"/>
        <rFont val="微软雅黑"/>
        <family val="2"/>
        <charset val="134"/>
      </rPr>
      <t>系统设置</t>
    </r>
    <phoneticPr fontId="10" type="noConversion"/>
  </si>
  <si>
    <r>
      <t>USB</t>
    </r>
    <r>
      <rPr>
        <sz val="9"/>
        <rFont val="微软雅黑"/>
        <family val="2"/>
        <charset val="134"/>
      </rPr>
      <t>音乐</t>
    </r>
  </si>
  <si>
    <r>
      <t>USB</t>
    </r>
    <r>
      <rPr>
        <sz val="9"/>
        <rFont val="微软雅黑"/>
        <family val="2"/>
        <charset val="134"/>
      </rPr>
      <t>视频</t>
    </r>
  </si>
  <si>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</si>
  <si>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</si>
  <si>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工程模式</t>
    </r>
  </si>
  <si>
    <r>
      <rPr>
        <sz val="9"/>
        <rFont val="微软雅黑"/>
        <family val="2"/>
        <charset val="134"/>
      </rPr>
      <t>升级</t>
    </r>
    <phoneticPr fontId="10" type="noConversion"/>
  </si>
  <si>
    <r>
      <t>Log</t>
    </r>
    <r>
      <rPr>
        <sz val="11"/>
        <color theme="1"/>
        <rFont val="微软雅黑"/>
        <family val="2"/>
        <charset val="134"/>
      </rPr>
      <t>系统</t>
    </r>
  </si>
  <si>
    <r>
      <rPr>
        <sz val="9"/>
        <rFont val="微软雅黑"/>
        <family val="2"/>
        <charset val="134"/>
      </rPr>
      <t>道路救援</t>
    </r>
  </si>
  <si>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</si>
  <si>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</si>
  <si>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</si>
  <si>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</si>
  <si>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r>
      <rPr>
        <sz val="9"/>
        <rFont val="微软雅黑"/>
        <family val="2"/>
        <charset val="134"/>
      </rPr>
      <t>以太网</t>
    </r>
  </si>
  <si>
    <r>
      <t xml:space="preserve">3. Missed Defects Metrics </t>
    </r>
    <r>
      <rPr>
        <b/>
        <sz val="11"/>
        <color theme="1"/>
        <rFont val="微软雅黑"/>
        <family val="2"/>
        <charset val="134"/>
      </rPr>
      <t>漏检缺陷</t>
    </r>
    <phoneticPr fontId="10" type="noConversion"/>
  </si>
  <si>
    <r>
      <t xml:space="preserve">Missed Defects Metrics </t>
    </r>
    <r>
      <rPr>
        <b/>
        <sz val="11"/>
        <rFont val="微软雅黑"/>
        <family val="2"/>
        <charset val="134"/>
      </rPr>
      <t>漏检缺陷</t>
    </r>
    <phoneticPr fontId="10" type="noConversion"/>
  </si>
  <si>
    <r>
      <rPr>
        <sz val="9"/>
        <rFont val="微软雅黑"/>
        <family val="2"/>
        <charset val="134"/>
      </rPr>
      <t>系统设置</t>
    </r>
    <phoneticPr fontId="10" type="noConversion"/>
  </si>
  <si>
    <r>
      <rPr>
        <sz val="9"/>
        <rFont val="微软雅黑"/>
        <family val="2"/>
        <charset val="134"/>
      </rPr>
      <t>车辆设置</t>
    </r>
    <phoneticPr fontId="10" type="noConversion"/>
  </si>
  <si>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</si>
  <si>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</si>
  <si>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</si>
  <si>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</si>
  <si>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雷达</t>
    </r>
  </si>
  <si>
    <r>
      <rPr>
        <sz val="9"/>
        <rFont val="微软雅黑"/>
        <family val="2"/>
        <charset val="134"/>
      </rPr>
      <t>随心听</t>
    </r>
  </si>
  <si>
    <r>
      <rPr>
        <sz val="9"/>
        <rFont val="微软雅黑"/>
        <family val="2"/>
        <charset val="134"/>
      </rPr>
      <t>百度地图（</t>
    </r>
    <r>
      <rPr>
        <sz val="9"/>
        <rFont val="Calibri"/>
        <family val="2"/>
      </rPr>
      <t>MRD)</t>
    </r>
  </si>
  <si>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</si>
  <si>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</si>
  <si>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</si>
  <si>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</si>
  <si>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</si>
  <si>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r>
      <t>CAN</t>
    </r>
    <r>
      <rPr>
        <sz val="9"/>
        <rFont val="微软雅黑"/>
        <family val="2"/>
        <charset val="134"/>
      </rPr>
      <t>网络诊断</t>
    </r>
    <phoneticPr fontId="10" type="noConversion"/>
  </si>
  <si>
    <r>
      <rPr>
        <sz val="9"/>
        <rFont val="微软雅黑"/>
        <family val="2"/>
        <charset val="134"/>
      </rPr>
      <t>升级</t>
    </r>
    <phoneticPr fontId="10" type="noConversion"/>
  </si>
  <si>
    <r>
      <t>EOL</t>
    </r>
    <r>
      <rPr>
        <sz val="9"/>
        <rFont val="微软雅黑"/>
        <family val="2"/>
        <charset val="134"/>
      </rPr>
      <t>测试</t>
    </r>
  </si>
  <si>
    <r>
      <t>Log</t>
    </r>
    <r>
      <rPr>
        <sz val="8"/>
        <rFont val="微软雅黑"/>
        <family val="2"/>
        <charset val="134"/>
      </rPr>
      <t>系统</t>
    </r>
  </si>
  <si>
    <r>
      <rPr>
        <sz val="8"/>
        <rFont val="微软雅黑"/>
        <family val="2"/>
        <charset val="134"/>
      </rPr>
      <t>道路救援</t>
    </r>
  </si>
  <si>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</si>
  <si>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</si>
  <si>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</si>
  <si>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</si>
  <si>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r>
      <rPr>
        <sz val="8"/>
        <rFont val="微软雅黑"/>
        <family val="2"/>
        <charset val="134"/>
      </rPr>
      <t>以太网</t>
    </r>
  </si>
  <si>
    <t>2022-CAF-U611MCA-AI_ECU Software Function Test Plan
2022-CAF-U611MCA-AI_ECU Software Function Test Case</t>
    <phoneticPr fontId="10" type="noConversion"/>
  </si>
  <si>
    <t>Test Cases version</t>
    <phoneticPr fontId="9" type="noConversion"/>
  </si>
  <si>
    <t>Power management</t>
  </si>
  <si>
    <t>A2B Functional</t>
  </si>
  <si>
    <t>Active Noise Cancellationg (ANC) Tuning</t>
  </si>
  <si>
    <t xml:space="preserve">Brand  Audio Config (Lincoln/Ford) </t>
  </si>
  <si>
    <t>Engine Sound Enhancement (ESE)</t>
  </si>
  <si>
    <t>EQ tool</t>
  </si>
  <si>
    <t>Lincoln more speakers audio &amp; ANC tuning</t>
  </si>
  <si>
    <t>Noise cancellation for Baidu VR</t>
  </si>
  <si>
    <t>Radio reception test</t>
  </si>
  <si>
    <t>Revel QIS 3D Audio (Audio System,  settings)</t>
  </si>
  <si>
    <t>Speakers Config</t>
  </si>
  <si>
    <t>Support Ford external DSP module by A2B</t>
  </si>
  <si>
    <t>Embedded Modem Reset/Master reset</t>
  </si>
  <si>
    <t>Illumination</t>
  </si>
  <si>
    <t>Disclaimer</t>
  </si>
  <si>
    <t>Ford Clock Strategy</t>
  </si>
  <si>
    <t>Unit Setting-Measurement Units</t>
  </si>
  <si>
    <t>Unit Setting-Temperature</t>
  </si>
  <si>
    <t>Unit Setting-Tire Pressure Units;</t>
  </si>
  <si>
    <t xml:space="preserve">Bluetooth music </t>
  </si>
  <si>
    <t>bezel diagnostic</t>
  </si>
  <si>
    <t>MCU software download (via CAN)</t>
  </si>
  <si>
    <t>Log system</t>
  </si>
  <si>
    <t>Active Noise Cancellation</t>
  </si>
  <si>
    <t>Smooth Dimming</t>
  </si>
  <si>
    <t>Lincoln Camera Shortcut key</t>
  </si>
  <si>
    <t>Autosar</t>
  </si>
  <si>
    <t>Fully Ford ECU Diagnostic&amp;EOL</t>
  </si>
  <si>
    <t>Funtion Safety</t>
  </si>
  <si>
    <t>Ford Cyber Security Requirements</t>
  </si>
  <si>
    <t>Ford Ethernet</t>
  </si>
  <si>
    <t>Driving restriction</t>
    <phoneticPr fontId="9" type="noConversion"/>
  </si>
  <si>
    <t>SYNC+_Z0122</t>
    <phoneticPr fontId="9" type="noConversion"/>
  </si>
  <si>
    <t>WiFi</t>
    <phoneticPr fontId="10" type="noConversion"/>
  </si>
  <si>
    <t>SYNC+_Z0155</t>
    <phoneticPr fontId="10" type="noConversion"/>
  </si>
  <si>
    <t>WiFi</t>
    <phoneticPr fontId="10" type="noConversion"/>
  </si>
  <si>
    <t>WiFi</t>
    <phoneticPr fontId="9" type="noConversion"/>
  </si>
  <si>
    <t>所属区域</t>
    <phoneticPr fontId="10" type="noConversion"/>
  </si>
  <si>
    <t>YZHAO37</t>
  </si>
  <si>
    <t>Software</t>
  </si>
  <si>
    <t>YMENG3</t>
  </si>
  <si>
    <t>Ford_Phase5_U611_DCV1</t>
  </si>
  <si>
    <t>DCV0</t>
    <phoneticPr fontId="10" type="noConversion"/>
  </si>
  <si>
    <t>Full Test</t>
  </si>
  <si>
    <t>WiFi</t>
    <phoneticPr fontId="10" type="noConversion"/>
  </si>
  <si>
    <t>SYNC+_0159</t>
    <phoneticPr fontId="9" type="noConversion"/>
  </si>
  <si>
    <t>SYNC+_Z0284</t>
    <phoneticPr fontId="10" type="noConversion"/>
  </si>
  <si>
    <t>SYNC+_0126</t>
    <phoneticPr fontId="9" type="noConversion"/>
  </si>
  <si>
    <r>
      <rPr>
        <sz val="8"/>
        <color theme="1"/>
        <rFont val="微软雅黑"/>
        <family val="2"/>
        <charset val="134"/>
      </rPr>
      <t>以太网</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</si>
  <si>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</si>
  <si>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</si>
  <si>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音频工程师开发自测，</t>
    </r>
    <r>
      <rPr>
        <sz val="8"/>
        <rFont val="Calibri"/>
        <family val="2"/>
      </rPr>
      <t>DCV3</t>
    </r>
    <r>
      <rPr>
        <sz val="8"/>
        <rFont val="微软雅黑"/>
        <family val="2"/>
        <charset val="134"/>
      </rPr>
      <t>集成</t>
    </r>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</si>
  <si>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9" type="noConversion"/>
  </si>
  <si>
    <r>
      <rPr>
        <sz val="8"/>
        <rFont val="微软雅黑"/>
        <family val="2"/>
        <charset val="134"/>
      </rPr>
      <t>音频工程师开发自测，用于第三方音频调试</t>
    </r>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</si>
  <si>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9" type="noConversion"/>
  </si>
  <si>
    <r>
      <t>DI</t>
    </r>
    <r>
      <rPr>
        <sz val="8"/>
        <rFont val="微软雅黑"/>
        <family val="2"/>
        <charset val="134"/>
      </rPr>
      <t>测试（</t>
    </r>
    <r>
      <rPr>
        <sz val="8"/>
        <rFont val="Calibri"/>
        <family val="2"/>
      </rPr>
      <t>YF</t>
    </r>
    <r>
      <rPr>
        <sz val="8"/>
        <rFont val="微软雅黑"/>
        <family val="2"/>
        <charset val="134"/>
      </rPr>
      <t>测试完成），</t>
    </r>
    <r>
      <rPr>
        <sz val="8"/>
        <rFont val="Calibri"/>
        <family val="2"/>
      </rPr>
      <t>DCV2</t>
    </r>
    <r>
      <rPr>
        <sz val="8"/>
        <rFont val="微软雅黑"/>
        <family val="2"/>
        <charset val="134"/>
      </rPr>
      <t>集成</t>
    </r>
    <phoneticPr fontId="9" type="noConversion"/>
  </si>
  <si>
    <r>
      <rPr>
        <sz val="8"/>
        <rFont val="微软雅黑"/>
        <family val="2"/>
        <charset val="134"/>
      </rPr>
      <t>内置已经完成，外置</t>
    </r>
    <r>
      <rPr>
        <sz val="8"/>
        <rFont val="Calibri"/>
        <family val="2"/>
      </rPr>
      <t>DCV2</t>
    </r>
    <r>
      <rPr>
        <sz val="8"/>
        <rFont val="微软雅黑"/>
        <family val="2"/>
        <charset val="134"/>
      </rPr>
      <t>集成</t>
    </r>
    <phoneticPr fontId="9" type="noConversion"/>
  </si>
  <si>
    <r>
      <rPr>
        <sz val="8"/>
        <rFont val="微软雅黑"/>
        <family val="2"/>
        <charset val="134"/>
      </rPr>
      <t>开发进行中，</t>
    </r>
    <r>
      <rPr>
        <sz val="8"/>
        <rFont val="Calibri"/>
        <family val="2"/>
      </rPr>
      <t>DCV2</t>
    </r>
    <r>
      <rPr>
        <sz val="8"/>
        <rFont val="微软雅黑"/>
        <family val="2"/>
        <charset val="134"/>
      </rPr>
      <t>集成</t>
    </r>
    <phoneticPr fontId="9" type="noConversion"/>
  </si>
  <si>
    <r>
      <rPr>
        <sz val="8"/>
        <color theme="1"/>
        <rFont val="微软雅黑"/>
        <family val="2"/>
        <charset val="134"/>
      </rPr>
      <t>系统设置</t>
    </r>
    <phoneticPr fontId="10" type="noConversion"/>
  </si>
  <si>
    <r>
      <rPr>
        <sz val="8"/>
        <rFont val="微软雅黑"/>
        <family val="2"/>
        <charset val="134"/>
      </rPr>
      <t>部分界面中英文显示</t>
    </r>
  </si>
  <si>
    <r>
      <rPr>
        <sz val="8"/>
        <rFont val="微软雅黑"/>
        <family val="2"/>
        <charset val="134"/>
      </rPr>
      <t>语音设置</t>
    </r>
    <r>
      <rPr>
        <sz val="8"/>
        <rFont val="Calibri"/>
        <family val="2"/>
      </rPr>
      <t xml:space="preserve"> audio setting</t>
    </r>
  </si>
  <si>
    <r>
      <t xml:space="preserve">Bluetooth Setting </t>
    </r>
    <r>
      <rPr>
        <sz val="8"/>
        <rFont val="微软雅黑"/>
        <family val="2"/>
        <charset val="134"/>
      </rPr>
      <t>蓝牙设置</t>
    </r>
  </si>
  <si>
    <r>
      <rPr>
        <sz val="8"/>
        <rFont val="微软雅黑"/>
        <family val="2"/>
        <charset val="134"/>
      </rPr>
      <t>日期和时间设置</t>
    </r>
    <r>
      <rPr>
        <sz val="8"/>
        <rFont val="Calibri"/>
        <family val="2"/>
      </rPr>
      <t xml:space="preserve"> date&amp;time setting</t>
    </r>
  </si>
  <si>
    <r>
      <rPr>
        <sz val="8"/>
        <rFont val="微软雅黑"/>
        <family val="2"/>
        <charset val="134"/>
      </rPr>
      <t>关于本机</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</si>
  <si>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</si>
  <si>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</si>
  <si>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</si>
  <si>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</si>
  <si>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</si>
  <si>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rFont val="微软雅黑"/>
        <family val="2"/>
        <charset val="134"/>
      </rPr>
      <t>蓝牙电话</t>
    </r>
    <r>
      <rPr>
        <sz val="8"/>
        <rFont val="Calibri"/>
        <family val="2"/>
      </rPr>
      <t xml:space="preserve"> Bluetooh Phone </t>
    </r>
  </si>
  <si>
    <r>
      <rPr>
        <sz val="8"/>
        <rFont val="微软雅黑"/>
        <family val="2"/>
        <charset val="134"/>
      </rPr>
      <t>底特律之音</t>
    </r>
    <r>
      <rPr>
        <sz val="8"/>
        <rFont val="Calibri"/>
        <family val="2"/>
      </rPr>
      <t xml:space="preserve"> Detroit Symphony Orchestra chimes</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</si>
  <si>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</si>
  <si>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t>BT Music/USB</t>
    </r>
    <r>
      <rPr>
        <sz val="8"/>
        <color theme="1"/>
        <rFont val="微软雅黑"/>
        <family val="2"/>
        <charset val="134"/>
      </rPr>
      <t>音乐</t>
    </r>
    <phoneticPr fontId="10" type="noConversion"/>
  </si>
  <si>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</si>
  <si>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rPr>
        <sz val="8"/>
        <rFont val="微软雅黑"/>
        <family val="2"/>
        <charset val="134"/>
      </rPr>
      <t>蓝牙耳机</t>
    </r>
  </si>
  <si>
    <r>
      <t xml:space="preserve">USB </t>
    </r>
    <r>
      <rPr>
        <sz val="8"/>
        <color theme="1"/>
        <rFont val="微软雅黑"/>
        <family val="2"/>
        <charset val="134"/>
      </rPr>
      <t>视频</t>
    </r>
    <phoneticPr fontId="10" type="noConversion"/>
  </si>
  <si>
    <r>
      <t>USB</t>
    </r>
    <r>
      <rPr>
        <sz val="8"/>
        <rFont val="微软雅黑"/>
        <family val="2"/>
        <charset val="134"/>
      </rPr>
      <t>视频播放</t>
    </r>
    <r>
      <rPr>
        <sz val="8"/>
        <rFont val="Calibri"/>
        <family val="2"/>
      </rPr>
      <t xml:space="preserve"> Video- USB video</t>
    </r>
  </si>
  <si>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</si>
  <si>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</si>
  <si>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color theme="1"/>
        <rFont val="微软雅黑"/>
        <family val="2"/>
        <charset val="134"/>
      </rPr>
      <t>儿童座椅</t>
    </r>
    <phoneticPr fontId="10" type="noConversion"/>
  </si>
  <si>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</si>
  <si>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</si>
  <si>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</si>
  <si>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</si>
  <si>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</si>
  <si>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</si>
  <si>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</si>
  <si>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</si>
  <si>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</si>
  <si>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color theme="1"/>
        <rFont val="微软雅黑"/>
        <family val="2"/>
        <charset val="134"/>
      </rPr>
      <t>工程模式</t>
    </r>
    <phoneticPr fontId="10" type="noConversion"/>
  </si>
  <si>
    <r>
      <t xml:space="preserve">CAN </t>
    </r>
    <r>
      <rPr>
        <sz val="8"/>
        <rFont val="微软雅黑"/>
        <family val="2"/>
        <charset val="134"/>
      </rPr>
      <t>升级</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</si>
  <si>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</si>
  <si>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t>Log</t>
    </r>
    <r>
      <rPr>
        <sz val="8"/>
        <color theme="1"/>
        <rFont val="微软雅黑"/>
        <family val="2"/>
        <charset val="134"/>
      </rPr>
      <t>系统</t>
    </r>
    <phoneticPr fontId="10" type="noConversion"/>
  </si>
  <si>
    <r>
      <rPr>
        <sz val="8"/>
        <color theme="1"/>
        <rFont val="微软雅黑"/>
        <family val="2"/>
        <charset val="134"/>
      </rPr>
      <t>道路救援</t>
    </r>
    <phoneticPr fontId="10" type="noConversion"/>
  </si>
  <si>
    <r>
      <rPr>
        <sz val="8"/>
        <rFont val="微软雅黑"/>
        <family val="2"/>
        <charset val="134"/>
      </rPr>
      <t>道路救援</t>
    </r>
    <r>
      <rPr>
        <sz val="8"/>
        <rFont val="Calibri"/>
        <family val="2"/>
      </rPr>
      <t>Road Side Assitance (RSA)</t>
    </r>
  </si>
  <si>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9" type="noConversion"/>
  </si>
  <si>
    <r>
      <rPr>
        <sz val="8"/>
        <rFont val="微软雅黑"/>
        <family val="2"/>
        <charset val="134"/>
      </rPr>
      <t>多界面主题</t>
    </r>
    <r>
      <rPr>
        <sz val="8"/>
        <rFont val="Calibri"/>
        <family val="2"/>
      </rPr>
      <t>Multi-Theme</t>
    </r>
    <phoneticPr fontId="10" type="noConversion"/>
  </si>
  <si>
    <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</si>
  <si>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r>
      <rPr>
        <sz val="8"/>
        <rFont val="微软雅黑"/>
        <family val="2"/>
        <charset val="134"/>
      </rPr>
      <t>壁纸</t>
    </r>
    <r>
      <rPr>
        <sz val="8"/>
        <rFont val="Calibri"/>
        <family val="2"/>
      </rPr>
      <t xml:space="preserve"> Project Aspire_Dash Backgrounds (Dual 23.6+11.1/or 27")</t>
    </r>
  </si>
  <si>
    <r>
      <t xml:space="preserve">5G </t>
    </r>
    <r>
      <rPr>
        <sz val="8"/>
        <rFont val="微软雅黑"/>
        <family val="2"/>
        <charset val="134"/>
      </rPr>
      <t>车路协同</t>
    </r>
    <r>
      <rPr>
        <sz val="8"/>
        <rFont val="Calibri"/>
        <family val="2"/>
      </rPr>
      <t xml:space="preserve"> 5G V2V</t>
    </r>
  </si>
  <si>
    <r>
      <rPr>
        <sz val="8"/>
        <rFont val="微软雅黑"/>
        <family val="2"/>
        <charset val="134"/>
      </rPr>
      <t>开发进行中，</t>
    </r>
    <r>
      <rPr>
        <sz val="8"/>
        <rFont val="Calibri"/>
        <family val="2"/>
      </rPr>
      <t>R06</t>
    </r>
    <r>
      <rPr>
        <sz val="8"/>
        <rFont val="微软雅黑"/>
        <family val="2"/>
        <charset val="134"/>
      </rPr>
      <t>集成</t>
    </r>
    <phoneticPr fontId="9" type="noConversion"/>
  </si>
  <si>
    <r>
      <rPr>
        <sz val="8"/>
        <rFont val="微软雅黑"/>
        <family val="2"/>
        <charset val="134"/>
      </rPr>
      <t>网络</t>
    </r>
    <phoneticPr fontId="10" type="noConversion"/>
  </si>
  <si>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</si>
  <si>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8"/>
        <color theme="1"/>
        <rFont val="微软雅黑"/>
        <family val="2"/>
        <charset val="134"/>
      </rPr>
      <t>诊断</t>
    </r>
    <phoneticPr fontId="10" type="noConversion"/>
  </si>
  <si>
    <r>
      <t>A</t>
    </r>
    <r>
      <rPr>
        <b/>
        <sz val="10"/>
        <rFont val="微软雅黑"/>
        <family val="2"/>
        <charset val="134"/>
      </rPr>
      <t>（</t>
    </r>
    <r>
      <rPr>
        <b/>
        <sz val="10"/>
        <rFont val="Calibri"/>
        <family val="2"/>
      </rPr>
      <t>High)</t>
    </r>
    <phoneticPr fontId="10" type="noConversion"/>
  </si>
  <si>
    <r>
      <rPr>
        <sz val="8"/>
        <rFont val="微软雅黑"/>
        <family val="2"/>
        <charset val="134"/>
      </rPr>
      <t>系统设置</t>
    </r>
    <phoneticPr fontId="10" type="noConversion"/>
  </si>
  <si>
    <r>
      <rPr>
        <sz val="8"/>
        <rFont val="微软雅黑"/>
        <family val="2"/>
        <charset val="134"/>
      </rPr>
      <t>空调控制</t>
    </r>
    <phoneticPr fontId="10" type="noConversion"/>
  </si>
  <si>
    <r>
      <t>USB</t>
    </r>
    <r>
      <rPr>
        <sz val="8"/>
        <rFont val="微软雅黑"/>
        <family val="2"/>
        <charset val="134"/>
      </rPr>
      <t>音乐</t>
    </r>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</si>
  <si>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</si>
  <si>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</si>
  <si>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</si>
  <si>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</si>
  <si>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</si>
  <si>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10"/>
        <color theme="1"/>
        <rFont val="微软雅黑"/>
        <family val="2"/>
        <charset val="134"/>
      </rPr>
      <t>历史版本</t>
    </r>
    <phoneticPr fontId="10" type="noConversion"/>
  </si>
  <si>
    <r>
      <t>Block</t>
    </r>
    <r>
      <rPr>
        <b/>
        <sz val="8"/>
        <rFont val="微软雅黑"/>
        <family val="2"/>
        <charset val="134"/>
      </rPr>
      <t>原因</t>
    </r>
    <phoneticPr fontId="10" type="noConversion"/>
  </si>
  <si>
    <r>
      <t>Log</t>
    </r>
    <r>
      <rPr>
        <sz val="8"/>
        <rFont val="微软雅黑"/>
        <family val="2"/>
        <charset val="134"/>
      </rPr>
      <t>系统</t>
    </r>
    <phoneticPr fontId="10" type="noConversion"/>
  </si>
  <si>
    <r>
      <rPr>
        <sz val="8"/>
        <rFont val="微软雅黑"/>
        <family val="2"/>
        <charset val="134"/>
      </rPr>
      <t>道路救援</t>
    </r>
    <phoneticPr fontId="10" type="noConversion"/>
  </si>
  <si>
    <r>
      <rPr>
        <sz val="8"/>
        <rFont val="微软雅黑"/>
        <family val="2"/>
        <charset val="134"/>
      </rPr>
      <t>诊断</t>
    </r>
    <phoneticPr fontId="10" type="noConversion"/>
  </si>
  <si>
    <r>
      <rPr>
        <sz val="8"/>
        <color theme="1"/>
        <rFont val="微软雅黑"/>
        <family val="2"/>
        <charset val="134"/>
      </rPr>
      <t>预计</t>
    </r>
    <r>
      <rPr>
        <sz val="8"/>
        <color theme="1"/>
        <rFont val="Calibri"/>
        <family val="2"/>
      </rPr>
      <t>DCV2</t>
    </r>
    <r>
      <rPr>
        <sz val="8"/>
        <color theme="1"/>
        <rFont val="微软雅黑"/>
        <family val="2"/>
        <charset val="134"/>
      </rPr>
      <t>集成</t>
    </r>
    <phoneticPr fontId="10" type="noConversion"/>
  </si>
  <si>
    <r>
      <rPr>
        <sz val="8"/>
        <rFont val="微软雅黑"/>
        <family val="2"/>
        <charset val="134"/>
      </rPr>
      <t>以太网</t>
    </r>
    <phoneticPr fontId="10" type="noConversion"/>
  </si>
  <si>
    <r>
      <rPr>
        <sz val="8"/>
        <color theme="1"/>
        <rFont val="微软雅黑"/>
        <family val="2"/>
        <charset val="134"/>
      </rPr>
      <t>开发中，计划</t>
    </r>
    <r>
      <rPr>
        <sz val="8"/>
        <color theme="1"/>
        <rFont val="Calibri"/>
        <family val="2"/>
      </rPr>
      <t>DCV1</t>
    </r>
    <r>
      <rPr>
        <sz val="8"/>
        <color theme="1"/>
        <rFont val="微软雅黑"/>
        <family val="2"/>
        <charset val="134"/>
      </rPr>
      <t>集成</t>
    </r>
    <phoneticPr fontId="9" type="noConversion"/>
  </si>
  <si>
    <r>
      <rPr>
        <sz val="10"/>
        <rFont val="宋体"/>
        <family val="3"/>
        <charset val="134"/>
      </rPr>
      <t>增加</t>
    </r>
    <r>
      <rPr>
        <sz val="10"/>
        <rFont val="Arial"/>
        <family val="2"/>
      </rPr>
      <t>DCV0.1</t>
    </r>
    <r>
      <rPr>
        <sz val="10"/>
        <rFont val="宋体"/>
        <family val="3"/>
        <charset val="134"/>
      </rPr>
      <t>测试报告</t>
    </r>
    <phoneticPr fontId="10" type="noConversion"/>
  </si>
  <si>
    <t>DCV1</t>
    <phoneticPr fontId="9" type="noConversion"/>
  </si>
  <si>
    <t>CaseID:_x000D_
Sample:A2_x000D_
Precondition:_x000D_
-Cluster at RUN state_x000D_
Connected devices:_x000D_
-EAST DC power_x000D_
1.KL30=13.5v_x000D_
2.0x3B2.Ignition_Status=0x4_x000D_
_x000D_
3. 备用喇叭发声_x000D_
_x000D_
步骤：_x000D_
1. 配置DE0A Seatbelt Warning Market=1_x000D_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By:李沁  15295767520</t>
  </si>
  <si>
    <t>Ford_Phase5_U611_DCV1_Hotfix</t>
  </si>
  <si>
    <t>FPHASEVCDC-9687</t>
  </si>
  <si>
    <t>Diagnostic</t>
  </si>
  <si>
    <t>FPHASEVCDC-9686</t>
  </si>
  <si>
    <t>FPHASEVCDC-9685</t>
  </si>
  <si>
    <t>FPHASEVCDC-9684</t>
  </si>
  <si>
    <t>FPHASEVCDC-9681</t>
  </si>
  <si>
    <t>FPHASEVCDC-9680</t>
  </si>
  <si>
    <t>FPHASEVCDC-9677</t>
  </si>
  <si>
    <t>FPHASEVCDC-9670</t>
  </si>
  <si>
    <t>FPHASEVCDC-9669</t>
  </si>
  <si>
    <t>FPHASEVCDC-9664</t>
  </si>
  <si>
    <t>FPHASEVCDC-9661</t>
  </si>
  <si>
    <t>FPHASEVCDC-9652</t>
  </si>
  <si>
    <t>FPHASEVCDC-9635</t>
  </si>
  <si>
    <t>FPHASEVCDC-9609</t>
  </si>
  <si>
    <t>FPHASEVCDC-9608</t>
  </si>
  <si>
    <t>FPHASEVCDC-9607</t>
  </si>
  <si>
    <t>FPHASEVCDC-9605</t>
  </si>
  <si>
    <t>FPHASEVCDC-9604</t>
  </si>
  <si>
    <t>FPHASEVCDC-9600</t>
  </si>
  <si>
    <t>FPHASEVCDC-9596</t>
  </si>
  <si>
    <t>FPHASEVCDC-9588</t>
  </si>
  <si>
    <t>FPHASEVCDC-9583</t>
  </si>
  <si>
    <t>FPHASEVCDC-9580</t>
  </si>
  <si>
    <t>FPHASEVCDC-9578</t>
  </si>
  <si>
    <t>FPHASEVCDC-9574</t>
  </si>
  <si>
    <t>FPHASEVCDC-9572</t>
  </si>
  <si>
    <t>FPHASEVCDC-9569</t>
  </si>
  <si>
    <t>FPHASEVCDC-9567</t>
  </si>
  <si>
    <t>FPHASEVCDC-9128</t>
  </si>
  <si>
    <t>FPHASEVCDC-9120</t>
  </si>
  <si>
    <t>System</t>
  </si>
  <si>
    <t>FPHASEVCDC-9098</t>
  </si>
  <si>
    <t>AI-360View</t>
  </si>
  <si>
    <t>FPHASEVCDC-9097</t>
  </si>
  <si>
    <t>FPHASEVCDC-9096</t>
  </si>
  <si>
    <t>FPHASEVCDC-9095</t>
  </si>
  <si>
    <t>FPHASEVCDC-9090</t>
  </si>
  <si>
    <t>FPHASEVCDC-9053</t>
  </si>
  <si>
    <t>FPHASEVCDC-9045</t>
  </si>
  <si>
    <t>FPHASEVCDC-9044</t>
  </si>
  <si>
    <t>FPHASEVCDC-9029</t>
  </si>
  <si>
    <t>FPHASEVCDC-9027</t>
  </si>
  <si>
    <t>FPHASEVCDC-8997</t>
  </si>
  <si>
    <t>FPHASEVCDC-8987</t>
  </si>
  <si>
    <t>FPHASEVCDC-8982</t>
  </si>
  <si>
    <t>FPHASEVCDC-8975</t>
  </si>
  <si>
    <t>FPHASEVCDC-8947</t>
  </si>
  <si>
    <t>FPHASEVCDC-8942</t>
  </si>
  <si>
    <t>FPHASEVCDC-8941</t>
  </si>
  <si>
    <t>FPHASEVCDC-8940</t>
  </si>
  <si>
    <t>FPHASEVCDC-8935</t>
  </si>
  <si>
    <t>FPHASEVCDC-8933</t>
  </si>
  <si>
    <t>FPHASEVCDC-8932</t>
  </si>
  <si>
    <t>FPHASEVCDC-8931</t>
  </si>
  <si>
    <t>FPHASEVCDC-8930</t>
  </si>
  <si>
    <t>FPHASEVCDC-8929</t>
  </si>
  <si>
    <t>FPHASEVCDC-8926</t>
  </si>
  <si>
    <t>FPHASEVCDC-8920</t>
  </si>
  <si>
    <t>FPHASEVCDC-8919</t>
  </si>
  <si>
    <t>FPHASEVCDC-8917</t>
  </si>
  <si>
    <t>FPHASEVCDC-8916</t>
  </si>
  <si>
    <t>FPHASEVCDC-8889</t>
  </si>
  <si>
    <t>FPHASEVCDC-8871</t>
  </si>
  <si>
    <t>FPHASEVCDC-8867</t>
  </si>
  <si>
    <t>FPHASEVCDC-8854</t>
  </si>
  <si>
    <t>FPHASEVCDC-8849</t>
  </si>
  <si>
    <t>FPHASEVCDC-8845</t>
  </si>
  <si>
    <t>FPHASEVCDC-8843</t>
  </si>
  <si>
    <t>FPHASEVCDC-8841</t>
  </si>
  <si>
    <t>FPHASEVCDC-8838</t>
  </si>
  <si>
    <t>FPHASEVCDC-8830</t>
  </si>
  <si>
    <t>FPHASEVCDC-8815</t>
  </si>
  <si>
    <t>FPHASEVCDC-8814</t>
  </si>
  <si>
    <t>FPHASEVCDC-8808</t>
  </si>
  <si>
    <t>FPHASEVCDC-8800</t>
  </si>
  <si>
    <t>FPHASEVCDC-8793</t>
  </si>
  <si>
    <t>FPHASEVCDC-8763</t>
  </si>
  <si>
    <t>Child Restraint System</t>
  </si>
  <si>
    <t>FPHASEVCDC-8743</t>
  </si>
  <si>
    <t>FPHASEVCDC-8733</t>
  </si>
  <si>
    <t>FPHASEVCDC-8730</t>
  </si>
  <si>
    <t>FPHASEVCDC-8723</t>
  </si>
  <si>
    <t>FPHASEVCDC-8722</t>
  </si>
  <si>
    <t>FPHASEVCDC-8712</t>
  </si>
  <si>
    <t>FPHASEVCDC-8708</t>
  </si>
  <si>
    <t>FPHASEVCDC-8705</t>
  </si>
  <si>
    <t>FPHASEVCDC-8689</t>
  </si>
  <si>
    <t>FPHASEVCDC-8679</t>
  </si>
  <si>
    <t>FPHASEVCDC-8661</t>
  </si>
  <si>
    <t>FPHASEVCDC-8658</t>
  </si>
  <si>
    <t>FPHASEVCDC-8653</t>
  </si>
  <si>
    <t>FPHASEVCDC-8647</t>
  </si>
  <si>
    <t>FPHASEVCDC-8641</t>
  </si>
  <si>
    <t>FPHASEVCDC-8640</t>
  </si>
  <si>
    <t>FPHASEVCDC-8626</t>
  </si>
  <si>
    <t>FPHASEVCDC-8621</t>
  </si>
  <si>
    <t>FPHASEVCDC-8617</t>
  </si>
  <si>
    <t>FPHASEVCDC-8614</t>
  </si>
  <si>
    <t>FPHASEVCDC-8609</t>
  </si>
  <si>
    <t>FPHASEVCDC-8604</t>
  </si>
  <si>
    <t>FPHASEVCDC-8602</t>
  </si>
  <si>
    <t>FPHASEVCDC-8597</t>
  </si>
  <si>
    <t>FPHASEVCDC-8594</t>
  </si>
  <si>
    <t>FPHASEVCDC-8584</t>
  </si>
  <si>
    <t>FPHASEVCDC-8583</t>
  </si>
  <si>
    <t>FPHASEVCDC-8581</t>
  </si>
  <si>
    <t>FPHASEVCDC-8580</t>
  </si>
  <si>
    <t>FPHASEVCDC-8579</t>
  </si>
  <si>
    <t>FPHASEVCDC-8569</t>
  </si>
  <si>
    <t>FPHASEVCDC-8568</t>
  </si>
  <si>
    <t>FPHASEVCDC-8567</t>
  </si>
  <si>
    <t>FPHASEVCDC-8515</t>
  </si>
  <si>
    <t>FPHASEVCDC-8506</t>
  </si>
  <si>
    <t>FPHASEVCDC-8480</t>
  </si>
  <si>
    <t>FPHASEVCDC-8479</t>
  </si>
  <si>
    <t>FPHASEVCDC-8459</t>
  </si>
  <si>
    <t>Hu, Yuxuan (Y.)</t>
  </si>
  <si>
    <t>Ford_Phase5_U611_DCV1.1</t>
  </si>
  <si>
    <t>Shi, Lei (L.)</t>
  </si>
  <si>
    <t>Wu, Zhen (Z.)</t>
  </si>
  <si>
    <t>Sheng, Weiwei (W.)</t>
  </si>
  <si>
    <t>Hou, Sizhe (S.)</t>
  </si>
  <si>
    <t>Closed</t>
  </si>
  <si>
    <t>Qiu, Zihao (Z.)</t>
  </si>
  <si>
    <t>Ford_Phase5_U625_DCV1.1</t>
  </si>
  <si>
    <t>Ford_Phase5_U625_DCV1</t>
  </si>
  <si>
    <t>Engineer Mode</t>
    <phoneticPr fontId="10" type="noConversion"/>
  </si>
  <si>
    <t>Custom field (严重度)</t>
  </si>
  <si>
    <t>Custom field (模块)</t>
  </si>
  <si>
    <t>Custom field (发现版本)</t>
  </si>
  <si>
    <t>Custom field (目标版本)</t>
  </si>
  <si>
    <t>Test bench1~6</t>
    <phoneticPr fontId="9" type="noConversion"/>
  </si>
  <si>
    <t>8 days</t>
    <phoneticPr fontId="9" type="noConversion"/>
  </si>
  <si>
    <r>
      <t>SOC</t>
    </r>
    <r>
      <rPr>
        <sz val="10"/>
        <rFont val="微软雅黑"/>
        <family val="2"/>
        <charset val="134"/>
      </rPr>
      <t>版本：</t>
    </r>
    <r>
      <rPr>
        <sz val="10"/>
        <rFont val="Calibri"/>
        <family val="2"/>
      </rPr>
      <t>20220812_LC_DCV1_PRO
MCU</t>
    </r>
    <r>
      <rPr>
        <sz val="10"/>
        <rFont val="微软雅黑"/>
        <family val="2"/>
        <charset val="134"/>
      </rPr>
      <t>版本：</t>
    </r>
    <r>
      <rPr>
        <sz val="10"/>
        <rFont val="Calibri"/>
        <family val="2"/>
      </rPr>
      <t>20220811_LC_DCV1_PRO</t>
    </r>
    <phoneticPr fontId="10" type="noConversion"/>
  </si>
  <si>
    <r>
      <t>Phase5</t>
    </r>
    <r>
      <rPr>
        <sz val="11"/>
        <color theme="1"/>
        <rFont val="微软雅黑"/>
        <family val="2"/>
        <charset val="134"/>
      </rPr>
      <t>：【偶现】反复诊断复位</t>
    </r>
    <r>
      <rPr>
        <sz val="11"/>
        <color theme="1"/>
        <rFont val="Calibri"/>
        <family val="2"/>
      </rPr>
      <t xml:space="preserve"> U611 DCV1 -&gt; </t>
    </r>
    <r>
      <rPr>
        <sz val="11"/>
        <color theme="1"/>
        <rFont val="微软雅黑"/>
        <family val="2"/>
        <charset val="134"/>
      </rPr>
      <t>黑屏</t>
    </r>
    <phoneticPr fontId="10" type="noConversion"/>
  </si>
  <si>
    <t>FPHASEVCDC-9101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</si>
  <si>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】播放音乐中触发开关机动画声音突然变大，动画结束后音频无声播放</t>
    </r>
    <phoneticPr fontId="10" type="noConversion"/>
  </si>
  <si>
    <t>FPHASEVCDC-8544</t>
    <phoneticPr fontId="10" type="noConversion"/>
  </si>
  <si>
    <t>Ford_Phase5_U611_DCV1.1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</si>
  <si>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】硬按键按动</t>
    </r>
    <r>
      <rPr>
        <sz val="11"/>
        <color theme="1"/>
        <rFont val="Calibri"/>
        <family val="2"/>
      </rPr>
      <t>360 camera</t>
    </r>
    <r>
      <rPr>
        <sz val="11"/>
        <color theme="1"/>
        <rFont val="微软雅黑"/>
        <family val="2"/>
        <charset val="134"/>
      </rPr>
      <t>按键无效</t>
    </r>
    <phoneticPr fontId="10" type="noConversion"/>
  </si>
  <si>
    <t>FPHASEVCDC-8465</t>
    <phoneticPr fontId="10" type="noConversion"/>
  </si>
  <si>
    <t>FPHASEVCDC-9042</t>
  </si>
  <si>
    <t>【U611】【Chime】 IGN off -&gt;On 且FMVSS Period 完成开始计时30s,车速从5到0，连续系上到解开安全带4次，编程仍能成功</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</si>
  <si>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 R1C5_Belt_Minder_Chime_Cfg=Enable _x000D_
2. DE0D RxCy_Seatbelt_cfg=1/3_x000D_
3. 0x4C FirstRowBuckleDriver=2_x000D_
4. 0x3B2.Ignition_Status=0x1_x000D_
5. 0x3B2.Ignition_Status=0x4_x000D_
7. 等待8s，Veh_V_ActlEng =5持续5s后Veh_V_ActlEng =0_x000D_
8. 0x4C FirstRowBuckleDriver 1_x000D_
0x4C FirstRowBuckleDriver 2_x000D_
9. 步骤8重复3次_x000D_
10. 安全带指示灯闪烁结束后，Veh_V_ActlEng =8_x000D_
_x000D_
实际结果：_x000D_
10.副驾安全带编程成功，声音配置位翻转然disable_x000D_
期待结果：_x000D_
10. 副驾安全带编程不成功，有车速退出编程模式_x000D_
_x000D_
Specification ref:_x000D_
TT_V3.3_20220812_x000D_
_x000D_
复现概率:5/5_x000D_
Test By:余群群 18895315393</t>
  </si>
  <si>
    <t>FPHASEVCDC-9037</t>
  </si>
  <si>
    <t>【U611】【Chime】安全带座椅配置为1/3.触发声音报警，Timer超时后，开关任意车门，声音未重新触发</t>
  </si>
  <si>
    <t>CaseID:_x000D_
Sample:A_x000D_
Precondition:_x000D_
-Cluster at RUN state_x000D_
Connected devices:_x000D_
-EAST DC power_x000D_
1.KL30=13.5v_x000D_
2.0x3B2.Ignition_Status=0x4_x000D_
3. 导入U6xxDCV0 ECD文件：U611C SELECT.ecd_x000D_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</si>
  <si>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FPHASEVCDC-9033</t>
  </si>
  <si>
    <t>【U611】【Chime】导入U611C SELECT ECD文件，拔掉四个喇叭之后，重新上电之后，0x220输出正常，但chime音不发声</t>
  </si>
  <si>
    <t>CaseID:_x000D_
Sample:A_x000D_
Precondition:_x000D_
-Cluster at RUN state_x000D_
EAST DC power_x000D_
1.BAT ON_x000D_
2.0x3B2.Ignition_Status=4_x000D_
3.导入客户ecd文件_x000D_
4.声音通道为IVI发声 (DE05 Smart DSP=3,DE05 DSO chime=2)_x000D_
_x000D_
步骤：_x000D_
1.正常连接四个喇叭，_x000D_
2.触发一个声音（例如：BrkLamp_B_Rq=1 ，触发W200报警）_x000D_
3.喇叭有声音，220有输出_x000D_
4.拔掉四个喇叭_x000D_
5.BAT=OFF,  BAT=ON_x000D_
6.触发一个声音，（例如：BrkLamp_B_Rq=1 ，触发W200报警）_x000D_
_x000D_
观察内置喇叭发声次数和220节点输出_x000D_
_x000D_
实际结果：_x000D_
喇叭不发声，220节点有输出_x000D_
_x000D_
期待结果：_x000D_
喇叭应有声音出来_x000D_
_x000D_
Specification ref:_x000D_
Chime_x000D_
_x000D_
Section:_x000D_
_x000D_
Recovery:_x000D_
_x000D_
复现概率: 10/10_x000D_
_x000D_
Test By:李沁   15295767520</t>
  </si>
  <si>
    <t>FPHASEVCDC-9032</t>
  </si>
  <si>
    <t>【U611】【Chime】RxCy_Seatbelt_cfg=1/3，触发安全带声音报警，开关门之后，声音报警时间未重新计时</t>
  </si>
  <si>
    <t>CaseID:_x000D_
Sample:A_x000D_
Precondition:_x000D_
-Cluster at RUN state_x000D_
Connected devices:_x000D_
-EAST DC power_x000D_
1.KL30=13.5v_x000D_
2.0x3B2.Ignition_Status=0x4_x000D_
3. 导入U6xxDCV0 ECD文件：U611C SELECT.ecd_x000D_
_x000D_
步骤：_x000D_
1. DE0D RxCy_Seatbelt_cfg=1/3，DE0A SeatbeltMarket Cfg=FMVSS_x000D_
2. 0x4C FirstRowBuckleDriver=1-&gt;2_x000D_
3. 0x202  VehVActlEng_D_Qf =3 &amp;Veh_V_ActlEng &gt;Trigger speed_x000D_
4. 0x3B2 DrStatDrv_B_Actl =1_x000D_
5. 0x3B2 DrStatDrv_B_Actl =0_x000D_
_x000D_
实际结果：_x000D_
5. 声音报警未重新计时，累加计时96s_x000D_
期待结果：_x000D_
5. 声音报警时间重新计时，开关门之后重新触发声音报警，计时96s_x000D_
Specification ref:_x000D_
TT_V3.3_20220812_x000D_
_x000D_
复现概率:5/5_x000D_
Test By:余群群 18895315393</t>
  </si>
  <si>
    <t>FPHASEVCDC-9031</t>
  </si>
  <si>
    <t>【U611】【Chime】 ECE市场下，触发安全带未系声音报警，IGN off到ON，自检结束后，声音持续响11声</t>
  </si>
  <si>
    <t>CaseID:_x000D_
Sample:A_x000D_
Precondition:_x000D_
-Cluster at RUN state_x000D_
Connected devices:_x000D_
-EAST DC power_x000D_
1.KL30=13.5v_x000D_
2.0x3B2.Ignition_Status=0x4_x000D_
_x000D_
3. 导入U6xxDCV0 ECD文件：U611C SELECT.ecd_x000D_
_x000D_
步骤：_x000D_
1. 配置 DE0D RxCy_Seatbelt_cfg=1/3，DE0A：SeatbeltMarket Cfg=ECE_x000D_
2.  0x4C FirstRowBuckleDriver=2_x000D_
3. 0x202 VehVActlEng_D_Qf =3 &amp;Veh_V_ActlEng &gt;Trigger speed ，触发声音报警_x000D_
4.0x3B2.Ignition_Status=0x1_x000D_
5. 0x3B2.Ignition_Status=0x4_x000D_
_x000D_
实际结果：_x000D_
5. IGN ON后，指示灯闪烁6s常亮2s，声音等待3s后响11声，与指示灯的行为不同步_x000D_
期待结果：_x000D_
5. IGN ON后，指示灯闪烁6s常亮2s，声音等待3s后响3sOFF2s_x000D_
Specification ref:_x000D_
_x000D_
复现概率:5/5_x000D_
Test By:余群群 18895315393</t>
  </si>
  <si>
    <t>FPHASEVCDC-9026</t>
  </si>
  <si>
    <t>【U611】【Chime】备用喇叭发声，欧洲市场下，Seatbelt_Minder_Chime发声与指示灯闪烁不同步</t>
  </si>
  <si>
    <t>FPHASEVCDC-9023</t>
  </si>
  <si>
    <t>【U611】【Chime】备用喇叭发声，北美市场下，Seatbelt_Minder_Chime发声频率错误</t>
  </si>
  <si>
    <t>CaseID:_x000D_
Sample:A2_x000D_
Precondition:_x000D_
-Cluster at RUN state_x000D_
Connected devices:_x000D_
-EAST DC power_x000D_
1.KL30=13.5v_x000D_
2.0x3B2.Ignition_Status=0x4_x000D_
_x000D_
3. 备用喇叭发声_x000D_
_x000D_
步骤：_x000D_
1. 配置DE0A Seatbelt Warning Market=0_x000D_
2. DE0D RxCy_Seatbelt_cfg=1/3,DE0DRxCy_Belt_Minder_Chime_Cfg=1_x000D_
3. 0x4C FirstRowBuckleDriver=1-&gt;2_x000D_
4. 0x202  VehVActlEng_D_Qf =3 &amp;Veh_V_ActlEng =20_x000D_
_x000D_
实际结果：_x000D_
发声频率错误（响一会儿中间会停一下）_x000D_
期待结果：_x000D_
发声频率正确（中间应不会停）_x000D_
Specification ref:_x000D_
TT_V2.4_20220415_x000D_
_x000D_
复现概率:5/5_x000D_
Test By:李沁  15295767520</t>
  </si>
  <si>
    <t>FPHASEVCDC-8944</t>
  </si>
  <si>
    <t>【U611】【Chime】IVI发声，触发时长鸣声音报警后响应时长错误_必现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</si>
  <si>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例：_x000D_
1. 0x3C3 Headlamp_On_Wrning_Cmd=1_x000D_
_x000D_
实际结果：_x000D_
1. Headlamps On Warning Chime声音响应15声后停止。_x000D_
（所有长鸣声音报警后响应都为15声后停止）_x000D_
_x000D_
期待结果：_x000D_
1. Headlamps On Warning Chime声音响应35min后停止_x000D_
（所有长鸣声音报警后响应时长正确）_x000D_
_x000D_
Section:_x000D_
_x000D_
Recovery:_x000D_
_x000D_
复现概率: 5/5_x000D_
_x000D_
Test By:李沁  15295767520</t>
  </si>
  <si>
    <t>FPHASEVCDC-8907</t>
  </si>
  <si>
    <t>【U611】【Chime】触发安全带声音报警，安全带信号为0/3，等待10s，Rear_Seatbelt_Minder Chime不响</t>
  </si>
  <si>
    <t>CaseID:_x000D_
Sample:A_x000D_
Precondition:_x000D_
-Cluster at RUN state_x000D_
Connected devices:_x000D_
-EAST DC power_x000D_
1.KL30=13.5v_x000D_
2.0x3B2.Ignition_Status=0x4_x000D_
3. 导入U6xxDCV0 ECD文件：U611C SELECT.ecd_x000D_
3. IVI内置功放发声_x000D_
_x000D_
步骤：_x000D_
1. 配置DE0A Seatbelt Warning Market=FMVSS_x000D_
2. DE0D RxCy_Seatbelt_cfg=1/3、2/4_x000D_
3. 0x4C FirstRowBuckleDriver=1-&gt;2_x000D_
4. 0x202  VehVActlEng_D_Qf =3 &amp;Veh_V_ActlEng =8_x000D_
5. 0x4C FirstRowBuckleDriver=0/3，等待10s_x000D_
_x000D_
实际结果：_x000D_
5. Rear_Seatbelt_Minder Chime不响，0x220 不显示Rear_Seatbelt_Minder Chime的值_x000D_
期待结果：_x000D_
5.  Rear_Seatbelt_Minder Chime响一声，指示灯OFF_x000D_
Specification ref:_x000D_
_x000D_
复现概率:5/5_x000D_
Test By:余群群 18895315393</t>
  </si>
  <si>
    <t>FPHASEVCDC-8812</t>
  </si>
  <si>
    <t>【U611】【Chime】IVI发声，先触发低优先级Park_Brake_Chime_Status_Flag再触发FPA_Chime_Status_Flag，先后取消两个报警音，Park_Brake_Chime_Status_Flag仍持续峰鸣</t>
  </si>
  <si>
    <t>CaseID:_x000D_
Sample:A_x000D_
Precondition:_x000D_
-Cluster at RUN state_x000D_
Connected devices:_x000D_
-EAST DC power_x000D_
1.KL30=13.5v_x000D_
2.0x3B2.Ignition_Status=0x4_x000D_
3. 内置功放配置_x000D_
_x000D_
步骤：_x000D_
1.0x3C3 Park_Brake_Chime_Rqst=1触发ark_Brake_Chime_Status_Flag_x000D_
2. 0x3AA FpaChime_D_Rq=1_x000D_
3. 0x3AA FpaChime_D_Rq=0_x000D_
4 0x3C3 Park_Brake_Chime_Rqst=0_x000D_
实际结果：_x000D_
4. Park_Brake_Chime_Status_Flag仍在峰鸣无法取消，0x223中AHU_Chime_active 为0x13,0x220信号变为 10 01 00 00 FF 00 00 00_x000D_
_x000D_
期待结果：_x000D_
4. Park_Brake_Chime_Status_Flag停止峰鸣_x000D_
_x000D_
复现概率:10/10_x000D_
Test By:孟妍 15951912208</t>
  </si>
  <si>
    <t>FPHASEVCDC-8810</t>
  </si>
  <si>
    <t>【U611】【Chime】IVI发声，先触发低优先级报警Key_In_Ignition_Chime_Status_Flag，再触发高优先级Seatbelt_Minder_Chime_Status_Flag，低优先级声音未被打断而是持续响</t>
  </si>
  <si>
    <t>CaseID:_x000D_
Sample:A_x000D_
Precondition:_x000D_
-Cluster at RUN state_x000D_
Connected devices:_x000D_
-EAST DC power_x000D_
1.KL30=13.5v_x000D_
2.0x3B2.Ignition_Status=0x4_x000D_
3. 内置功放配置_x000D_
_x000D_
步骤：_x000D_
1.配置：DE0A key in ignition=1，DE0ASeatbelt Warning Market =0，RxCy__Seatbelt_Cfg=1_x000D_
2. 0x3C3  KeyInIgnWarn_B_Cmd=1_x000D_
3. 0x4C FirstRowBuckleDriver=1-&gt;2&amp;0x202 Veh_V_ActlEng=8,ehVActlEng_D_Qf=3_x000D_
_x000D_
实际结果：_x000D_
3. 安全带声音未峰鸣，0x223 中AHU_Chime_active显示0x13，0x220和0x2F4信号显示 08 01 00 00 ff 00 00 00等待Key_In_Ignition_Chime_Status_Flag播完15声之后才播放安全带声音_x000D_
_x000D_
期待结果：_x000D_
3. 立即取消Key_In_Ignition_Chime_Status_Flag播放安全带声音报警_x000D_
Reference doc: Chime_3.4_x000D_
_x000D_
复现概率:10/10_x000D_
Test By:孟妍 15951912208</t>
  </si>
  <si>
    <t>FPHASEVCDC-8767</t>
  </si>
  <si>
    <t>【U611】【Chime】Smart DSP=3，DSO chime=2，时，触发DSO类型报警音，220有输出，但喇叭发声很小</t>
  </si>
  <si>
    <t>CaseID:_x000D_
Sample:A_x000D_
Precondition:_x000D_
-Cluster at RUN state_x000D_
EAST DC power_x000D_
1.BAT ON_x000D_
步骤：_x000D_
1、BAT ON，0x3B2.Ignition_Status=4_x000D_
2、导入客户U611C SELECT.ecd_x000D_
3、修改配置，Smart DSP=3，DSO chime=2_x000D_
4、触发DSO类型报警音_x000D_
_x000D_
实际结果：_x000D_
220有输出，但喇叭发声很小_x000D_
期待结果：_x000D_
220有输出，喇叭发声正常_x000D_
_x000D_
复现概率:5/5_x000D_
Test By:李沁  15295767520</t>
  </si>
  <si>
    <t>FPHASEVCDC-8765</t>
  </si>
  <si>
    <t>【U611】【Chime】导入客户U611C SELECT.ecd，未从IVI发声</t>
  </si>
  <si>
    <t>CaseID:_x000D_
Sample:A_x000D_
Precondition:_x000D_
-Cluster at RUN state_x000D_
EAST DC power_x000D_
1.BAT ON_x000D_
步骤：_x000D_
1、BAT ON，0x3B2.Ignition_Status=4_x000D_
2、导入客户U611C SELECT.ecd_x000D_
3、查看配置，Smart DSP=5，DSO chime=2_x000D_
4、触发报警_x000D_
_x000D_
实际结果：_x000D_
从仪表喇叭发声_x000D_
期待结果：_x000D_
从IVI端发声_x000D_
_x000D_
复现概率:5/5_x000D_
Test By:李沁  15295767520</t>
  </si>
  <si>
    <t>N</t>
  </si>
  <si>
    <r>
      <rPr>
        <sz val="8"/>
        <rFont val="微软雅黑"/>
        <family val="2"/>
        <charset val="134"/>
      </rPr>
      <t>预计</t>
    </r>
    <r>
      <rPr>
        <sz val="8"/>
        <rFont val="Calibri"/>
        <family val="2"/>
      </rPr>
      <t>DCV1.1</t>
    </r>
    <r>
      <rPr>
        <sz val="8"/>
        <rFont val="微软雅黑"/>
        <family val="2"/>
        <charset val="134"/>
      </rPr>
      <t>执行测试</t>
    </r>
    <phoneticPr fontId="10" type="noConversion"/>
  </si>
  <si>
    <r>
      <rPr>
        <sz val="8"/>
        <color theme="1"/>
        <rFont val="微软雅黑"/>
        <family val="2"/>
        <charset val="134"/>
      </rPr>
      <t>预计</t>
    </r>
    <r>
      <rPr>
        <sz val="8"/>
        <color theme="1"/>
        <rFont val="Calibri"/>
        <family val="2"/>
      </rPr>
      <t>DCV1.1</t>
    </r>
    <r>
      <rPr>
        <sz val="8"/>
        <color theme="1"/>
        <rFont val="微软雅黑"/>
        <family val="2"/>
        <charset val="134"/>
      </rPr>
      <t>执行测试</t>
    </r>
  </si>
  <si>
    <r>
      <rPr>
        <sz val="8"/>
        <color theme="1"/>
        <rFont val="微软雅黑"/>
        <family val="2"/>
        <charset val="134"/>
      </rPr>
      <t>预计</t>
    </r>
    <r>
      <rPr>
        <sz val="8"/>
        <color theme="1"/>
        <rFont val="Calibri"/>
        <family val="2"/>
      </rPr>
      <t>DCV1.1</t>
    </r>
    <r>
      <rPr>
        <sz val="8"/>
        <color theme="1"/>
        <rFont val="微软雅黑"/>
        <family val="2"/>
        <charset val="134"/>
      </rPr>
      <t>执行测试</t>
    </r>
    <phoneticPr fontId="10" type="noConversion"/>
  </si>
  <si>
    <t>DCV0</t>
    <phoneticPr fontId="9" type="noConversion"/>
  </si>
  <si>
    <r>
      <rPr>
        <sz val="8"/>
        <rFont val="微软雅黑"/>
        <family val="2"/>
        <charset val="134"/>
      </rPr>
      <t>邮件已沟通删除功能（</t>
    </r>
    <r>
      <rPr>
        <sz val="8"/>
        <rFont val="Calibri"/>
        <family val="2"/>
      </rPr>
      <t>APIMCIM-2821</t>
    </r>
    <r>
      <rPr>
        <sz val="8"/>
        <rFont val="微软雅黑"/>
        <family val="2"/>
        <charset val="134"/>
      </rPr>
      <t>）</t>
    </r>
    <phoneticPr fontId="10" type="noConversion"/>
  </si>
  <si>
    <r>
      <rPr>
        <sz val="10"/>
        <rFont val="微软雅黑"/>
        <family val="2"/>
        <charset val="134"/>
      </rPr>
      <t>石磊，朱峰，王祝兵，胡月婷，侯四哲，刘福亚</t>
    </r>
    <phoneticPr fontId="9" type="noConversion"/>
  </si>
  <si>
    <r>
      <rPr>
        <sz val="8"/>
        <rFont val="微软雅黑"/>
        <family val="2"/>
        <charset val="134"/>
      </rPr>
      <t>石磊</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</si>
  <si>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9" type="noConversion"/>
  </si>
  <si>
    <r>
      <rPr>
        <sz val="8"/>
        <rFont val="微软雅黑"/>
        <family val="2"/>
        <charset val="134"/>
      </rPr>
      <t>集成版本</t>
    </r>
    <r>
      <rPr>
        <sz val="8"/>
        <rFont val="Calibri"/>
        <family val="2"/>
      </rPr>
      <t>TBD</t>
    </r>
    <phoneticPr fontId="10" type="noConversion"/>
  </si>
  <si>
    <r>
      <rPr>
        <sz val="8"/>
        <rFont val="微软雅黑"/>
        <family val="2"/>
        <charset val="134"/>
      </rPr>
      <t>朱峰</t>
    </r>
    <phoneticPr fontId="10" type="noConversion"/>
  </si>
  <si>
    <r>
      <rPr>
        <sz val="8"/>
        <rFont val="微软雅黑"/>
        <family val="2"/>
        <charset val="134"/>
      </rPr>
      <t>王祝兵</t>
    </r>
    <phoneticPr fontId="10" type="noConversion"/>
  </si>
  <si>
    <r>
      <rPr>
        <sz val="8"/>
        <rFont val="微软雅黑"/>
        <family val="2"/>
        <charset val="134"/>
      </rPr>
      <t>侯四哲</t>
    </r>
    <phoneticPr fontId="10" type="noConversion"/>
  </si>
  <si>
    <r>
      <rPr>
        <sz val="8"/>
        <rFont val="微软雅黑"/>
        <family val="2"/>
        <charset val="134"/>
      </rPr>
      <t>胡月婷</t>
    </r>
    <phoneticPr fontId="10" type="noConversion"/>
  </si>
  <si>
    <r>
      <rPr>
        <sz val="8"/>
        <rFont val="微软雅黑"/>
        <family val="2"/>
        <charset val="134"/>
      </rPr>
      <t>与系统确认已取消功能</t>
    </r>
    <phoneticPr fontId="10" type="noConversion"/>
  </si>
  <si>
    <r>
      <rPr>
        <sz val="8"/>
        <rFont val="微软雅黑"/>
        <family val="2"/>
        <charset val="134"/>
      </rPr>
      <t>刘福亚</t>
    </r>
    <phoneticPr fontId="10" type="noConversion"/>
  </si>
  <si>
    <r>
      <rPr>
        <sz val="8"/>
        <rFont val="微软雅黑"/>
        <family val="2"/>
        <charset val="134"/>
      </rPr>
      <t>开发进行中，</t>
    </r>
    <r>
      <rPr>
        <sz val="8"/>
        <rFont val="Calibri"/>
        <family val="2"/>
      </rPr>
      <t>DCV1.1</t>
    </r>
    <r>
      <rPr>
        <sz val="8"/>
        <rFont val="微软雅黑"/>
        <family val="2"/>
        <charset val="134"/>
      </rPr>
      <t>集成</t>
    </r>
  </si>
  <si>
    <r>
      <rPr>
        <sz val="8"/>
        <rFont val="微软雅黑"/>
        <family val="2"/>
        <charset val="134"/>
      </rPr>
      <t>委外测试，计划待定</t>
    </r>
  </si>
  <si>
    <r>
      <t>Block</t>
    </r>
    <r>
      <rPr>
        <sz val="8"/>
        <rFont val="微软雅黑"/>
        <family val="2"/>
        <charset val="134"/>
      </rPr>
      <t xml:space="preserve">原因：
</t>
    </r>
    <r>
      <rPr>
        <sz val="8"/>
        <rFont val="Calibri"/>
        <family val="2"/>
      </rPr>
      <t>1.</t>
    </r>
    <r>
      <rPr>
        <sz val="8"/>
        <rFont val="微软雅黑"/>
        <family val="2"/>
        <charset val="134"/>
      </rPr>
      <t>属于整车交互</t>
    </r>
    <r>
      <rPr>
        <sz val="8"/>
        <rFont val="Calibri"/>
        <family val="2"/>
      </rPr>
      <t>case,</t>
    </r>
    <r>
      <rPr>
        <sz val="8"/>
        <rFont val="微软雅黑"/>
        <family val="2"/>
        <charset val="134"/>
      </rPr>
      <t>如：开关机动画交互、解锁开车门交互）：</t>
    </r>
    <r>
      <rPr>
        <sz val="8"/>
        <rFont val="Calibri"/>
        <family val="2"/>
      </rPr>
      <t>15</t>
    </r>
    <r>
      <rPr>
        <sz val="8"/>
        <rFont val="微软雅黑"/>
        <family val="2"/>
        <charset val="134"/>
      </rPr>
      <t>条</t>
    </r>
    <phoneticPr fontId="10" type="noConversion"/>
  </si>
  <si>
    <r>
      <t>Block</t>
    </r>
    <r>
      <rPr>
        <sz val="8"/>
        <rFont val="微软雅黑"/>
        <family val="2"/>
        <charset val="134"/>
      </rPr>
      <t xml:space="preserve">原因：
</t>
    </r>
    <r>
      <rPr>
        <sz val="8"/>
        <rFont val="Calibri"/>
        <family val="2"/>
      </rPr>
      <t xml:space="preserve">1.FPHASEVCDC-5304 </t>
    </r>
    <r>
      <rPr>
        <sz val="8"/>
        <rFont val="微软雅黑"/>
        <family val="2"/>
        <charset val="134"/>
      </rPr>
      <t>【</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W4231</t>
    </r>
    <r>
      <rPr>
        <sz val="8"/>
        <rFont val="微软雅黑"/>
        <family val="2"/>
        <charset val="134"/>
      </rPr>
      <t>无法触发：</t>
    </r>
    <r>
      <rPr>
        <sz val="8"/>
        <rFont val="Calibri"/>
        <family val="2"/>
      </rPr>
      <t xml:space="preserve"> 52</t>
    </r>
    <r>
      <rPr>
        <sz val="8"/>
        <rFont val="微软雅黑"/>
        <family val="2"/>
        <charset val="134"/>
      </rPr>
      <t xml:space="preserve">条
</t>
    </r>
    <r>
      <rPr>
        <sz val="8"/>
        <rFont val="Calibri"/>
        <family val="2"/>
      </rPr>
      <t xml:space="preserve">2.FPHASEVCDC-7095 </t>
    </r>
    <r>
      <rPr>
        <sz val="8"/>
        <rFont val="微软雅黑"/>
        <family val="2"/>
        <charset val="134"/>
      </rPr>
      <t>【</t>
    </r>
    <r>
      <rPr>
        <sz val="8"/>
        <rFont val="Calibri"/>
        <family val="2"/>
      </rPr>
      <t>U611</t>
    </r>
    <r>
      <rPr>
        <sz val="8"/>
        <rFont val="微软雅黑"/>
        <family val="2"/>
        <charset val="134"/>
      </rPr>
      <t>】【</t>
    </r>
    <r>
      <rPr>
        <sz val="8"/>
        <rFont val="Calibri"/>
        <family val="2"/>
      </rPr>
      <t>Warnings</t>
    </r>
    <r>
      <rPr>
        <sz val="8"/>
        <rFont val="微软雅黑"/>
        <family val="2"/>
        <charset val="134"/>
      </rPr>
      <t>】</t>
    </r>
    <r>
      <rPr>
        <sz val="8"/>
        <rFont val="Calibri"/>
        <family val="2"/>
      </rPr>
      <t>W2.135</t>
    </r>
    <r>
      <rPr>
        <sz val="8"/>
        <rFont val="微软雅黑"/>
        <family val="2"/>
        <charset val="134"/>
      </rPr>
      <t>章节所有报警都无法触发：</t>
    </r>
    <r>
      <rPr>
        <sz val="8"/>
        <rFont val="Calibri"/>
        <family val="2"/>
      </rPr>
      <t xml:space="preserve"> 89</t>
    </r>
    <r>
      <rPr>
        <sz val="8"/>
        <rFont val="微软雅黑"/>
        <family val="2"/>
        <charset val="134"/>
      </rPr>
      <t>条</t>
    </r>
    <phoneticPr fontId="10" type="noConversion"/>
  </si>
  <si>
    <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151</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phoneticPr fontId="10" type="noConversion"/>
  </si>
  <si>
    <r>
      <t>Block</t>
    </r>
    <r>
      <rPr>
        <sz val="8"/>
        <rFont val="微软雅黑"/>
        <family val="2"/>
        <charset val="134"/>
      </rPr>
      <t xml:space="preserve">原因：
</t>
    </r>
    <r>
      <rPr>
        <sz val="8"/>
        <rFont val="Calibri"/>
        <family val="2"/>
      </rPr>
      <t>1.</t>
    </r>
    <r>
      <rPr>
        <sz val="8"/>
        <rFont val="微软雅黑"/>
        <family val="2"/>
        <charset val="134"/>
      </rPr>
      <t>整车实车测试用例：</t>
    </r>
    <r>
      <rPr>
        <sz val="8"/>
        <rFont val="Calibri"/>
        <family val="2"/>
      </rPr>
      <t>3</t>
    </r>
    <r>
      <rPr>
        <sz val="8"/>
        <rFont val="微软雅黑"/>
        <family val="2"/>
        <charset val="134"/>
      </rPr>
      <t>条</t>
    </r>
    <phoneticPr fontId="10" type="noConversion"/>
  </si>
  <si>
    <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10</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</si>
  <si>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涉及</t>
    </r>
    <r>
      <rPr>
        <sz val="8"/>
        <rFont val="Calibri"/>
        <family val="2"/>
      </rPr>
      <t>MMOTA</t>
    </r>
    <r>
      <rPr>
        <sz val="8"/>
        <rFont val="微软雅黑"/>
        <family val="2"/>
        <charset val="134"/>
      </rPr>
      <t>，开发中：</t>
    </r>
    <r>
      <rPr>
        <sz val="8"/>
        <rFont val="Calibri"/>
        <family val="2"/>
      </rPr>
      <t>10</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</si>
  <si>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前屏升级，开发中：</t>
    </r>
    <r>
      <rPr>
        <sz val="8"/>
        <rFont val="Calibri"/>
        <family val="2"/>
      </rPr>
      <t>1</t>
    </r>
    <r>
      <rPr>
        <sz val="8"/>
        <rFont val="微软雅黑"/>
        <family val="2"/>
        <charset val="134"/>
      </rPr>
      <t xml:space="preserve">条
</t>
    </r>
    <r>
      <rPr>
        <sz val="8"/>
        <rFont val="Calibri"/>
        <family val="2"/>
      </rPr>
      <t>2.</t>
    </r>
    <r>
      <rPr>
        <sz val="8"/>
        <rFont val="微软雅黑"/>
        <family val="2"/>
        <charset val="134"/>
      </rPr>
      <t>缺少香氛工具：</t>
    </r>
    <r>
      <rPr>
        <sz val="8"/>
        <rFont val="Calibri"/>
        <family val="2"/>
      </rPr>
      <t>1</t>
    </r>
    <r>
      <rPr>
        <sz val="8"/>
        <rFont val="微软雅黑"/>
        <family val="2"/>
        <charset val="134"/>
      </rPr>
      <t>条</t>
    </r>
    <phoneticPr fontId="10" type="noConversion"/>
  </si>
  <si>
    <r>
      <t>Block</t>
    </r>
    <r>
      <rPr>
        <sz val="8"/>
        <rFont val="微软雅黑"/>
        <family val="2"/>
        <charset val="134"/>
      </rPr>
      <t xml:space="preserve">原因：
</t>
    </r>
    <r>
      <rPr>
        <sz val="8"/>
        <rFont val="Calibri"/>
        <family val="2"/>
      </rPr>
      <t>1.MMOTA</t>
    </r>
    <r>
      <rPr>
        <sz val="8"/>
        <rFont val="微软雅黑"/>
        <family val="2"/>
        <charset val="134"/>
      </rPr>
      <t>功能，开发中：</t>
    </r>
    <r>
      <rPr>
        <sz val="8"/>
        <rFont val="Calibri"/>
        <family val="2"/>
      </rPr>
      <t>42</t>
    </r>
    <r>
      <rPr>
        <sz val="8"/>
        <rFont val="微软雅黑"/>
        <family val="2"/>
        <charset val="134"/>
      </rPr>
      <t xml:space="preserve">条
</t>
    </r>
    <r>
      <rPr>
        <sz val="8"/>
        <rFont val="Calibri"/>
        <family val="2"/>
      </rPr>
      <t>2.</t>
    </r>
    <r>
      <rPr>
        <sz val="8"/>
        <rFont val="微软雅黑"/>
        <family val="2"/>
        <charset val="134"/>
      </rPr>
      <t>更换基线，不支持降级：</t>
    </r>
    <r>
      <rPr>
        <sz val="8"/>
        <rFont val="Calibri"/>
        <family val="2"/>
      </rPr>
      <t>44</t>
    </r>
    <r>
      <rPr>
        <sz val="8"/>
        <rFont val="微软雅黑"/>
        <family val="2"/>
        <charset val="134"/>
      </rPr>
      <t>条</t>
    </r>
    <phoneticPr fontId="10" type="noConversion"/>
  </si>
  <si>
    <r>
      <rPr>
        <sz val="8"/>
        <color theme="1"/>
        <rFont val="微软雅黑"/>
        <family val="2"/>
        <charset val="134"/>
      </rPr>
      <t>与系统确认已取消功能</t>
    </r>
    <phoneticPr fontId="10" type="noConversion"/>
  </si>
  <si>
    <r>
      <t>Block</t>
    </r>
    <r>
      <rPr>
        <sz val="8"/>
        <color theme="1"/>
        <rFont val="微软雅黑"/>
        <family val="2"/>
        <charset val="134"/>
      </rPr>
      <t xml:space="preserve">原因：
</t>
    </r>
    <r>
      <rPr>
        <sz val="8"/>
        <color theme="1"/>
        <rFont val="Calibri"/>
        <family val="2"/>
      </rPr>
      <t>1.</t>
    </r>
    <r>
      <rPr>
        <sz val="8"/>
        <color theme="1"/>
        <rFont val="微软雅黑"/>
        <family val="2"/>
        <charset val="134"/>
      </rPr>
      <t>测试</t>
    </r>
    <r>
      <rPr>
        <sz val="8"/>
        <color theme="1"/>
        <rFont val="Calibri"/>
        <family val="2"/>
      </rPr>
      <t>display</t>
    </r>
    <r>
      <rPr>
        <sz val="8"/>
        <color theme="1"/>
        <rFont val="微软雅黑"/>
        <family val="2"/>
        <charset val="134"/>
      </rPr>
      <t>相关</t>
    </r>
    <r>
      <rPr>
        <sz val="8"/>
        <color theme="1"/>
        <rFont val="Calibri"/>
        <family val="2"/>
      </rPr>
      <t>DTC</t>
    </r>
    <r>
      <rPr>
        <sz val="8"/>
        <color theme="1"/>
        <rFont val="微软雅黑"/>
        <family val="2"/>
        <charset val="134"/>
      </rPr>
      <t xml:space="preserve">，需要特殊版本软件，对手见暂时没有提供，无法测试
</t>
    </r>
    <r>
      <rPr>
        <sz val="8"/>
        <color theme="1"/>
        <rFont val="Calibri"/>
        <family val="2"/>
      </rPr>
      <t>2.</t>
    </r>
    <r>
      <rPr>
        <sz val="8"/>
        <color theme="1"/>
        <rFont val="微软雅黑"/>
        <family val="2"/>
        <charset val="134"/>
      </rPr>
      <t>测试风扇</t>
    </r>
    <r>
      <rPr>
        <sz val="8"/>
        <color theme="1"/>
        <rFont val="Calibri"/>
        <family val="2"/>
      </rPr>
      <t>DTC</t>
    </r>
    <r>
      <rPr>
        <sz val="8"/>
        <color theme="1"/>
        <rFont val="微软雅黑"/>
        <family val="2"/>
        <charset val="134"/>
      </rPr>
      <t>，需要</t>
    </r>
    <r>
      <rPr>
        <sz val="8"/>
        <color theme="1"/>
        <rFont val="Calibri"/>
        <family val="2"/>
      </rPr>
      <t>4</t>
    </r>
    <r>
      <rPr>
        <sz val="8"/>
        <color theme="1"/>
        <rFont val="微软雅黑"/>
        <family val="2"/>
        <charset val="134"/>
      </rPr>
      <t>根电线的风扇，以便软件可以回读</t>
    </r>
    <r>
      <rPr>
        <sz val="8"/>
        <color theme="1"/>
        <rFont val="Calibri"/>
        <family val="2"/>
      </rPr>
      <t>PWM</t>
    </r>
    <r>
      <rPr>
        <sz val="8"/>
        <color theme="1"/>
        <rFont val="微软雅黑"/>
        <family val="2"/>
        <charset val="134"/>
      </rPr>
      <t>。目前没有提供</t>
    </r>
    <r>
      <rPr>
        <sz val="8"/>
        <color theme="1"/>
        <rFont val="Calibri"/>
        <family val="2"/>
      </rPr>
      <t>4</t>
    </r>
    <r>
      <rPr>
        <sz val="8"/>
        <color theme="1"/>
        <rFont val="微软雅黑"/>
        <family val="2"/>
        <charset val="134"/>
      </rPr>
      <t xml:space="preserve">根线风扇，无法测试
</t>
    </r>
    <r>
      <rPr>
        <sz val="8"/>
        <color theme="1"/>
        <rFont val="Calibri"/>
        <family val="2"/>
      </rPr>
      <t>3.</t>
    </r>
    <r>
      <rPr>
        <sz val="8"/>
        <color theme="1"/>
        <rFont val="微软雅黑"/>
        <family val="2"/>
        <charset val="134"/>
      </rPr>
      <t>由于现在标定</t>
    </r>
    <r>
      <rPr>
        <sz val="8"/>
        <color theme="1"/>
        <rFont val="Calibri"/>
        <family val="2"/>
      </rPr>
      <t>ANC</t>
    </r>
    <r>
      <rPr>
        <sz val="8"/>
        <color theme="1"/>
        <rFont val="微软雅黑"/>
        <family val="2"/>
        <charset val="134"/>
      </rPr>
      <t>等</t>
    </r>
    <r>
      <rPr>
        <sz val="8"/>
        <color theme="1"/>
        <rFont val="Calibri"/>
        <family val="2"/>
      </rPr>
      <t>FBL</t>
    </r>
    <r>
      <rPr>
        <sz val="8"/>
        <color theme="1"/>
        <rFont val="微软雅黑"/>
        <family val="2"/>
        <charset val="134"/>
      </rPr>
      <t>还未实现，无法刷进</t>
    </r>
    <r>
      <rPr>
        <sz val="8"/>
        <color theme="1"/>
        <rFont val="Calibri"/>
        <family val="2"/>
      </rPr>
      <t>CRC</t>
    </r>
    <r>
      <rPr>
        <sz val="8"/>
        <color theme="1"/>
        <rFont val="微软雅黑"/>
        <family val="2"/>
        <charset val="134"/>
      </rPr>
      <t>错误的</t>
    </r>
    <r>
      <rPr>
        <sz val="8"/>
        <color theme="1"/>
        <rFont val="Calibri"/>
        <family val="2"/>
      </rPr>
      <t>VBF</t>
    </r>
    <r>
      <rPr>
        <sz val="8"/>
        <color theme="1"/>
        <rFont val="微软雅黑"/>
        <family val="2"/>
        <charset val="134"/>
      </rPr>
      <t>文件，导致相关</t>
    </r>
    <r>
      <rPr>
        <sz val="8"/>
        <color theme="1"/>
        <rFont val="Calibri"/>
        <family val="2"/>
      </rPr>
      <t>DTC</t>
    </r>
    <r>
      <rPr>
        <sz val="8"/>
        <color theme="1"/>
        <rFont val="微软雅黑"/>
        <family val="2"/>
        <charset val="134"/>
      </rPr>
      <t>（</t>
    </r>
    <r>
      <rPr>
        <sz val="8"/>
        <color theme="1"/>
        <rFont val="Calibri"/>
        <family val="2"/>
      </rPr>
      <t>0xE01B54</t>
    </r>
    <r>
      <rPr>
        <sz val="8"/>
        <color theme="1"/>
        <rFont val="微软雅黑"/>
        <family val="2"/>
        <charset val="134"/>
      </rPr>
      <t>，</t>
    </r>
    <r>
      <rPr>
        <sz val="8"/>
        <color theme="1"/>
        <rFont val="Calibri"/>
        <family val="2"/>
      </rPr>
      <t>0xE01B57</t>
    </r>
    <r>
      <rPr>
        <sz val="8"/>
        <color theme="1"/>
        <rFont val="微软雅黑"/>
        <family val="2"/>
        <charset val="134"/>
      </rPr>
      <t xml:space="preserve">）无法测试
</t>
    </r>
    <r>
      <rPr>
        <sz val="8"/>
        <color theme="1"/>
        <rFont val="Calibri"/>
        <family val="2"/>
      </rPr>
      <t>4.</t>
    </r>
    <r>
      <rPr>
        <sz val="8"/>
        <color theme="1"/>
        <rFont val="微软雅黑"/>
        <family val="2"/>
        <charset val="134"/>
      </rPr>
      <t>由于无法对以太网报文</t>
    </r>
    <r>
      <rPr>
        <sz val="8"/>
        <color theme="1"/>
        <rFont val="Calibri"/>
        <family val="2"/>
      </rPr>
      <t>CRC</t>
    </r>
    <r>
      <rPr>
        <sz val="8"/>
        <color theme="1"/>
        <rFont val="微软雅黑"/>
        <family val="2"/>
        <charset val="134"/>
      </rPr>
      <t>进行修改，导致无法触发</t>
    </r>
    <r>
      <rPr>
        <sz val="8"/>
        <color theme="1"/>
        <rFont val="Calibri"/>
        <family val="2"/>
      </rPr>
      <t>DTC 0xF00041</t>
    </r>
    <phoneticPr fontId="9" type="noConversion"/>
  </si>
  <si>
    <r>
      <rPr>
        <sz val="10"/>
        <rFont val="微软雅黑"/>
        <family val="2"/>
        <charset val="134"/>
      </rPr>
      <t>邱梓豪</t>
    </r>
    <phoneticPr fontId="9" type="noConversion"/>
  </si>
  <si>
    <r>
      <rPr>
        <sz val="11"/>
        <color theme="1"/>
        <rFont val="微软雅黑"/>
        <family val="2"/>
        <charset val="134"/>
      </rPr>
      <t>关键字</t>
    </r>
  </si>
  <si>
    <r>
      <rPr>
        <sz val="11"/>
        <color theme="1"/>
        <rFont val="微软雅黑"/>
        <family val="2"/>
        <charset val="134"/>
      </rPr>
      <t>状态</t>
    </r>
  </si>
  <si>
    <r>
      <rPr>
        <sz val="11"/>
        <color theme="1"/>
        <rFont val="微软雅黑"/>
        <family val="2"/>
        <charset val="134"/>
      </rPr>
      <t>严重度</t>
    </r>
  </si>
  <si>
    <r>
      <rPr>
        <sz val="11"/>
        <color theme="1"/>
        <rFont val="微软雅黑"/>
        <family val="2"/>
        <charset val="134"/>
      </rPr>
      <t>修复的版本</t>
    </r>
  </si>
  <si>
    <r>
      <rPr>
        <sz val="11"/>
        <color theme="1"/>
        <rFont val="微软雅黑"/>
        <family val="2"/>
        <charset val="134"/>
      </rPr>
      <t>发现版本</t>
    </r>
  </si>
  <si>
    <r>
      <rPr>
        <sz val="11"/>
        <color theme="1"/>
        <rFont val="微软雅黑"/>
        <family val="2"/>
        <charset val="134"/>
      </rPr>
      <t>报告人</t>
    </r>
  </si>
  <si>
    <r>
      <rPr>
        <sz val="11"/>
        <color theme="1"/>
        <rFont val="微软雅黑"/>
        <family val="2"/>
        <charset val="134"/>
      </rPr>
      <t>概要</t>
    </r>
  </si>
  <si>
    <r>
      <rPr>
        <sz val="11"/>
        <color theme="1"/>
        <rFont val="微软雅黑"/>
        <family val="2"/>
        <charset val="134"/>
      </rPr>
      <t>模块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</si>
  <si>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Start</t>
    </r>
    <r>
      <rPr>
        <sz val="11"/>
        <color theme="1"/>
        <rFont val="微软雅黑"/>
        <family val="2"/>
        <charset val="134"/>
      </rPr>
      <t>状态保持</t>
    </r>
    <r>
      <rPr>
        <sz val="11"/>
        <color theme="1"/>
        <rFont val="Calibri"/>
        <family val="2"/>
      </rPr>
      <t>15s</t>
    </r>
    <r>
      <rPr>
        <sz val="11"/>
        <color theme="1"/>
        <rFont val="微软雅黑"/>
        <family val="2"/>
        <charset val="134"/>
      </rPr>
      <t>以上，</t>
    </r>
    <r>
      <rPr>
        <sz val="11"/>
        <color theme="1"/>
        <rFont val="Calibri"/>
        <family val="2"/>
      </rPr>
      <t>0xF00A64</t>
    </r>
    <r>
      <rPr>
        <sz val="11"/>
        <color theme="1"/>
        <rFont val="微软雅黑"/>
        <family val="2"/>
        <charset val="134"/>
      </rPr>
      <t>无法触发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</si>
  <si>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ECG</t>
    </r>
    <r>
      <rPr>
        <sz val="11"/>
        <color theme="1"/>
        <rFont val="微软雅黑"/>
        <family val="2"/>
        <charset val="134"/>
      </rPr>
      <t>外设不连接</t>
    </r>
    <r>
      <rPr>
        <sz val="11"/>
        <color theme="1"/>
        <rFont val="Calibri"/>
        <family val="2"/>
      </rPr>
      <t>0xE40092 DTC</t>
    </r>
    <r>
      <rPr>
        <sz val="11"/>
        <color theme="1"/>
        <rFont val="微软雅黑"/>
        <family val="2"/>
        <charset val="134"/>
      </rPr>
      <t>无法报出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</si>
  <si>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0xE01B04 DE05</t>
    </r>
    <r>
      <rPr>
        <sz val="11"/>
        <color theme="1"/>
        <rFont val="微软雅黑"/>
        <family val="2"/>
        <charset val="134"/>
      </rPr>
      <t>中</t>
    </r>
    <r>
      <rPr>
        <sz val="11"/>
        <color theme="1"/>
        <rFont val="Calibri"/>
        <family val="2"/>
      </rPr>
      <t>ESE profile</t>
    </r>
    <r>
      <rPr>
        <sz val="11"/>
        <color theme="1"/>
        <rFont val="微软雅黑"/>
        <family val="2"/>
        <charset val="134"/>
      </rPr>
      <t>的值设置为</t>
    </r>
    <r>
      <rPr>
        <sz val="11"/>
        <color theme="1"/>
        <rFont val="Calibri"/>
        <family val="2"/>
      </rPr>
      <t>&gt;EE02 Byte 1</t>
    </r>
    <r>
      <rPr>
        <sz val="11"/>
        <color theme="1"/>
        <rFont val="微软雅黑"/>
        <family val="2"/>
        <charset val="134"/>
      </rPr>
      <t>的值时，</t>
    </r>
    <r>
      <rPr>
        <sz val="11"/>
        <color theme="1"/>
        <rFont val="Calibri"/>
        <family val="2"/>
      </rPr>
      <t>DTC</t>
    </r>
    <r>
      <rPr>
        <sz val="11"/>
        <color theme="1"/>
        <rFont val="微软雅黑"/>
        <family val="2"/>
        <charset val="134"/>
      </rPr>
      <t>无法报出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</si>
  <si>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Display2</t>
    </r>
    <r>
      <rPr>
        <sz val="11"/>
        <color theme="1"/>
        <rFont val="微软雅黑"/>
        <family val="2"/>
        <charset val="134"/>
      </rPr>
      <t>、</t>
    </r>
    <r>
      <rPr>
        <sz val="11"/>
        <color theme="1"/>
        <rFont val="Calibri"/>
        <family val="2"/>
      </rPr>
      <t>3</t>
    </r>
    <r>
      <rPr>
        <sz val="11"/>
        <color theme="1"/>
        <rFont val="微软雅黑"/>
        <family val="2"/>
        <charset val="134"/>
      </rPr>
      <t>相关</t>
    </r>
    <r>
      <rPr>
        <sz val="11"/>
        <color theme="1"/>
        <rFont val="Calibri"/>
        <family val="2"/>
      </rPr>
      <t>DTC0x969111</t>
    </r>
    <r>
      <rPr>
        <sz val="11"/>
        <color theme="1"/>
        <rFont val="微软雅黑"/>
        <family val="2"/>
        <charset val="134"/>
      </rPr>
      <t>、</t>
    </r>
    <r>
      <rPr>
        <sz val="11"/>
        <color theme="1"/>
        <rFont val="Calibri"/>
        <family val="2"/>
      </rPr>
      <t>0x969112</t>
    </r>
    <r>
      <rPr>
        <sz val="11"/>
        <color theme="1"/>
        <rFont val="微软雅黑"/>
        <family val="2"/>
        <charset val="134"/>
      </rPr>
      <t>、</t>
    </r>
    <r>
      <rPr>
        <sz val="11"/>
        <color theme="1"/>
        <rFont val="Calibri"/>
        <family val="2"/>
      </rPr>
      <t>0x969187</t>
    </r>
    <r>
      <rPr>
        <sz val="11"/>
        <color theme="1"/>
        <rFont val="微软雅黑"/>
        <family val="2"/>
        <charset val="134"/>
      </rPr>
      <t>、</t>
    </r>
    <r>
      <rPr>
        <sz val="11"/>
        <color theme="1"/>
        <rFont val="Calibri"/>
        <family val="2"/>
      </rPr>
      <t>0x96A311</t>
    </r>
    <r>
      <rPr>
        <sz val="11"/>
        <color theme="1"/>
        <rFont val="微软雅黑"/>
        <family val="2"/>
        <charset val="134"/>
      </rPr>
      <t>、</t>
    </r>
    <r>
      <rPr>
        <sz val="11"/>
        <color theme="1"/>
        <rFont val="Calibri"/>
        <family val="2"/>
      </rPr>
      <t>0x96A312</t>
    </r>
    <r>
      <rPr>
        <sz val="11"/>
        <color theme="1"/>
        <rFont val="微软雅黑"/>
        <family val="2"/>
        <charset val="134"/>
      </rPr>
      <t>、</t>
    </r>
    <r>
      <rPr>
        <sz val="11"/>
        <color theme="1"/>
        <rFont val="Calibri"/>
        <family val="2"/>
      </rPr>
      <t>0x96A313</t>
    </r>
    <r>
      <rPr>
        <sz val="11"/>
        <color theme="1"/>
        <rFont val="微软雅黑"/>
        <family val="2"/>
        <charset val="134"/>
      </rPr>
      <t>、</t>
    </r>
    <r>
      <rPr>
        <sz val="11"/>
        <color theme="1"/>
        <rFont val="Calibri"/>
        <family val="2"/>
      </rPr>
      <t>0x96A387</t>
    </r>
    <r>
      <rPr>
        <sz val="11"/>
        <color theme="1"/>
        <rFont val="微软雅黑"/>
        <family val="2"/>
        <charset val="134"/>
      </rPr>
      <t>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</si>
  <si>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 0x908E87 Missing Message</t>
    </r>
    <r>
      <rPr>
        <sz val="11"/>
        <color theme="1"/>
        <rFont val="微软雅黑"/>
        <family val="2"/>
        <charset val="134"/>
      </rPr>
      <t>不报</t>
    </r>
    <r>
      <rPr>
        <sz val="11"/>
        <color theme="1"/>
        <rFont val="Calibri"/>
        <family val="2"/>
      </rPr>
      <t>DTC</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</si>
  <si>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】副驾麦克</t>
    </r>
    <r>
      <rPr>
        <sz val="11"/>
        <color theme="1"/>
        <rFont val="Calibri"/>
        <family val="2"/>
      </rPr>
      <t>Backup Microphone0x917A15</t>
    </r>
    <r>
      <rPr>
        <sz val="11"/>
        <color theme="1"/>
        <rFont val="微软雅黑"/>
        <family val="2"/>
        <charset val="134"/>
      </rPr>
      <t>开路不报，自检也不报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</si>
  <si>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】仪表屏短电，同时报出</t>
    </r>
    <r>
      <rPr>
        <sz val="11"/>
        <color theme="1"/>
        <rFont val="Calibri"/>
        <family val="2"/>
      </rPr>
      <t>display 0x96A312 display3 0x908E12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</si>
  <si>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FEFE</t>
    </r>
    <r>
      <rPr>
        <sz val="11"/>
        <color theme="1"/>
        <rFont val="微软雅黑"/>
        <family val="2"/>
        <charset val="134"/>
      </rPr>
      <t>执行后</t>
    </r>
    <r>
      <rPr>
        <sz val="11"/>
        <color theme="1"/>
        <rFont val="Calibri"/>
        <family val="2"/>
      </rPr>
      <t>DTC F00092</t>
    </r>
    <r>
      <rPr>
        <sz val="11"/>
        <color theme="1"/>
        <rFont val="微软雅黑"/>
        <family val="2"/>
        <charset val="134"/>
      </rPr>
      <t>未报出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</si>
  <si>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FB00</t>
    </r>
    <r>
      <rPr>
        <sz val="11"/>
        <color theme="1"/>
        <rFont val="微软雅黑"/>
        <family val="2"/>
        <charset val="134"/>
      </rPr>
      <t>在运行后数据未被清除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</si>
  <si>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FEFD</t>
    </r>
    <r>
      <rPr>
        <sz val="11"/>
        <color theme="1"/>
        <rFont val="微软雅黑"/>
        <family val="2"/>
        <charset val="134"/>
      </rPr>
      <t>在运行后未产生</t>
    </r>
    <r>
      <rPr>
        <sz val="11"/>
        <color theme="1"/>
        <rFont val="Calibri"/>
        <family val="2"/>
      </rPr>
      <t>DTC F00094</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</si>
  <si>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在运行后未产生</t>
    </r>
    <r>
      <rPr>
        <sz val="11"/>
        <color theme="1"/>
        <rFont val="Calibri"/>
        <family val="2"/>
      </rPr>
      <t>DTC F00092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</si>
  <si>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在转速为</t>
    </r>
    <r>
      <rPr>
        <sz val="11"/>
        <color theme="1"/>
        <rFont val="Calibri"/>
        <family val="2"/>
      </rPr>
      <t>1</t>
    </r>
    <r>
      <rPr>
        <sz val="11"/>
        <color theme="1"/>
        <rFont val="微软雅黑"/>
        <family val="2"/>
        <charset val="134"/>
      </rPr>
      <t>时仍能回正响应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</si>
  <si>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31 6021</t>
    </r>
    <r>
      <rPr>
        <sz val="11"/>
        <color theme="1"/>
        <rFont val="微软雅黑"/>
        <family val="2"/>
        <charset val="134"/>
      </rPr>
      <t>与</t>
    </r>
    <r>
      <rPr>
        <sz val="11"/>
        <color theme="1"/>
        <rFont val="Calibri"/>
        <family val="2"/>
      </rPr>
      <t>6009</t>
    </r>
    <r>
      <rPr>
        <sz val="11"/>
        <color theme="1"/>
        <rFont val="微软雅黑"/>
        <family val="2"/>
        <charset val="134"/>
      </rPr>
      <t>例程的声音反馈一致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</si>
  <si>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 ESE</t>
    </r>
    <r>
      <rPr>
        <sz val="11"/>
        <color theme="1"/>
        <rFont val="微软雅黑"/>
        <family val="2"/>
        <charset val="134"/>
      </rPr>
      <t>未被激活时可以被执行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</si>
  <si>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在转速为</t>
    </r>
    <r>
      <rPr>
        <sz val="11"/>
        <color theme="1"/>
        <rFont val="Calibri"/>
        <family val="2"/>
      </rPr>
      <t>1</t>
    </r>
    <r>
      <rPr>
        <sz val="11"/>
        <color theme="1"/>
        <rFont val="微软雅黑"/>
        <family val="2"/>
        <charset val="134"/>
      </rPr>
      <t>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</si>
  <si>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无声音输出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</si>
  <si>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在转速为</t>
    </r>
    <r>
      <rPr>
        <sz val="11"/>
        <color theme="1"/>
        <rFont val="Calibri"/>
        <family val="2"/>
      </rPr>
      <t>1</t>
    </r>
    <r>
      <rPr>
        <sz val="11"/>
        <color theme="1"/>
        <rFont val="微软雅黑"/>
        <family val="2"/>
        <charset val="134"/>
      </rPr>
      <t>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</si>
  <si>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无声音输出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</si>
  <si>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执行时车速达到</t>
    </r>
    <r>
      <rPr>
        <sz val="11"/>
        <color theme="1"/>
        <rFont val="Calibri"/>
        <family val="2"/>
      </rPr>
      <t>2</t>
    </r>
    <r>
      <rPr>
        <sz val="11"/>
        <color theme="1"/>
        <rFont val="微软雅黑"/>
        <family val="2"/>
        <charset val="134"/>
      </rPr>
      <t>以上，声音未被中止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</si>
  <si>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执行时切换到非</t>
    </r>
    <r>
      <rPr>
        <sz val="11"/>
        <color theme="1"/>
        <rFont val="Calibri"/>
        <family val="2"/>
      </rPr>
      <t>run</t>
    </r>
    <r>
      <rPr>
        <sz val="11"/>
        <color theme="1"/>
        <rFont val="微软雅黑"/>
        <family val="2"/>
        <charset val="134"/>
      </rPr>
      <t>状态，声音未被中止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</si>
  <si>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600A</t>
    </r>
    <r>
      <rPr>
        <sz val="11"/>
        <color theme="1"/>
        <rFont val="微软雅黑"/>
        <family val="2"/>
        <charset val="134"/>
      </rPr>
      <t>执行时，仪表屏不闪，且中控屏未铺满整个屏幕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</si>
  <si>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执行时无图像输出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</si>
  <si>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执行时电压降为</t>
    </r>
    <r>
      <rPr>
        <sz val="11"/>
        <color theme="1"/>
        <rFont val="Calibri"/>
        <family val="2"/>
      </rPr>
      <t>9V</t>
    </r>
    <r>
      <rPr>
        <sz val="11"/>
        <color theme="1"/>
        <rFont val="微软雅黑"/>
        <family val="2"/>
        <charset val="134"/>
      </rPr>
      <t>以下，声音未中止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</si>
  <si>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执行时切换电源状态到</t>
    </r>
    <r>
      <rPr>
        <sz val="11"/>
        <color theme="1"/>
        <rFont val="Calibri"/>
        <family val="2"/>
      </rPr>
      <t>OFF</t>
    </r>
    <r>
      <rPr>
        <sz val="11"/>
        <color theme="1"/>
        <rFont val="微软雅黑"/>
        <family val="2"/>
        <charset val="134"/>
      </rPr>
      <t>，历程，声音未中止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</si>
  <si>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FD03</t>
    </r>
    <r>
      <rPr>
        <sz val="11"/>
        <color theme="1"/>
        <rFont val="微软雅黑"/>
        <family val="2"/>
        <charset val="134"/>
      </rPr>
      <t>无法读出音量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</si>
  <si>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6009</t>
    </r>
    <r>
      <rPr>
        <sz val="11"/>
        <color theme="1"/>
        <rFont val="微软雅黑"/>
        <family val="2"/>
        <charset val="134"/>
      </rPr>
      <t>无法用</t>
    </r>
    <r>
      <rPr>
        <sz val="11"/>
        <color theme="1"/>
        <rFont val="Calibri"/>
        <family val="2"/>
      </rPr>
      <t>31 02</t>
    </r>
    <r>
      <rPr>
        <sz val="11"/>
        <color theme="1"/>
        <rFont val="微软雅黑"/>
        <family val="2"/>
        <charset val="134"/>
      </rPr>
      <t>中断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</si>
  <si>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DID 630F</t>
    </r>
    <r>
      <rPr>
        <sz val="11"/>
        <color theme="1"/>
        <rFont val="微软雅黑"/>
        <family val="2"/>
        <charset val="134"/>
      </rPr>
      <t>无法正确读出</t>
    </r>
    <r>
      <rPr>
        <sz val="11"/>
        <color theme="1"/>
        <rFont val="Calibri"/>
        <family val="2"/>
      </rPr>
      <t>0x40A</t>
    </r>
    <r>
      <rPr>
        <sz val="11"/>
        <color theme="1"/>
        <rFont val="微软雅黑"/>
        <family val="2"/>
        <charset val="134"/>
      </rPr>
      <t>发出的</t>
    </r>
    <r>
      <rPr>
        <sz val="11"/>
        <color theme="1"/>
        <rFont val="Calibri"/>
        <family val="2"/>
      </rPr>
      <t>VIN</t>
    </r>
    <r>
      <rPr>
        <sz val="11"/>
        <color theme="1"/>
        <rFont val="微软雅黑"/>
        <family val="2"/>
        <charset val="134"/>
      </rPr>
      <t>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</si>
  <si>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的声音类型（</t>
    </r>
    <r>
      <rPr>
        <sz val="11"/>
        <color theme="1"/>
        <rFont val="Calibri"/>
        <family val="2"/>
      </rPr>
      <t>byte1</t>
    </r>
    <r>
      <rPr>
        <sz val="11"/>
        <color theme="1"/>
        <rFont val="微软雅黑"/>
        <family val="2"/>
        <charset val="134"/>
      </rPr>
      <t>）</t>
    </r>
    <r>
      <rPr>
        <sz val="11"/>
        <color theme="1"/>
        <rFont val="Calibri"/>
        <family val="2"/>
      </rPr>
      <t>12/13/14/15/17/1E/2A/2B/40~6B</t>
    </r>
    <r>
      <rPr>
        <sz val="11"/>
        <color theme="1"/>
        <rFont val="微软雅黑"/>
        <family val="2"/>
        <charset val="134"/>
      </rPr>
      <t>无声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</si>
  <si>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】非独自模式下触发</t>
    </r>
    <r>
      <rPr>
        <sz val="11"/>
        <color theme="1"/>
        <rFont val="Calibri"/>
        <family val="2"/>
      </rPr>
      <t>LoadshedPhone Mode popupLoss of CAN Signal</t>
    </r>
    <r>
      <rPr>
        <sz val="11"/>
        <color theme="1"/>
        <rFont val="微软雅黑"/>
        <family val="2"/>
        <charset val="134"/>
      </rPr>
      <t>未退出当前模式进入独自模式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</si>
  <si>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】打开空调，风速为</t>
    </r>
    <r>
      <rPr>
        <sz val="11"/>
        <color theme="1"/>
        <rFont val="Calibri"/>
        <family val="2"/>
      </rPr>
      <t>0</t>
    </r>
    <r>
      <rPr>
        <sz val="11"/>
        <color theme="1"/>
        <rFont val="微软雅黑"/>
        <family val="2"/>
        <charset val="134"/>
      </rPr>
      <t>时，应显示为</t>
    </r>
    <r>
      <rPr>
        <sz val="11"/>
        <color theme="1"/>
        <rFont val="Calibri"/>
        <family val="2"/>
      </rPr>
      <t>“off”</t>
    </r>
    <r>
      <rPr>
        <sz val="11"/>
        <color theme="1"/>
        <rFont val="微软雅黑"/>
        <family val="2"/>
        <charset val="134"/>
      </rPr>
      <t>，目前显示</t>
    </r>
    <r>
      <rPr>
        <sz val="11"/>
        <color theme="1"/>
        <rFont val="Calibri"/>
        <family val="2"/>
      </rPr>
      <t>“0”,</t>
    </r>
    <r>
      <rPr>
        <sz val="11"/>
        <color theme="1"/>
        <rFont val="微软雅黑"/>
        <family val="2"/>
        <charset val="134"/>
      </rPr>
      <t>与</t>
    </r>
    <r>
      <rPr>
        <sz val="11"/>
        <color theme="1"/>
        <rFont val="Calibri"/>
        <family val="2"/>
      </rPr>
      <t>ui</t>
    </r>
    <r>
      <rPr>
        <sz val="11"/>
        <color theme="1"/>
        <rFont val="微软雅黑"/>
        <family val="2"/>
        <charset val="134"/>
      </rPr>
      <t>不符</t>
    </r>
  </si>
  <si>
    <r>
      <rPr>
        <sz val="11"/>
        <color theme="1"/>
        <rFont val="微软雅黑"/>
        <family val="2"/>
        <charset val="134"/>
      </rPr>
      <t>空调</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</si>
  <si>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】背光小于</t>
    </r>
    <r>
      <rPr>
        <sz val="11"/>
        <color theme="1"/>
        <rFont val="Calibri"/>
        <family val="2"/>
      </rPr>
      <t>night6</t>
    </r>
    <r>
      <rPr>
        <sz val="11"/>
        <color theme="1"/>
        <rFont val="微软雅黑"/>
        <family val="2"/>
        <charset val="134"/>
      </rPr>
      <t>或</t>
    </r>
    <r>
      <rPr>
        <sz val="11"/>
        <color theme="1"/>
        <rFont val="Calibri"/>
        <family val="2"/>
      </rPr>
      <t>day3</t>
    </r>
    <r>
      <rPr>
        <sz val="11"/>
        <color theme="1"/>
        <rFont val="微软雅黑"/>
        <family val="2"/>
        <charset val="134"/>
      </rPr>
      <t>进入倒车没有自动上调背光值</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</si>
  <si>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】延迟开启挂</t>
    </r>
    <r>
      <rPr>
        <sz val="11"/>
        <color theme="1"/>
        <rFont val="Calibri"/>
        <family val="2"/>
      </rPr>
      <t>R</t>
    </r>
    <r>
      <rPr>
        <sz val="11"/>
        <color theme="1"/>
        <rFont val="微软雅黑"/>
        <family val="2"/>
        <charset val="134"/>
      </rPr>
      <t>档点击放大图像，切</t>
    </r>
    <r>
      <rPr>
        <sz val="11"/>
        <color theme="1"/>
        <rFont val="Calibri"/>
        <family val="2"/>
      </rPr>
      <t>D</t>
    </r>
    <r>
      <rPr>
        <sz val="11"/>
        <color theme="1"/>
        <rFont val="微软雅黑"/>
        <family val="2"/>
        <charset val="134"/>
      </rPr>
      <t>档图像保持没有切换到前视，</t>
    </r>
    <r>
      <rPr>
        <sz val="11"/>
        <color theme="1"/>
        <rFont val="Calibri"/>
        <family val="2"/>
      </rPr>
      <t>360</t>
    </r>
    <r>
      <rPr>
        <sz val="11"/>
        <color theme="1"/>
        <rFont val="微软雅黑"/>
        <family val="2"/>
        <charset val="134"/>
      </rPr>
      <t>图像无显示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</si>
  <si>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】断开车机摄像头再次连接</t>
    </r>
    <r>
      <rPr>
        <sz val="11"/>
        <color theme="1"/>
        <rFont val="Calibri"/>
        <family val="2"/>
      </rPr>
      <t>360offset</t>
    </r>
    <r>
      <rPr>
        <sz val="11"/>
        <color theme="1"/>
        <rFont val="微软雅黑"/>
        <family val="2"/>
        <charset val="134"/>
      </rPr>
      <t>按钮不显示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</si>
  <si>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】倒车状态下重启车机后没有进入倒车界面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</si>
  <si>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】【工程模式】【偶现】上下滑动列表，</t>
    </r>
    <r>
      <rPr>
        <sz val="11"/>
        <color theme="1"/>
        <rFont val="Calibri"/>
        <family val="2"/>
      </rPr>
      <t>CDC Serial Number</t>
    </r>
    <r>
      <rPr>
        <sz val="11"/>
        <color theme="1"/>
        <rFont val="微软雅黑"/>
        <family val="2"/>
        <charset val="134"/>
      </rPr>
      <t>序列消失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</si>
  <si>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libri"/>
        <family val="2"/>
      </rPr>
      <t>5kmh</t>
    </r>
    <r>
      <rPr>
        <sz val="11"/>
        <color theme="1"/>
        <rFont val="微软雅黑"/>
        <family val="2"/>
        <charset val="134"/>
      </rPr>
      <t>投屏在副驾，切主屏可以播放无任何提示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</si>
  <si>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】视频、图片触发安全行驶提示位置与</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</si>
  <si>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】视频、图片触发安全行车与</t>
    </r>
    <r>
      <rPr>
        <sz val="11"/>
        <color theme="1"/>
        <rFont val="Calibri"/>
        <family val="2"/>
      </rPr>
      <t>UI</t>
    </r>
    <r>
      <rPr>
        <sz val="11"/>
        <color theme="1"/>
        <rFont val="微软雅黑"/>
        <family val="2"/>
        <charset val="134"/>
      </rPr>
      <t>显示内容不一致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</si>
  <si>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】在线视频，在视频播放页面右侧上下滑动亮度，亮度无法改变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</si>
  <si>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】爱奇艺，播放在线视频，打开倍速浮层，在倍速页面点击左上角</t>
    </r>
    <r>
      <rPr>
        <sz val="11"/>
        <color theme="1"/>
        <rFont val="Calibri"/>
        <family val="2"/>
      </rPr>
      <t>“X”</t>
    </r>
    <r>
      <rPr>
        <sz val="11"/>
        <color theme="1"/>
        <rFont val="微软雅黑"/>
        <family val="2"/>
        <charset val="134"/>
      </rPr>
      <t>无法关闭页面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</si>
  <si>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】快捷控制，氛围灯无法打开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</si>
  <si>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】驾驶辅助中的自动启停按钮无法关闭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</si>
  <si>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】快捷控制，显示未配置显示的功能的搜索结果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</si>
  <si>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RSA</t>
    </r>
    <r>
      <rPr>
        <sz val="11"/>
        <color theme="1"/>
        <rFont val="微软雅黑"/>
        <family val="2"/>
        <charset val="134"/>
      </rPr>
      <t>】【</t>
    </r>
    <r>
      <rPr>
        <sz val="11"/>
        <color theme="1"/>
        <rFont val="Calibri"/>
        <family val="2"/>
      </rPr>
      <t>5/5</t>
    </r>
    <r>
      <rPr>
        <sz val="11"/>
        <color theme="1"/>
        <rFont val="微软雅黑"/>
        <family val="2"/>
        <charset val="134"/>
      </rPr>
      <t>】语音指令</t>
    </r>
    <r>
      <rPr>
        <sz val="11"/>
        <color theme="1"/>
        <rFont val="Calibri"/>
        <family val="2"/>
      </rPr>
      <t>'</t>
    </r>
    <r>
      <rPr>
        <sz val="11"/>
        <color theme="1"/>
        <rFont val="微软雅黑"/>
        <family val="2"/>
        <charset val="134"/>
      </rPr>
      <t>我的车有故障了</t>
    </r>
    <r>
      <rPr>
        <sz val="11"/>
        <color theme="1"/>
        <rFont val="Calibri"/>
        <family val="2"/>
      </rPr>
      <t>'</t>
    </r>
    <r>
      <rPr>
        <sz val="11"/>
        <color theme="1"/>
        <rFont val="微软雅黑"/>
        <family val="2"/>
        <charset val="134"/>
      </rPr>
      <t>无法打开道路救援</t>
    </r>
  </si>
  <si>
    <r>
      <rPr>
        <sz val="11"/>
        <color theme="1"/>
        <rFont val="微软雅黑"/>
        <family val="2"/>
        <charset val="134"/>
      </rPr>
      <t>道路救援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</si>
  <si>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】模拟副驾有人速度≥</t>
    </r>
    <r>
      <rPr>
        <sz val="11"/>
        <color theme="1"/>
        <rFont val="Calibri"/>
        <family val="2"/>
      </rPr>
      <t>5kmh</t>
    </r>
    <r>
      <rPr>
        <sz val="11"/>
        <color theme="1"/>
        <rFont val="微软雅黑"/>
        <family val="2"/>
        <charset val="134"/>
      </rPr>
      <t>，投屏不自动跳转到副驾也无提示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</si>
  <si>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】分屏下投射图片到主驾和副驾只显示一半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</si>
  <si>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】惯性导航日志无法通过</t>
    </r>
    <r>
      <rPr>
        <sz val="11"/>
        <color theme="1"/>
        <rFont val="Calibri"/>
        <family val="2"/>
      </rPr>
      <t>U</t>
    </r>
    <r>
      <rPr>
        <sz val="11"/>
        <color theme="1"/>
        <rFont val="微软雅黑"/>
        <family val="2"/>
        <charset val="134"/>
      </rPr>
      <t>盘拷贝</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</si>
  <si>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】图片占位未按照要求对齐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</si>
  <si>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】【工程模式】【偶现】工程模式</t>
    </r>
    <r>
      <rPr>
        <sz val="11"/>
        <color theme="1"/>
        <rFont val="Calibri"/>
        <family val="2"/>
      </rPr>
      <t>,CDC Part Numbers</t>
    </r>
    <r>
      <rPr>
        <sz val="11"/>
        <color theme="1"/>
        <rFont val="微软雅黑"/>
        <family val="2"/>
        <charset val="134"/>
      </rPr>
      <t>上拉列表，列表回弹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</si>
  <si>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】【工程模式】工程模式里的</t>
    </r>
    <r>
      <rPr>
        <sz val="11"/>
        <color theme="1"/>
        <rFont val="Calibri"/>
        <family val="2"/>
      </rPr>
      <t>DSP Diagnostic</t>
    </r>
    <r>
      <rPr>
        <sz val="11"/>
        <color theme="1"/>
        <rFont val="微软雅黑"/>
        <family val="2"/>
        <charset val="134"/>
      </rPr>
      <t>页面中所有序列后面显示</t>
    </r>
    <r>
      <rPr>
        <sz val="11"/>
        <color theme="1"/>
        <rFont val="Calibri"/>
        <family val="2"/>
      </rPr>
      <t>null</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</si>
  <si>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I2C over LVDS Diagnostics</t>
    </r>
    <r>
      <rPr>
        <sz val="11"/>
        <color theme="1"/>
        <rFont val="微软雅黑"/>
        <family val="2"/>
        <charset val="134"/>
      </rPr>
      <t>中没有</t>
    </r>
    <r>
      <rPr>
        <sz val="11"/>
        <color theme="1"/>
        <rFont val="Calibri"/>
        <family val="2"/>
      </rPr>
      <t>IVI</t>
    </r>
    <r>
      <rPr>
        <sz val="11"/>
        <color theme="1"/>
        <rFont val="微软雅黑"/>
        <family val="2"/>
        <charset val="134"/>
      </rPr>
      <t>和中控屏幕版本信息数据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</si>
  <si>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】带专辑图片音乐投屏后只显示车机默认专辑图片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</si>
  <si>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t>
    </r>
    <r>
      <rPr>
        <sz val="11"/>
        <color theme="1"/>
        <rFont val="Calibri"/>
        <family val="2"/>
      </rPr>
      <t>Software Versions</t>
    </r>
    <r>
      <rPr>
        <sz val="11"/>
        <color theme="1"/>
        <rFont val="微软雅黑"/>
        <family val="2"/>
        <charset val="134"/>
      </rPr>
      <t>的</t>
    </r>
    <r>
      <rPr>
        <sz val="11"/>
        <color theme="1"/>
        <rFont val="Calibri"/>
        <family val="2"/>
      </rPr>
      <t>OS Version Number</t>
    </r>
    <r>
      <rPr>
        <sz val="11"/>
        <color theme="1"/>
        <rFont val="微软雅黑"/>
        <family val="2"/>
        <charset val="134"/>
      </rPr>
      <t>的数值与</t>
    </r>
    <r>
      <rPr>
        <sz val="11"/>
        <color theme="1"/>
        <rFont val="Calibri"/>
        <family val="2"/>
      </rPr>
      <t>OS Version Number</t>
    </r>
    <r>
      <rPr>
        <sz val="11"/>
        <color theme="1"/>
        <rFont val="微软雅黑"/>
        <family val="2"/>
        <charset val="134"/>
      </rPr>
      <t>重叠</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</si>
  <si>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中部分序列没有数值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</si>
  <si>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】蓝牙通话，通话记录显示时间混乱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</si>
  <si>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】苹果手机连接蓝牙，电话呼入未接来电，不显示数量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</si>
  <si>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】连接副驾蓝牙耳机后，选择速率后，列表不会显示对应的速率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</si>
  <si>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】分屏播放时切全屏模式，</t>
    </r>
    <r>
      <rPr>
        <sz val="11"/>
        <color theme="1"/>
        <rFont val="Calibri"/>
        <family val="2"/>
      </rPr>
      <t>DLNA</t>
    </r>
    <r>
      <rPr>
        <sz val="11"/>
        <color theme="1"/>
        <rFont val="微软雅黑"/>
        <family val="2"/>
        <charset val="134"/>
      </rPr>
      <t>未退出依然在后台播放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</si>
  <si>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】分屏模式下退出再次投屏没有记忆上次退出时的位置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</si>
  <si>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】最近应用缩略图内容显示为空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</si>
  <si>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】下拉状态栏，点击尾门按键，亮度补偿发生变化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</si>
  <si>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】系统设置，点击或长按标题无焦点态和按下态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</si>
  <si>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settings</t>
    </r>
    <r>
      <rPr>
        <sz val="11"/>
        <color theme="1"/>
        <rFont val="微软雅黑"/>
        <family val="2"/>
        <charset val="134"/>
      </rPr>
      <t>】【</t>
    </r>
    <r>
      <rPr>
        <sz val="11"/>
        <color theme="1"/>
        <rFont val="Calibri"/>
        <family val="2"/>
      </rPr>
      <t>5/5</t>
    </r>
    <r>
      <rPr>
        <sz val="11"/>
        <color theme="1"/>
        <rFont val="微软雅黑"/>
        <family val="2"/>
        <charset val="134"/>
      </rPr>
      <t>】蓝牙名称修改为</t>
    </r>
    <r>
      <rPr>
        <sz val="11"/>
        <color theme="1"/>
        <rFont val="Calibri"/>
        <family val="2"/>
      </rPr>
      <t>20</t>
    </r>
    <r>
      <rPr>
        <sz val="11"/>
        <color theme="1"/>
        <rFont val="微软雅黑"/>
        <family val="2"/>
        <charset val="134"/>
      </rPr>
      <t>个字符，点击配对，手机端显示仍为之前名称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</si>
  <si>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】蓝牙音乐播放时，来电结束后，音乐没有回复播放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</si>
  <si>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】蓝牙音乐暂停时，语音继续播放无效果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</si>
  <si>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 xml:space="preserve">DLNA </t>
    </r>
    <r>
      <rPr>
        <sz val="11"/>
        <color theme="1"/>
        <rFont val="微软雅黑"/>
        <family val="2"/>
        <charset val="134"/>
      </rPr>
      <t>】【</t>
    </r>
    <r>
      <rPr>
        <sz val="11"/>
        <color theme="1"/>
        <rFont val="Calibri"/>
        <family val="2"/>
      </rPr>
      <t>5/5</t>
    </r>
    <r>
      <rPr>
        <sz val="11"/>
        <color theme="1"/>
        <rFont val="微软雅黑"/>
        <family val="2"/>
        <charset val="134"/>
      </rPr>
      <t>】连接车辆热点模式，投屏打开</t>
    </r>
    <r>
      <rPr>
        <sz val="11"/>
        <color theme="1"/>
        <rFont val="Calibri"/>
        <family val="2"/>
      </rPr>
      <t>DLNA</t>
    </r>
    <r>
      <rPr>
        <sz val="11"/>
        <color theme="1"/>
        <rFont val="微软雅黑"/>
        <family val="2"/>
        <charset val="134"/>
      </rPr>
      <t>界面后不播放，需先连接手机热点模式投屏后，再连接车辆热点模式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</si>
  <si>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】系统设置，声音设置上下滑动，滑动条置灰显示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</si>
  <si>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】分屏模式下，主驾播放蓝牙音乐，副驾播放随心看在线视频，主驾蓝牙音乐暂停，视频声音由车机端传出，耳机端没有任何声音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</si>
  <si>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盘拔出后没有</t>
    </r>
    <r>
      <rPr>
        <sz val="11"/>
        <color theme="1"/>
        <rFont val="Calibri"/>
        <family val="2"/>
      </rPr>
      <t>toast</t>
    </r>
    <r>
      <rPr>
        <sz val="11"/>
        <color theme="1"/>
        <rFont val="微软雅黑"/>
        <family val="2"/>
        <charset val="134"/>
      </rPr>
      <t>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</si>
  <si>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】修改车辆网络密码未成功，会提示保存成功</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</si>
  <si>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】开启手机热点模式选任意热点密码不应该能输入汉字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</si>
  <si>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】【工程模式】【</t>
    </r>
    <r>
      <rPr>
        <sz val="11"/>
        <color theme="1"/>
        <rFont val="Calibri"/>
        <family val="2"/>
      </rPr>
      <t>5/5</t>
    </r>
    <r>
      <rPr>
        <sz val="11"/>
        <color theme="1"/>
        <rFont val="微软雅黑"/>
        <family val="2"/>
        <charset val="134"/>
      </rPr>
      <t>】供应商工厂模式中恢复出厂后，屏幕亮不起来，电流一直处于</t>
    </r>
    <r>
      <rPr>
        <sz val="11"/>
        <color theme="1"/>
        <rFont val="Calibri"/>
        <family val="2"/>
      </rPr>
      <t>4.45A</t>
    </r>
    <r>
      <rPr>
        <sz val="11"/>
        <color theme="1"/>
        <rFont val="微软雅黑"/>
        <family val="2"/>
        <charset val="134"/>
      </rPr>
      <t>左右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</si>
  <si>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】播放蓝牙音乐，首页</t>
    </r>
    <r>
      <rPr>
        <sz val="11"/>
        <color theme="1"/>
        <rFont val="Calibri"/>
        <family val="2"/>
      </rPr>
      <t>widget</t>
    </r>
    <r>
      <rPr>
        <sz val="11"/>
        <color theme="1"/>
        <rFont val="微软雅黑"/>
        <family val="2"/>
        <charset val="134"/>
      </rPr>
      <t>随心听卡片进度条，按钮，图片，名称等都不会动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</si>
  <si>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】下拉状态栏，点击主驾精简屏幕，进入独立模式，主驾精简屏幕只显示一半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</si>
  <si>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】儿童座椅删除后，无提示且顶部栏儿的童座椅图标还在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</si>
  <si>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】分屏模式下，副驾系统设置导航栏文字显示不全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</si>
  <si>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】风量和温度控制栏超过</t>
    </r>
    <r>
      <rPr>
        <sz val="11"/>
        <color theme="1"/>
        <rFont val="Calibri"/>
        <family val="2"/>
      </rPr>
      <t>12s</t>
    </r>
    <r>
      <rPr>
        <sz val="11"/>
        <color theme="1"/>
        <rFont val="微软雅黑"/>
        <family val="2"/>
        <charset val="134"/>
      </rPr>
      <t>未退出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</si>
  <si>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模式下</t>
    </r>
    <r>
      <rPr>
        <sz val="11"/>
        <color theme="1"/>
        <rFont val="Calibri"/>
        <family val="2"/>
      </rPr>
      <t>10s reset</t>
    </r>
    <r>
      <rPr>
        <sz val="11"/>
        <color theme="1"/>
        <rFont val="微软雅黑"/>
        <family val="2"/>
        <charset val="134"/>
      </rPr>
      <t>后未进入</t>
    </r>
    <r>
      <rPr>
        <sz val="11"/>
        <color theme="1"/>
        <rFont val="Calibri"/>
        <family val="2"/>
      </rPr>
      <t>EP</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</si>
  <si>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】车载热点，热点设置加载中，</t>
    </r>
    <r>
      <rPr>
        <sz val="11"/>
        <color theme="1"/>
        <rFont val="Calibri"/>
        <family val="2"/>
      </rPr>
      <t>kill</t>
    </r>
    <r>
      <rPr>
        <sz val="11"/>
        <color theme="1"/>
        <rFont val="微软雅黑"/>
        <family val="2"/>
        <charset val="134"/>
      </rPr>
      <t>掉</t>
    </r>
    <r>
      <rPr>
        <sz val="11"/>
        <color theme="1"/>
        <rFont val="Calibri"/>
        <family val="2"/>
      </rPr>
      <t>setting</t>
    </r>
    <r>
      <rPr>
        <sz val="11"/>
        <color theme="1"/>
        <rFont val="微软雅黑"/>
        <family val="2"/>
        <charset val="134"/>
      </rPr>
      <t>进程，车载热点开关一直处于加载中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</si>
  <si>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</si>
  <si>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】车机顶部栏无空调开关的按钮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</si>
  <si>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console switch</t>
    </r>
    <r>
      <rPr>
        <sz val="11"/>
        <color theme="1"/>
        <rFont val="微软雅黑"/>
        <family val="2"/>
        <charset val="134"/>
      </rPr>
      <t>中</t>
    </r>
    <r>
      <rPr>
        <sz val="11"/>
        <color theme="1"/>
        <rFont val="Calibri"/>
        <family val="2"/>
      </rPr>
      <t>Volume</t>
    </r>
    <r>
      <rPr>
        <sz val="11"/>
        <color theme="1"/>
        <rFont val="微软雅黑"/>
        <family val="2"/>
        <charset val="134"/>
      </rPr>
      <t>按键调节音量，车机音量设置不同步响应变化</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</si>
  <si>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】退出运输模式后，音量显示混乱不一致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</si>
  <si>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】刷完</t>
    </r>
    <r>
      <rPr>
        <sz val="11"/>
        <color theme="1"/>
        <rFont val="Calibri"/>
        <family val="2"/>
      </rPr>
      <t>ecd</t>
    </r>
    <r>
      <rPr>
        <sz val="11"/>
        <color theme="1"/>
        <rFont val="微软雅黑"/>
        <family val="2"/>
        <charset val="134"/>
      </rPr>
      <t>文件的配置，车机声音很小，调声音无效果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</si>
  <si>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MPG</t>
    </r>
    <r>
      <rPr>
        <sz val="11"/>
        <color theme="1"/>
        <rFont val="微软雅黑"/>
        <family val="2"/>
        <charset val="134"/>
      </rPr>
      <t>和</t>
    </r>
    <r>
      <rPr>
        <sz val="11"/>
        <color theme="1"/>
        <rFont val="Calibri"/>
        <family val="2"/>
      </rPr>
      <t>WMV</t>
    </r>
    <r>
      <rPr>
        <sz val="11"/>
        <color theme="1"/>
        <rFont val="微软雅黑"/>
        <family val="2"/>
        <charset val="134"/>
      </rPr>
      <t>格式的视频不支持播放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</si>
  <si>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视频，文件加载有时会多加载出视频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</si>
  <si>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视频，点击有问题视频，会一直加载中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</si>
  <si>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视频，视频播放两秒内点击倍速由</t>
    </r>
    <r>
      <rPr>
        <sz val="11"/>
        <color theme="1"/>
        <rFont val="Calibri"/>
        <family val="2"/>
      </rPr>
      <t>1.0</t>
    </r>
    <r>
      <rPr>
        <sz val="11"/>
        <color theme="1"/>
        <rFont val="微软雅黑"/>
        <family val="2"/>
        <charset val="134"/>
      </rPr>
      <t>倍切换别的视频会重新播放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</si>
  <si>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视频，手指滑动快进退，快进退时间没有限制，快进到视频结束实际时间未结束</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</si>
  <si>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】系统设置中，林肯之道互联复位中点击全部复位，复位结束后没有任何提示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</si>
  <si>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】系统设置中，林肯之道互联复位中点击全部复位，没有重置充电设置的第三个提示框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</si>
  <si>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视频，车速大于</t>
    </r>
    <r>
      <rPr>
        <sz val="11"/>
        <color theme="1"/>
        <rFont val="Calibri"/>
        <family val="2"/>
      </rPr>
      <t>5</t>
    </r>
    <r>
      <rPr>
        <sz val="11"/>
        <color theme="1"/>
        <rFont val="微软雅黑"/>
        <family val="2"/>
        <charset val="134"/>
      </rPr>
      <t>后，出现分屏，视频退出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</si>
  <si>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视频，快进退，增量有问题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</si>
  <si>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】打开免唤醒命令词，</t>
    </r>
    <r>
      <rPr>
        <sz val="11"/>
        <color theme="1"/>
        <rFont val="Calibri"/>
        <family val="2"/>
      </rPr>
      <t>30s</t>
    </r>
    <r>
      <rPr>
        <sz val="11"/>
        <color theme="1"/>
        <rFont val="微软雅黑"/>
        <family val="2"/>
        <charset val="134"/>
      </rPr>
      <t>内可免唤醒连续无法进行语音交互</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</si>
  <si>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音乐，快进退，增量有问题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</si>
  <si>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USB</t>
    </r>
    <r>
      <rPr>
        <sz val="11"/>
        <color theme="1"/>
        <rFont val="微软雅黑"/>
        <family val="2"/>
        <charset val="134"/>
      </rPr>
      <t>音乐页面，后台蓝牙音乐突然播放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</si>
  <si>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音乐，拖动进度条有异常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</si>
  <si>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widget</t>
    </r>
    <r>
      <rPr>
        <sz val="11"/>
        <color theme="1"/>
        <rFont val="微软雅黑"/>
        <family val="2"/>
        <charset val="134"/>
      </rPr>
      <t>不会变动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</si>
  <si>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音乐，重启车机不会记忆播放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</si>
  <si>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音乐，十级目录下歌曲无法显示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</si>
  <si>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ALAC</t>
    </r>
    <r>
      <rPr>
        <sz val="11"/>
        <color theme="1"/>
        <rFont val="微软雅黑"/>
        <family val="2"/>
        <charset val="134"/>
      </rPr>
      <t>格式的歌曲无法播放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</si>
  <si>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APE</t>
    </r>
    <r>
      <rPr>
        <sz val="11"/>
        <color theme="1"/>
        <rFont val="微软雅黑"/>
        <family val="2"/>
        <charset val="134"/>
      </rPr>
      <t>格式的歌曲无法播放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</si>
  <si>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音乐，播放损坏视频，不会在第五首之后停止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</si>
  <si>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音乐，插入</t>
    </r>
    <r>
      <rPr>
        <sz val="11"/>
        <color theme="1"/>
        <rFont val="Calibri"/>
        <family val="2"/>
      </rPr>
      <t>HFS</t>
    </r>
    <r>
      <rPr>
        <sz val="11"/>
        <color theme="1"/>
        <rFont val="微软雅黑"/>
        <family val="2"/>
        <charset val="134"/>
      </rPr>
      <t>格式的</t>
    </r>
    <r>
      <rPr>
        <sz val="11"/>
        <color theme="1"/>
        <rFont val="Calibri"/>
        <family val="2"/>
      </rPr>
      <t>U</t>
    </r>
    <r>
      <rPr>
        <sz val="11"/>
        <color theme="1"/>
        <rFont val="微软雅黑"/>
        <family val="2"/>
        <charset val="134"/>
      </rPr>
      <t>盘播放歌曲会闪退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</si>
  <si>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音乐，播放无效歌曲，会闪退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</si>
  <si>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音乐，播放中音，能够输出声音</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</si>
  <si>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Ignition_Status=8 Start</t>
    </r>
    <r>
      <rPr>
        <sz val="11"/>
        <color theme="1"/>
        <rFont val="微软雅黑"/>
        <family val="2"/>
        <charset val="134"/>
      </rPr>
      <t>开机后车机非静音状态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</si>
  <si>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】开机过程中会闪现白色线条状三角形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</si>
  <si>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音乐，首页</t>
    </r>
    <r>
      <rPr>
        <sz val="11"/>
        <color theme="1"/>
        <rFont val="Calibri"/>
        <family val="2"/>
      </rPr>
      <t>widget</t>
    </r>
    <r>
      <rPr>
        <sz val="11"/>
        <color theme="1"/>
        <rFont val="微软雅黑"/>
        <family val="2"/>
        <charset val="134"/>
      </rPr>
      <t>固定不动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</si>
  <si>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拖动进度条，蓝牙电话后，进度条时间显示回一直不下去</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</si>
  <si>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发送副驾有人后可通过副驾侧正常使用</t>
    </r>
  </si>
  <si>
    <r>
      <t xml:space="preserve">Qiu, Zihao (Z.) </t>
    </r>
    <r>
      <rPr>
        <sz val="7.5"/>
        <color theme="1"/>
        <rFont val="微软雅黑"/>
        <family val="2"/>
        <charset val="134"/>
      </rPr>
      <t>通过</t>
    </r>
    <r>
      <rPr>
        <sz val="7.5"/>
        <color theme="1"/>
        <rFont val="Calibri"/>
        <family val="2"/>
      </rPr>
      <t xml:space="preserve">Jira 8.20.2#820002-sha1:829506d43599c593fc392b62940ca89c909d97fb </t>
    </r>
    <r>
      <rPr>
        <sz val="7.5"/>
        <color theme="1"/>
        <rFont val="微软雅黑"/>
        <family val="2"/>
        <charset val="134"/>
      </rPr>
      <t>生成于</t>
    </r>
    <r>
      <rPr>
        <sz val="7.5"/>
        <color theme="1"/>
        <rFont val="Calibri"/>
        <family val="2"/>
      </rPr>
      <t xml:space="preserve"> Wed Sep 14 09:26:46 CST 2022</t>
    </r>
    <r>
      <rPr>
        <sz val="7.5"/>
        <color theme="1"/>
        <rFont val="微软雅黑"/>
        <family val="2"/>
        <charset val="134"/>
      </rPr>
      <t>。</t>
    </r>
  </si>
  <si>
    <r>
      <t>Custom field (</t>
    </r>
    <r>
      <rPr>
        <sz val="11"/>
        <color theme="1"/>
        <rFont val="宋体"/>
        <family val="2"/>
      </rPr>
      <t>严重度</t>
    </r>
    <r>
      <rPr>
        <sz val="11"/>
        <color theme="1"/>
        <rFont val="Calibri"/>
        <family val="2"/>
      </rPr>
      <t>)</t>
    </r>
  </si>
  <si>
    <r>
      <t>Custom field (</t>
    </r>
    <r>
      <rPr>
        <sz val="11"/>
        <color theme="1"/>
        <rFont val="宋体"/>
        <family val="2"/>
      </rPr>
      <t>模块</t>
    </r>
    <r>
      <rPr>
        <sz val="11"/>
        <color theme="1"/>
        <rFont val="Calibri"/>
        <family val="2"/>
      </rPr>
      <t>)</t>
    </r>
  </si>
  <si>
    <r>
      <t>Custom field (</t>
    </r>
    <r>
      <rPr>
        <sz val="11"/>
        <color theme="1"/>
        <rFont val="宋体"/>
        <family val="2"/>
      </rPr>
      <t>发现版本</t>
    </r>
    <r>
      <rPr>
        <sz val="11"/>
        <color theme="1"/>
        <rFont val="Calibri"/>
        <family val="2"/>
      </rPr>
      <t>)</t>
    </r>
  </si>
  <si>
    <r>
      <t>Custom field (</t>
    </r>
    <r>
      <rPr>
        <sz val="11"/>
        <color theme="1"/>
        <rFont val="宋体"/>
        <family val="2"/>
      </rPr>
      <t>目标版本</t>
    </r>
    <r>
      <rPr>
        <sz val="11"/>
        <color theme="1"/>
        <rFont val="Calibri"/>
        <family val="2"/>
      </rPr>
      <t>)</t>
    </r>
  </si>
  <si>
    <t>FPHASEVCDC-9169</t>
  </si>
  <si>
    <t>【U611】【Chime】RxCy_Seatbelt_cfg=1/3，触发安全带声音报警，开关门之后，声音不响，指示灯熄灭</t>
  </si>
  <si>
    <t>CaseID:_x000D_
Sample:A_x000D_
Precondition:_x000D_
-Cluster at RUN state_x000D_
Connected devices:_x000D_
-EAST DC power_x000D_
1.KL30=13.5v_x000D_
2.0x3B2.Ignition_Status=0x4_x000D_
3. 导入ECD文件：U611C SELECT.ecd _x000D_
_x000D_
步骤：_x000D_
1. DE0D RxCy_Seatbelt_cfg=1/3_x000D_
2. 0x4C FirstRowBuckleDriver=1-&gt;2_x000D_
3. 0x202  VehVActlEng_D_Qf =3 &amp;Veh_V_ActlEng &gt;Trigger speed_x000D_
4. 0x3B2 DrStatDrv_B_Actl =1_x000D_
5. 0x3B2 DrStatDrv_B_Actl =0_x000D_
_x000D_
实际结果：_x000D_
5. 指示灯熄灭，声音不响_x000D_
期待结果：_x000D_
5. 指示灯闪烁，声音响_x000D_
Specification ref:_x000D_
TT_V3.0_20220511_x000D_
_x000D_
复现概率:5/5_x000D_
Test By:余群群 18895315393</t>
  </si>
  <si>
    <t>FPHASEVCDC-9119</t>
  </si>
  <si>
    <t>【U611】【Chime】首次上电，安全带编程模式只能编一次，下一个点火周期单个座椅无法编程</t>
  </si>
  <si>
    <t>CaseID:_x000D_
Sample:A_x000D_
Precondition:_x000D_
-Cluster at RUN state_x000D_
Connected devices:_x000D_
-EAST DC power_x000D_
1.KL30=13.5v_x000D_
2.BAT&amp;IGN reset_x000D_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9. 0x3B2.Ignition_Status=0x1_x000D_
10. 0x3B2.Ignition_Status=0x4_x000D_
11. 等待8s，主驾安全带系-&gt;未系操作4次_x000D_
_x000D_
实际结果：_x000D_
11. 指示灯常亮编程不成功，指示灯常亮，DE0D R1C1_Belt_Minder_Chime_Cfg=Disable_x000D_
注: 只有BAT&amp;IGN reset后才能编程成功一次_x000D_
期待结果：_x000D_
11. 指示灯闪烁5次（4.5s）编程成功，DE0D R1C1_Belt_Minder_Chime_Cfg=Enable_x000D_
_x000D_
复现概率:5/5_x000D_
Test By:余群群 18895315393</t>
  </si>
  <si>
    <t>FPHASEVCDC-9747</t>
  </si>
  <si>
    <t>【Phase V】【U611】【B】【USB music】【5/5】USB音乐播放中，首页widget不变动，显示未知</t>
  </si>
  <si>
    <t>FPHASEVCDC-9744</t>
  </si>
  <si>
    <t>【Phase V】【U611】【B】【System Setting】【5/5】设置界面搜索车辆控制中已配置的功能，没有搜索结果</t>
  </si>
  <si>
    <t>AI-Wifi</t>
  </si>
  <si>
    <t>FPHASEVCDC-9743</t>
  </si>
  <si>
    <t>【Phase V】【U611】【B】【system setting】【5/5】【B】系统设置中度量单位显示Km</t>
  </si>
  <si>
    <t>FPHASEVCDC-9742</t>
  </si>
  <si>
    <t>【Phase V】【U611】【B】【system setting】【5/5】点击副驾蓝牙耳机分屏后点击设置界面异常</t>
  </si>
  <si>
    <t>FPHASEVCDC-9738</t>
    <phoneticPr fontId="10" type="noConversion"/>
  </si>
  <si>
    <t>【Phase V】【U611】【B】【system setting】【5/5】加入黑名单的设备不显示在黑名单里</t>
  </si>
  <si>
    <t>FPHASEVCDC-9737</t>
  </si>
  <si>
    <t>【Phase V】【U611】【B】【system setting】【5/5】oppo find x连接车机热点，不显示修改过的名称</t>
  </si>
  <si>
    <t>FPHASEVCDC-9736</t>
  </si>
  <si>
    <t>【Phase V】【U611】【B】【WiFi】【5/5】修改已连接的WiFi密码，且已保存网络列表中的WiFi不可点击</t>
  </si>
  <si>
    <t>FPHASEVCDC-9711</t>
  </si>
  <si>
    <t>Yang, Hongyun (H.)</t>
  </si>
  <si>
    <t>【Phase V】【U611】【Diagnostic】Speaker #7&amp;8&amp;9&amp;10 开路不能每次被触发</t>
  </si>
  <si>
    <t>FPHASEVCDC-9708</t>
  </si>
  <si>
    <t>【Phase V】【U611】【Diagnostic】复位之后19服务无法检测到Spaeker1&amp;2开路</t>
  </si>
  <si>
    <t>FPHASEVCDC-9699</t>
  </si>
  <si>
    <t>【Phase V】【U611】【Diagnostic】配置OAT_Source_Cfg = HVAC，报DTC 0xC55700</t>
  </si>
  <si>
    <t>FPHASEVCDC-9691</t>
  </si>
  <si>
    <t>【Phase V】【U611】【Diagnostic】不报DTC 0xC53B82</t>
  </si>
  <si>
    <t>FPHASEVCDC-9668</t>
  </si>
  <si>
    <t>【Phase V】【U611】【Diagnostic】配置DE0A byte38：OAT_Source_Cfg =FCIM，报DTC 0xC42400</t>
  </si>
  <si>
    <t>FPHASEVCDC-9667</t>
  </si>
  <si>
    <t>【Phase V】【U611】【Diagnostic】DTC 0xC42200关联0x3B2信号触发条件错误</t>
  </si>
  <si>
    <t>FPHASEVCDC-9655</t>
  </si>
  <si>
    <t>【Phase V】【U611】【Diagnostic】发送 DrvStat_Data_HS3(0x254) signals (DrvIdMde_D_Stat = 0x7) ，不报DTC 0xC26400</t>
  </si>
  <si>
    <t>FPHASEVCDC-9637</t>
  </si>
  <si>
    <t>【Phase V】【U611】【Diagnostic】DTC F00041误报</t>
  </si>
  <si>
    <t>FPHASEVCDC-9599</t>
  </si>
  <si>
    <t>【PhaseV】【U611】【diag】配置DE0A byte21：PT Hybrid_2=MHEV，DTC 0xC19B00不恢复</t>
  </si>
  <si>
    <t>FPHASEVCDC-9584</t>
  </si>
  <si>
    <t>【Phase V】【U611】【Diagnostic】断电上电后报0xF00088，CanH短CanL不报，请确认触发方法</t>
  </si>
  <si>
    <t>FPHASEVCDC-9577</t>
  </si>
  <si>
    <t>【Phase V】【U611】【Diagnostic】Chime喇叭连接时；互短，短电或者短地，开路DTC均可被读取</t>
  </si>
  <si>
    <t>FPHASEVCDC-9576</t>
    <phoneticPr fontId="10" type="noConversion"/>
  </si>
  <si>
    <t>【Phase V】【U611】【Diagnostic】Chime喇叭连接时互短，现象错误</t>
  </si>
  <si>
    <t>FPHASEVCDC-9490</t>
    <phoneticPr fontId="10" type="noConversion"/>
  </si>
  <si>
    <t>Ford_Phase5_U611_DCV2</t>
  </si>
  <si>
    <t>【PhaseV】【U611】【diag】DTC C10000关联信号0x366、0x365</t>
  </si>
  <si>
    <t>FPHASEVCDC-9209</t>
  </si>
  <si>
    <t>【PhaseV】【U611】【B】【DLNA】【5/5】图片播放触发副驾有人速度≥5kmh，图片直接退出与安全行车策略不符</t>
  </si>
  <si>
    <t>FPHASEVCDC-9208</t>
  </si>
  <si>
    <t>【PhaseV】【U611】【B】【DLNA】【5/5】视频投屏模拟副驾有人速度≥5kmh，视频需要自动切换到副驾非退出</t>
  </si>
  <si>
    <t>FPHASEVCDC-9207</t>
  </si>
  <si>
    <t>【PhaseV】【U611】【B】【DLNA】【5/5】暂停视频选择倍速后，视频播放进度条与播放时长静止不动</t>
  </si>
  <si>
    <t>FPHASEVCDC-9206</t>
  </si>
  <si>
    <t>【PhaseV】【U611】【B】【360】【5/5】延迟开启R档切D档后前视角及360offset按钮点击无反应</t>
  </si>
  <si>
    <t>FPHASEVCDC-9205</t>
  </si>
  <si>
    <t>【PhaseV】【U611】【B】【360】【5/5】延迟开启R档切N档视角按钮应保持后视</t>
  </si>
  <si>
    <t>FPHASEVCDC-9181</t>
  </si>
  <si>
    <t>【Phase V】【U611】【B】【车辆设置】【5/5】行车电脑界面点击没反应</t>
  </si>
  <si>
    <t>FPHASEVCDC-9165</t>
  </si>
  <si>
    <t>【Phase V】【U611】【B】【背光】【5/5】ICP上电不亮</t>
  </si>
  <si>
    <t>FPHASEVCDC-9144</t>
  </si>
  <si>
    <t>【Phase V】【U611】【B】【Setting】【10/10】林肯之道全部恢复出厂设置卡住</t>
  </si>
  <si>
    <t>FPHASEVCDC-9139</t>
  </si>
  <si>
    <t>【Phase V】【U611】【B】【BT Phone】【5/5】刷机后，未连接蓝牙设备时，蓝牙电话卡片显示未知设备</t>
  </si>
  <si>
    <t>FPHASEVCDC-9137</t>
  </si>
  <si>
    <t>【Phase V】【U611】【B】【system setting】【5/5】修改设备名称后热点名称没有跟着改变</t>
  </si>
  <si>
    <t>FPHASEVCDC-9135</t>
  </si>
  <si>
    <t>Fixing</t>
  </si>
  <si>
    <t>【Phase V】【U611】【B】【system setting】【5/5】移除已连接的热点设备不在黑名单里</t>
  </si>
  <si>
    <t>FPHASEVCDC-9133</t>
  </si>
  <si>
    <t>【Phase V】【U611】【B】【system setting】【5/5】热点修改密码无法保存</t>
  </si>
  <si>
    <t>FPHASEVCDC-9125</t>
    <phoneticPr fontId="10" type="noConversion"/>
  </si>
  <si>
    <t>【PhaseV】【U611】【B】【power】【5/5】触发Loadshed未覆盖全屏功能，分屏副驾侧可以使用</t>
  </si>
  <si>
    <t>DCV1_Hotfix</t>
    <phoneticPr fontId="9" type="noConversion"/>
  </si>
  <si>
    <r>
      <t>SOC</t>
    </r>
    <r>
      <rPr>
        <sz val="10"/>
        <rFont val="微软雅黑"/>
        <family val="2"/>
        <charset val="134"/>
      </rPr>
      <t>版本：</t>
    </r>
    <r>
      <rPr>
        <sz val="10"/>
        <rFont val="Calibri"/>
        <family val="2"/>
      </rPr>
      <t>20220823_LC_DCV1_PRO
MCU</t>
    </r>
    <r>
      <rPr>
        <sz val="10"/>
        <rFont val="微软雅黑"/>
        <family val="2"/>
        <charset val="134"/>
      </rPr>
      <t>版本：</t>
    </r>
    <r>
      <rPr>
        <sz val="10"/>
        <rFont val="Calibri"/>
        <family val="2"/>
      </rPr>
      <t>20220824_LC_DCV1_PRO</t>
    </r>
    <phoneticPr fontId="10" type="noConversion"/>
  </si>
  <si>
    <t>Test bench1~5</t>
    <phoneticPr fontId="9" type="noConversion"/>
  </si>
  <si>
    <t>Regression</t>
  </si>
  <si>
    <t>2 days</t>
    <phoneticPr fontId="9" type="noConversion"/>
  </si>
  <si>
    <t>Illumination</t>
    <phoneticPr fontId="10" type="noConversion"/>
  </si>
  <si>
    <r>
      <rPr>
        <sz val="8"/>
        <color theme="1"/>
        <rFont val="微软雅黑"/>
        <family val="2"/>
        <charset val="134"/>
      </rPr>
      <t>预计</t>
    </r>
    <r>
      <rPr>
        <sz val="8"/>
        <color theme="1"/>
        <rFont val="Calibri"/>
        <family val="2"/>
      </rPr>
      <t>DCV1</t>
    </r>
    <r>
      <rPr>
        <sz val="8"/>
        <color theme="1"/>
        <rFont val="微软雅黑"/>
        <family val="2"/>
        <charset val="134"/>
      </rPr>
      <t>集成</t>
    </r>
    <phoneticPr fontId="10" type="noConversion"/>
  </si>
  <si>
    <t>DCV1_Hotfix</t>
    <phoneticPr fontId="10" type="noConversion"/>
  </si>
  <si>
    <t>Basic validation</t>
  </si>
  <si>
    <r>
      <rPr>
        <sz val="10"/>
        <rFont val="微软雅黑"/>
        <family val="2"/>
        <charset val="134"/>
      </rPr>
      <t>石磊，朱峰，王祝兵，胡月婷，侯四哲</t>
    </r>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</si>
  <si>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</si>
  <si>
    <r>
      <rPr>
        <sz val="8"/>
        <rFont val="微软雅黑"/>
        <family val="2"/>
        <charset val="134"/>
      </rPr>
      <t>邮件已沟通删除功能（</t>
    </r>
    <r>
      <rPr>
        <sz val="8"/>
        <rFont val="Calibri"/>
        <family val="2"/>
      </rPr>
      <t>APIMCIM-2821</t>
    </r>
    <r>
      <rPr>
        <sz val="8"/>
        <rFont val="微软雅黑"/>
        <family val="2"/>
        <charset val="134"/>
      </rPr>
      <t>）</t>
    </r>
  </si>
  <si>
    <r>
      <rPr>
        <sz val="8"/>
        <rFont val="微软雅黑"/>
        <family val="2"/>
        <charset val="134"/>
      </rPr>
      <t>预计</t>
    </r>
    <r>
      <rPr>
        <sz val="8"/>
        <rFont val="Calibri"/>
        <family val="2"/>
      </rPr>
      <t>DCV1.1</t>
    </r>
    <r>
      <rPr>
        <sz val="8"/>
        <rFont val="微软雅黑"/>
        <family val="2"/>
        <charset val="134"/>
      </rPr>
      <t>执行测试</t>
    </r>
  </si>
  <si>
    <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28</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phoneticPr fontId="10" type="noConversion"/>
  </si>
  <si>
    <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5</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因为硬按键按动</t>
    </r>
    <r>
      <rPr>
        <sz val="8"/>
        <rFont val="Calibri"/>
        <family val="2"/>
      </rPr>
      <t>360 camera</t>
    </r>
    <r>
      <rPr>
        <sz val="8"/>
        <rFont val="微软雅黑"/>
        <family val="2"/>
        <charset val="134"/>
      </rPr>
      <t>按键无效造成测试</t>
    </r>
    <r>
      <rPr>
        <sz val="8"/>
        <rFont val="Calibri"/>
        <family val="2"/>
      </rPr>
      <t>fail</t>
    </r>
    <r>
      <rPr>
        <sz val="8"/>
        <rFont val="微软雅黑"/>
        <family val="2"/>
        <charset val="134"/>
      </rPr>
      <t>项较多原因</t>
    </r>
    <phoneticPr fontId="10" type="noConversion"/>
  </si>
  <si>
    <r>
      <rPr>
        <sz val="8"/>
        <color theme="1"/>
        <rFont val="微软雅黑"/>
        <family val="2"/>
        <charset val="134"/>
      </rPr>
      <t>开发进行中，</t>
    </r>
    <r>
      <rPr>
        <sz val="8"/>
        <color theme="1"/>
        <rFont val="Calibri"/>
        <family val="2"/>
      </rPr>
      <t>DCV1.1</t>
    </r>
    <r>
      <rPr>
        <sz val="8"/>
        <color theme="1"/>
        <rFont val="微软雅黑"/>
        <family val="2"/>
        <charset val="134"/>
      </rPr>
      <t>集成</t>
    </r>
  </si>
  <si>
    <r>
      <rPr>
        <sz val="8"/>
        <color theme="1"/>
        <rFont val="微软雅黑"/>
        <family val="2"/>
        <charset val="134"/>
      </rPr>
      <t>委外测试，计划待定</t>
    </r>
  </si>
  <si>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进行接收测试</t>
    </r>
    <r>
      <rPr>
        <sz val="8"/>
        <rFont val="Calibri"/>
        <family val="2"/>
      </rPr>
      <t xml:space="preserve">
2.</t>
    </r>
    <r>
      <rPr>
        <sz val="8"/>
        <rFont val="微软雅黑"/>
        <family val="2"/>
        <charset val="134"/>
      </rPr>
      <t>本轮执行手工测试用例</t>
    </r>
    <r>
      <rPr>
        <sz val="8"/>
        <rFont val="Calibri"/>
        <family val="2"/>
      </rPr>
      <t>20717</t>
    </r>
    <r>
      <rPr>
        <sz val="8"/>
        <rFont val="微软雅黑"/>
        <family val="2"/>
        <charset val="134"/>
      </rPr>
      <t>条，其中</t>
    </r>
    <r>
      <rPr>
        <sz val="8"/>
        <rFont val="Calibri"/>
        <family val="2"/>
      </rPr>
      <t>pass 17752</t>
    </r>
    <r>
      <rPr>
        <sz val="8"/>
        <rFont val="微软雅黑"/>
        <family val="2"/>
        <charset val="134"/>
      </rPr>
      <t>条，</t>
    </r>
    <r>
      <rPr>
        <sz val="8"/>
        <rFont val="Calibri"/>
        <family val="2"/>
      </rPr>
      <t>fail 2351</t>
    </r>
    <r>
      <rPr>
        <sz val="8"/>
        <rFont val="微软雅黑"/>
        <family val="2"/>
        <charset val="134"/>
      </rPr>
      <t>条，</t>
    </r>
    <r>
      <rPr>
        <sz val="8"/>
        <rFont val="Calibri"/>
        <family val="2"/>
      </rPr>
      <t>block 614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719</t>
    </r>
    <r>
      <rPr>
        <sz val="8"/>
        <rFont val="微软雅黑"/>
        <family val="2"/>
        <charset val="134"/>
      </rPr>
      <t>个问题</t>
    </r>
    <r>
      <rPr>
        <sz val="8"/>
        <rFont val="Calibri"/>
        <family val="2"/>
      </rPr>
      <t>open</t>
    </r>
    <r>
      <rPr>
        <sz val="8"/>
        <rFont val="微软雅黑"/>
        <family val="2"/>
        <charset val="134"/>
      </rPr>
      <t>，其中新增</t>
    </r>
    <r>
      <rPr>
        <sz val="8"/>
        <rFont val="Calibri"/>
        <family val="2"/>
      </rPr>
      <t>129</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6</t>
    </r>
    <r>
      <rPr>
        <sz val="8"/>
        <rFont val="微软雅黑"/>
        <family val="2"/>
        <charset val="134"/>
      </rPr>
      <t>个</t>
    </r>
    <r>
      <rPr>
        <sz val="8"/>
        <rFont val="Calibri"/>
        <family val="2"/>
      </rPr>
      <t>,B</t>
    </r>
    <r>
      <rPr>
        <sz val="8"/>
        <rFont val="微软雅黑"/>
        <family val="2"/>
        <charset val="134"/>
      </rPr>
      <t>类问题</t>
    </r>
    <r>
      <rPr>
        <sz val="8"/>
        <rFont val="Calibri"/>
        <family val="2"/>
      </rPr>
      <t>123</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t>
    </r>
    <r>
      <rPr>
        <sz val="8"/>
        <rFont val="Calibri"/>
        <family val="2"/>
      </rPr>
      <t xml:space="preserve">
a. </t>
    </r>
    <r>
      <rPr>
        <sz val="8"/>
        <rFont val="微软雅黑"/>
        <family val="2"/>
        <charset val="134"/>
      </rPr>
      <t>发现问题的模块集中在：</t>
    </r>
    <r>
      <rPr>
        <sz val="8"/>
        <rFont val="Calibri"/>
        <family val="2"/>
      </rPr>
      <t>Chime</t>
    </r>
    <r>
      <rPr>
        <sz val="8"/>
        <rFont val="微软雅黑"/>
        <family val="2"/>
        <charset val="134"/>
      </rPr>
      <t>，</t>
    </r>
    <r>
      <rPr>
        <sz val="8"/>
        <rFont val="Calibri"/>
        <family val="2"/>
      </rPr>
      <t>Audio</t>
    </r>
    <r>
      <rPr>
        <sz val="8"/>
        <rFont val="微软雅黑"/>
        <family val="2"/>
        <charset val="134"/>
      </rPr>
      <t>，</t>
    </r>
    <r>
      <rPr>
        <sz val="8"/>
        <rFont val="Calibri"/>
        <family val="2"/>
      </rPr>
      <t>DLNA</t>
    </r>
    <r>
      <rPr>
        <sz val="8"/>
        <rFont val="微软雅黑"/>
        <family val="2"/>
        <charset val="134"/>
      </rPr>
      <t>等。</t>
    </r>
    <r>
      <rPr>
        <sz val="8"/>
        <rFont val="Calibri"/>
        <family val="2"/>
      </rPr>
      <t xml:space="preserve">
b. </t>
    </r>
    <r>
      <rPr>
        <sz val="8"/>
        <rFont val="微软雅黑"/>
        <family val="2"/>
        <charset val="134"/>
      </rPr>
      <t>功能开发，引起的</t>
    </r>
    <r>
      <rPr>
        <sz val="8"/>
        <rFont val="Calibri"/>
        <family val="2"/>
      </rPr>
      <t>block</t>
    </r>
    <r>
      <rPr>
        <sz val="8"/>
        <rFont val="微软雅黑"/>
        <family val="2"/>
        <charset val="134"/>
      </rPr>
      <t>包括：</t>
    </r>
    <r>
      <rPr>
        <sz val="8"/>
        <rFont val="Calibri"/>
        <family val="2"/>
      </rPr>
      <t>ODCV</t>
    </r>
    <r>
      <rPr>
        <sz val="8"/>
        <rFont val="微软雅黑"/>
        <family val="2"/>
        <charset val="134"/>
      </rPr>
      <t>、</t>
    </r>
    <r>
      <rPr>
        <sz val="8"/>
        <rFont val="Calibri"/>
        <family val="2"/>
      </rPr>
      <t>MMOTA</t>
    </r>
    <r>
      <rPr>
        <sz val="8"/>
        <rFont val="微软雅黑"/>
        <family val="2"/>
        <charset val="134"/>
      </rPr>
      <t>以及</t>
    </r>
    <r>
      <rPr>
        <sz val="8"/>
        <rFont val="Calibri"/>
        <family val="2"/>
      </rPr>
      <t>A2B</t>
    </r>
    <r>
      <rPr>
        <sz val="8"/>
        <rFont val="微软雅黑"/>
        <family val="2"/>
        <charset val="134"/>
      </rPr>
      <t>等。</t>
    </r>
    <r>
      <rPr>
        <sz val="8"/>
        <rFont val="Calibri"/>
        <family val="2"/>
      </rPr>
      <t xml:space="preserve">
c. </t>
    </r>
    <r>
      <rPr>
        <sz val="8"/>
        <rFont val="微软雅黑"/>
        <family val="2"/>
        <charset val="134"/>
      </rPr>
      <t>共验证问题</t>
    </r>
    <r>
      <rPr>
        <sz val="8"/>
        <rFont val="Calibri"/>
        <family val="2"/>
      </rPr>
      <t>281</t>
    </r>
    <r>
      <rPr>
        <sz val="8"/>
        <rFont val="微软雅黑"/>
        <family val="2"/>
        <charset val="134"/>
      </rPr>
      <t>个：其中</t>
    </r>
    <r>
      <rPr>
        <sz val="8"/>
        <rFont val="Calibri"/>
        <family val="2"/>
      </rPr>
      <t>reopen</t>
    </r>
    <r>
      <rPr>
        <sz val="8"/>
        <rFont val="微软雅黑"/>
        <family val="2"/>
        <charset val="134"/>
      </rPr>
      <t>问题</t>
    </r>
    <r>
      <rPr>
        <sz val="8"/>
        <rFont val="Calibri"/>
        <family val="2"/>
      </rPr>
      <t>23</t>
    </r>
    <r>
      <rPr>
        <sz val="8"/>
        <rFont val="微软雅黑"/>
        <family val="2"/>
        <charset val="134"/>
      </rPr>
      <t>个，</t>
    </r>
    <r>
      <rPr>
        <sz val="8"/>
        <rFont val="Calibri"/>
        <family val="2"/>
      </rPr>
      <t>close</t>
    </r>
    <r>
      <rPr>
        <sz val="8"/>
        <rFont val="微软雅黑"/>
        <family val="2"/>
        <charset val="134"/>
      </rPr>
      <t>问题</t>
    </r>
    <r>
      <rPr>
        <sz val="8"/>
        <rFont val="Calibri"/>
        <family val="2"/>
      </rPr>
      <t>255</t>
    </r>
    <r>
      <rPr>
        <sz val="8"/>
        <rFont val="微软雅黑"/>
        <family val="2"/>
        <charset val="134"/>
      </rPr>
      <t>个。</t>
    </r>
    <r>
      <rPr>
        <sz val="8"/>
        <rFont val="Calibri"/>
        <family val="2"/>
      </rPr>
      <t xml:space="preserve">
</t>
    </r>
    <r>
      <rPr>
        <sz val="8"/>
        <rFont val="微软雅黑"/>
        <family val="2"/>
        <charset val="134"/>
      </rPr>
      <t>测试结论：</t>
    </r>
    <r>
      <rPr>
        <sz val="8"/>
        <rFont val="Calibri"/>
        <family val="2"/>
      </rPr>
      <t>Fail
3.</t>
    </r>
    <r>
      <rPr>
        <sz val="8"/>
        <rFont val="微软雅黑"/>
        <family val="2"/>
        <charset val="134"/>
      </rPr>
      <t>严重问题概述：</t>
    </r>
    <r>
      <rPr>
        <sz val="8"/>
        <rFont val="Calibri"/>
        <family val="2"/>
      </rPr>
      <t xml:space="preserve">
</t>
    </r>
    <r>
      <rPr>
        <sz val="8"/>
        <rFont val="微软雅黑"/>
        <family val="2"/>
        <charset val="134"/>
      </rPr>
      <t>Ⅰ</t>
    </r>
    <r>
      <rPr>
        <sz val="8"/>
        <rFont val="Calibri"/>
        <family val="2"/>
      </rPr>
      <t>.A</t>
    </r>
    <r>
      <rPr>
        <sz val="8"/>
        <rFont val="微软雅黑"/>
        <family val="2"/>
        <charset val="134"/>
      </rPr>
      <t>类问题主要为：</t>
    </r>
    <r>
      <rPr>
        <sz val="8"/>
        <rFont val="Calibri"/>
        <family val="2"/>
      </rPr>
      <t xml:space="preserve">
  FPHASEVCDC-8843</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 xml:space="preserve">DLNA </t>
    </r>
    <r>
      <rPr>
        <sz val="8"/>
        <rFont val="微软雅黑"/>
        <family val="2"/>
        <charset val="134"/>
      </rPr>
      <t>】【</t>
    </r>
    <r>
      <rPr>
        <sz val="8"/>
        <rFont val="Calibri"/>
        <family val="2"/>
      </rPr>
      <t>5/5</t>
    </r>
    <r>
      <rPr>
        <sz val="8"/>
        <rFont val="微软雅黑"/>
        <family val="2"/>
        <charset val="134"/>
      </rPr>
      <t>】连接车辆热点模式，投屏打开</t>
    </r>
    <r>
      <rPr>
        <sz val="8"/>
        <rFont val="Calibri"/>
        <family val="2"/>
      </rPr>
      <t>DLNA</t>
    </r>
    <r>
      <rPr>
        <sz val="8"/>
        <rFont val="微软雅黑"/>
        <family val="2"/>
        <charset val="134"/>
      </rPr>
      <t>界面后不播放，需先连接手机热点模式投屏后，再连接车辆热点模式</t>
    </r>
    <r>
      <rPr>
        <sz val="8"/>
        <rFont val="Calibri"/>
        <family val="2"/>
      </rPr>
      <t xml:space="preserve">
  FPHASEVCDC-8808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】【工程模式】【</t>
    </r>
    <r>
      <rPr>
        <sz val="8"/>
        <rFont val="Calibri"/>
        <family val="2"/>
      </rPr>
      <t>2/5</t>
    </r>
    <r>
      <rPr>
        <sz val="8"/>
        <rFont val="微软雅黑"/>
        <family val="2"/>
        <charset val="134"/>
      </rPr>
      <t>】供应商工厂模式中恢复出厂后，屏幕亮不起来，电流一直处于</t>
    </r>
    <r>
      <rPr>
        <sz val="8"/>
        <rFont val="Calibri"/>
        <family val="2"/>
      </rPr>
      <t>4.45A</t>
    </r>
    <r>
      <rPr>
        <sz val="8"/>
        <rFont val="微软雅黑"/>
        <family val="2"/>
        <charset val="134"/>
      </rPr>
      <t>左右</t>
    </r>
    <r>
      <rPr>
        <sz val="8"/>
        <rFont val="Calibri"/>
        <family val="2"/>
      </rPr>
      <t xml:space="preserve">
  FPHASEVCDC-8689</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】刷完</t>
    </r>
    <r>
      <rPr>
        <sz val="8"/>
        <rFont val="Calibri"/>
        <family val="2"/>
      </rPr>
      <t>ecd</t>
    </r>
    <r>
      <rPr>
        <sz val="8"/>
        <rFont val="微软雅黑"/>
        <family val="2"/>
        <charset val="134"/>
      </rPr>
      <t>文件的配置，车机声音很小，调声音无效果</t>
    </r>
    <r>
      <rPr>
        <sz val="8"/>
        <rFont val="Calibri"/>
        <family val="2"/>
      </rPr>
      <t xml:space="preserve">
  FPHASEVCDC-9101</t>
    </r>
    <r>
      <rPr>
        <sz val="8"/>
        <rFont val="微软雅黑"/>
        <family val="2"/>
        <charset val="134"/>
      </rPr>
      <t>：</t>
    </r>
    <r>
      <rPr>
        <sz val="8"/>
        <rFont val="Calibri"/>
        <family val="2"/>
      </rPr>
      <t>Phase5</t>
    </r>
    <r>
      <rPr>
        <sz val="8"/>
        <rFont val="微软雅黑"/>
        <family val="2"/>
        <charset val="134"/>
      </rPr>
      <t>：【偶现】反复诊断复位</t>
    </r>
    <r>
      <rPr>
        <sz val="8"/>
        <rFont val="Calibri"/>
        <family val="2"/>
      </rPr>
      <t xml:space="preserve"> U611 DCV1 -&gt; </t>
    </r>
    <r>
      <rPr>
        <sz val="8"/>
        <rFont val="微软雅黑"/>
        <family val="2"/>
        <charset val="134"/>
      </rPr>
      <t>黑屏</t>
    </r>
    <r>
      <rPr>
        <sz val="8"/>
        <rFont val="Calibri"/>
        <family val="2"/>
      </rPr>
      <t xml:space="preserve">
  FPHASEVCDC-8544</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】播放音乐中触发开关机动画声音突然变大，动画结束后音频无声播放</t>
    </r>
    <r>
      <rPr>
        <sz val="8"/>
        <rFont val="Calibri"/>
        <family val="2"/>
      </rPr>
      <t xml:space="preserve">
 FPHASEVCDC-8465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】硬按键按动</t>
    </r>
    <r>
      <rPr>
        <sz val="8"/>
        <rFont val="Calibri"/>
        <family val="2"/>
      </rPr>
      <t>360 camera</t>
    </r>
    <r>
      <rPr>
        <sz val="8"/>
        <rFont val="微软雅黑"/>
        <family val="2"/>
        <charset val="134"/>
      </rPr>
      <t>按键无效</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 xml:space="preserve">DCV1 buglist”sheet
</t>
    </r>
    <r>
      <rPr>
        <sz val="8"/>
        <rFont val="微软雅黑"/>
        <family val="2"/>
        <charset val="134"/>
      </rPr>
      <t>Ⅱ</t>
    </r>
    <r>
      <rPr>
        <sz val="8"/>
        <rFont val="Calibri"/>
        <family val="2"/>
      </rPr>
      <t>.B</t>
    </r>
    <r>
      <rPr>
        <sz val="8"/>
        <rFont val="微软雅黑"/>
        <family val="2"/>
        <charset val="134"/>
      </rPr>
      <t>类问题主要为：</t>
    </r>
    <r>
      <rPr>
        <sz val="8"/>
        <rFont val="Calibri"/>
        <family val="2"/>
      </rPr>
      <t xml:space="preserve">
  FPHASEVCDC-9128</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】非独自模式下触发</t>
    </r>
    <r>
      <rPr>
        <sz val="8"/>
        <rFont val="Calibri"/>
        <family val="2"/>
      </rPr>
      <t>LoadshedPhone Mode popupLoss of CAN Signal</t>
    </r>
    <r>
      <rPr>
        <sz val="8"/>
        <rFont val="微软雅黑"/>
        <family val="2"/>
        <charset val="134"/>
      </rPr>
      <t>未退出当前模式进入独自模式</t>
    </r>
    <r>
      <rPr>
        <sz val="8"/>
        <rFont val="Calibri"/>
        <family val="2"/>
      </rPr>
      <t xml:space="preserve">
  FPHASEVCDC-9095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 xml:space="preserve">BT </t>
    </r>
    <r>
      <rPr>
        <sz val="8"/>
        <rFont val="微软雅黑"/>
        <family val="2"/>
        <charset val="134"/>
      </rPr>
      <t>】【</t>
    </r>
    <r>
      <rPr>
        <sz val="8"/>
        <rFont val="Calibri"/>
        <family val="2"/>
      </rPr>
      <t>4/5</t>
    </r>
    <r>
      <rPr>
        <sz val="8"/>
        <rFont val="微软雅黑"/>
        <family val="2"/>
        <charset val="134"/>
      </rPr>
      <t>】多设备配对后，副驾蓝牙耳机搜索不到</t>
    </r>
    <r>
      <rPr>
        <sz val="8"/>
        <rFont val="Calibri"/>
        <family val="2"/>
      </rPr>
      <t xml:space="preserve">
  FPHASEVCDC-8975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RSA</t>
    </r>
    <r>
      <rPr>
        <sz val="8"/>
        <rFont val="微软雅黑"/>
        <family val="2"/>
        <charset val="134"/>
      </rPr>
      <t>】【</t>
    </r>
    <r>
      <rPr>
        <sz val="8"/>
        <rFont val="Calibri"/>
        <family val="2"/>
      </rPr>
      <t>5/5</t>
    </r>
    <r>
      <rPr>
        <sz val="8"/>
        <rFont val="微软雅黑"/>
        <family val="2"/>
        <charset val="134"/>
      </rPr>
      <t>】语音指令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无法打开道路救援</t>
    </r>
    <r>
      <rPr>
        <sz val="8"/>
        <rFont val="Calibri"/>
        <family val="2"/>
      </rPr>
      <t xml:space="preserve">
  FPHASEVCDC-8917</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】分屏播放时切全屏模式，</t>
    </r>
    <r>
      <rPr>
        <sz val="8"/>
        <rFont val="Calibri"/>
        <family val="2"/>
      </rPr>
      <t>DLNA</t>
    </r>
    <r>
      <rPr>
        <sz val="8"/>
        <rFont val="微软雅黑"/>
        <family val="2"/>
        <charset val="134"/>
      </rPr>
      <t>未退出依然在后台播放</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DCV1 buglist”sheet</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</si>
  <si>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6121</t>
    </r>
    <r>
      <rPr>
        <sz val="8"/>
        <rFont val="微软雅黑"/>
        <family val="2"/>
        <charset val="134"/>
      </rPr>
      <t>条，其中</t>
    </r>
    <r>
      <rPr>
        <sz val="8"/>
        <rFont val="Calibri"/>
        <family val="2"/>
      </rPr>
      <t>pass 5816</t>
    </r>
    <r>
      <rPr>
        <sz val="8"/>
        <rFont val="微软雅黑"/>
        <family val="2"/>
        <charset val="134"/>
      </rPr>
      <t>条，</t>
    </r>
    <r>
      <rPr>
        <sz val="8"/>
        <rFont val="Calibri"/>
        <family val="2"/>
      </rPr>
      <t>fail 270</t>
    </r>
    <r>
      <rPr>
        <sz val="8"/>
        <rFont val="微软雅黑"/>
        <family val="2"/>
        <charset val="134"/>
      </rPr>
      <t>条，</t>
    </r>
    <r>
      <rPr>
        <sz val="8"/>
        <rFont val="Calibri"/>
        <family val="2"/>
      </rPr>
      <t>block 35</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681</t>
    </r>
    <r>
      <rPr>
        <sz val="8"/>
        <rFont val="微软雅黑"/>
        <family val="2"/>
        <charset val="134"/>
      </rPr>
      <t>个问题</t>
    </r>
    <r>
      <rPr>
        <sz val="8"/>
        <rFont val="Calibri"/>
        <family val="2"/>
      </rPr>
      <t>open</t>
    </r>
    <r>
      <rPr>
        <sz val="8"/>
        <rFont val="微软雅黑"/>
        <family val="2"/>
        <charset val="134"/>
      </rPr>
      <t>，其中新增</t>
    </r>
    <r>
      <rPr>
        <sz val="8"/>
        <rFont val="Calibri"/>
        <family val="2"/>
      </rPr>
      <t>35</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0</t>
    </r>
    <r>
      <rPr>
        <sz val="8"/>
        <rFont val="微软雅黑"/>
        <family val="2"/>
        <charset val="134"/>
      </rPr>
      <t>个</t>
    </r>
    <r>
      <rPr>
        <sz val="8"/>
        <rFont val="Calibri"/>
        <family val="2"/>
      </rPr>
      <t>,B</t>
    </r>
    <r>
      <rPr>
        <sz val="8"/>
        <rFont val="微软雅黑"/>
        <family val="2"/>
        <charset val="134"/>
      </rPr>
      <t>类问题</t>
    </r>
    <r>
      <rPr>
        <sz val="8"/>
        <rFont val="Calibri"/>
        <family val="2"/>
      </rPr>
      <t>35</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
a. 发现问题的模块集中在：系统设置，</t>
    </r>
    <r>
      <rPr>
        <sz val="8"/>
        <rFont val="Calibri"/>
        <family val="2"/>
      </rPr>
      <t>WiFi</t>
    </r>
    <r>
      <rPr>
        <sz val="8"/>
        <rFont val="微软雅黑"/>
        <family val="2"/>
        <charset val="134"/>
      </rPr>
      <t>，诊断等。
b. 功能开发，引起的block包括：ODCV、MMOTA以及A2B等。
c. 共验证问题</t>
    </r>
    <r>
      <rPr>
        <sz val="8"/>
        <rFont val="Calibri"/>
        <family val="2"/>
      </rPr>
      <t>72</t>
    </r>
    <r>
      <rPr>
        <sz val="8"/>
        <rFont val="微软雅黑"/>
        <family val="2"/>
        <charset val="134"/>
      </rPr>
      <t>个：其中</t>
    </r>
    <r>
      <rPr>
        <sz val="8"/>
        <rFont val="Calibri"/>
        <family val="2"/>
      </rPr>
      <t>reopen</t>
    </r>
    <r>
      <rPr>
        <sz val="8"/>
        <rFont val="微软雅黑"/>
        <family val="2"/>
        <charset val="134"/>
      </rPr>
      <t>问题</t>
    </r>
    <r>
      <rPr>
        <sz val="8"/>
        <rFont val="Calibri"/>
        <family val="2"/>
      </rPr>
      <t>7</t>
    </r>
    <r>
      <rPr>
        <sz val="8"/>
        <rFont val="微软雅黑"/>
        <family val="2"/>
        <charset val="134"/>
      </rPr>
      <t>个，</t>
    </r>
    <r>
      <rPr>
        <sz val="8"/>
        <rFont val="Calibri"/>
        <family val="2"/>
      </rPr>
      <t>close</t>
    </r>
    <r>
      <rPr>
        <sz val="8"/>
        <rFont val="微软雅黑"/>
        <family val="2"/>
        <charset val="134"/>
      </rPr>
      <t>问题</t>
    </r>
    <r>
      <rPr>
        <sz val="8"/>
        <rFont val="Calibri"/>
        <family val="2"/>
      </rPr>
      <t>63</t>
    </r>
    <r>
      <rPr>
        <sz val="8"/>
        <rFont val="微软雅黑"/>
        <family val="2"/>
        <charset val="134"/>
      </rPr>
      <t>个，</t>
    </r>
    <r>
      <rPr>
        <sz val="8"/>
        <rFont val="Calibri"/>
        <family val="2"/>
      </rPr>
      <t>block</t>
    </r>
    <r>
      <rPr>
        <sz val="8"/>
        <rFont val="微软雅黑"/>
        <family val="2"/>
        <charset val="134"/>
      </rPr>
      <t>问题</t>
    </r>
    <r>
      <rPr>
        <sz val="8"/>
        <rFont val="Calibri"/>
        <family val="2"/>
      </rPr>
      <t>2</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.B</t>
    </r>
    <r>
      <rPr>
        <sz val="8"/>
        <rFont val="微软雅黑"/>
        <family val="2"/>
        <charset val="134"/>
      </rPr>
      <t xml:space="preserve">类问题主要为：
</t>
    </r>
    <r>
      <rPr>
        <sz val="8"/>
        <rFont val="Calibri"/>
        <family val="2"/>
      </rPr>
      <t xml:space="preserve">  FPHASEVCDC-9738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 xml:space="preserve">】加入黑名单的设备不显示在黑名单里
</t>
    </r>
    <r>
      <rPr>
        <sz val="8"/>
        <rFont val="Calibri"/>
        <family val="2"/>
      </rPr>
      <t xml:space="preserve">  FPHASEVCDC-9576</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Diagnostic</t>
    </r>
    <r>
      <rPr>
        <sz val="8"/>
        <rFont val="微软雅黑"/>
        <family val="2"/>
        <charset val="134"/>
      </rPr>
      <t>】</t>
    </r>
    <r>
      <rPr>
        <sz val="8"/>
        <rFont val="Calibri"/>
        <family val="2"/>
      </rPr>
      <t>Chime</t>
    </r>
    <r>
      <rPr>
        <sz val="8"/>
        <rFont val="微软雅黑"/>
        <family val="2"/>
        <charset val="134"/>
      </rPr>
      <t xml:space="preserve">喇叭连接时互短，现象错误
</t>
    </r>
    <r>
      <rPr>
        <sz val="8"/>
        <rFont val="Calibri"/>
        <family val="2"/>
      </rPr>
      <t xml:space="preserve">  FPHASEVCDC-9490</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diag</t>
    </r>
    <r>
      <rPr>
        <sz val="8"/>
        <rFont val="微软雅黑"/>
        <family val="2"/>
        <charset val="134"/>
      </rPr>
      <t>】</t>
    </r>
    <r>
      <rPr>
        <sz val="8"/>
        <rFont val="Calibri"/>
        <family val="2"/>
      </rPr>
      <t>DTC C10000</t>
    </r>
    <r>
      <rPr>
        <sz val="8"/>
        <rFont val="微软雅黑"/>
        <family val="2"/>
        <charset val="134"/>
      </rPr>
      <t>关联信号</t>
    </r>
    <r>
      <rPr>
        <sz val="8"/>
        <rFont val="Calibri"/>
        <family val="2"/>
      </rPr>
      <t>0x366</t>
    </r>
    <r>
      <rPr>
        <sz val="8"/>
        <rFont val="微软雅黑"/>
        <family val="2"/>
        <charset val="134"/>
      </rPr>
      <t>、</t>
    </r>
    <r>
      <rPr>
        <sz val="8"/>
        <rFont val="Calibri"/>
        <family val="2"/>
      </rPr>
      <t>0x365
  FPHASEVCDC-9125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】触发</t>
    </r>
    <r>
      <rPr>
        <sz val="8"/>
        <rFont val="Calibri"/>
        <family val="2"/>
      </rPr>
      <t>Loadshed</t>
    </r>
    <r>
      <rPr>
        <sz val="8"/>
        <rFont val="微软雅黑"/>
        <family val="2"/>
        <charset val="134"/>
      </rPr>
      <t xml:space="preserve">未覆盖全屏功能，分屏副驾侧可以使用
</t>
    </r>
    <r>
      <rPr>
        <sz val="8"/>
        <rFont val="Calibri"/>
        <family val="2"/>
      </rPr>
      <t xml:space="preserve">   </t>
    </r>
    <r>
      <rPr>
        <sz val="8"/>
        <rFont val="微软雅黑"/>
        <family val="2"/>
        <charset val="134"/>
      </rPr>
      <t>注：更多详细清单，参考“</t>
    </r>
    <r>
      <rPr>
        <sz val="8"/>
        <rFont val="Calibri"/>
        <family val="2"/>
      </rPr>
      <t>DCV1 buglist”sheet</t>
    </r>
    <phoneticPr fontId="10" type="noConversion"/>
  </si>
  <si>
    <t>DCV1.1-Hotfix</t>
    <phoneticPr fontId="10" type="noConversion"/>
  </si>
  <si>
    <t>RBA</t>
    <phoneticPr fontId="10" type="noConversion"/>
  </si>
  <si>
    <t>SYNC+_0074</t>
    <phoneticPr fontId="10" type="noConversion"/>
  </si>
  <si>
    <t>Ford+phase5_CDX707_SRD_V2.3</t>
    <phoneticPr fontId="9" type="noConversion"/>
  </si>
  <si>
    <t>DCV1.1</t>
    <phoneticPr fontId="9" type="noConversion"/>
  </si>
  <si>
    <t>Hu,Yueting (EXT,Nanjing,CN)</t>
  </si>
  <si>
    <t>Mao, Zemin (Z.)</t>
  </si>
  <si>
    <t>Wang, Zhubing (Z.)</t>
  </si>
  <si>
    <t>Huang, Taihang (T.)</t>
  </si>
  <si>
    <t>Zhao,Zeping (EXT,Nanjing,CN)</t>
  </si>
  <si>
    <t>Li,Qiuying (EXT,Nanjing,CN)</t>
  </si>
  <si>
    <t>Zhao, Yankun (Y.)</t>
  </si>
  <si>
    <t>Shu,Ben (EXT,Nanjing,CN)</t>
  </si>
  <si>
    <t>Wei, Yuanhao (Y.)</t>
  </si>
  <si>
    <t>Fu, Huanxin (H.)</t>
  </si>
  <si>
    <t>Hou, Yang (Y.)</t>
  </si>
  <si>
    <t>Yuan, Lin (L.)</t>
  </si>
  <si>
    <t>V1.6.1</t>
    <phoneticPr fontId="9" type="noConversion"/>
  </si>
  <si>
    <t>DCV2-Hotfix</t>
    <phoneticPr fontId="10" type="noConversion"/>
  </si>
  <si>
    <t>Noise cancellation for Baidu VR</t>
    <phoneticPr fontId="10" type="noConversion"/>
  </si>
  <si>
    <t>Autosar</t>
    <phoneticPr fontId="10" type="noConversion"/>
  </si>
  <si>
    <t>Yang,Ruocheng (EXT,Nanjing,CN)</t>
  </si>
  <si>
    <t>空调</t>
  </si>
  <si>
    <t>Wang,Peng (EXT,Nanjing,CN)</t>
  </si>
  <si>
    <t>DCV2</t>
    <phoneticPr fontId="10" type="noConversion"/>
  </si>
  <si>
    <t>DCV3 Hotfix</t>
    <phoneticPr fontId="10" type="noConversion"/>
  </si>
  <si>
    <t>Bug Fix Test</t>
  </si>
  <si>
    <r>
      <rPr>
        <sz val="10"/>
        <rFont val="微软雅黑"/>
        <family val="2"/>
        <charset val="134"/>
      </rPr>
      <t>严文正，刘福亚，石磊，徐平</t>
    </r>
    <r>
      <rPr>
        <sz val="10"/>
        <rFont val="Calibri"/>
        <family val="2"/>
      </rPr>
      <t xml:space="preserve">, </t>
    </r>
    <r>
      <rPr>
        <sz val="10"/>
        <rFont val="微软雅黑"/>
        <family val="2"/>
        <charset val="134"/>
      </rPr>
      <t>王祝兵，胡月婷，赵泽平，李秋荧，侯四哲</t>
    </r>
    <phoneticPr fontId="9" type="noConversion"/>
  </si>
  <si>
    <t>Test bench1~9</t>
    <phoneticPr fontId="9" type="noConversion"/>
  </si>
  <si>
    <t>Engine Sound Enhancement (ESE)</t>
    <phoneticPr fontId="10" type="noConversion"/>
  </si>
  <si>
    <t>Huo, Dongchen (D.)</t>
  </si>
  <si>
    <t>reject</t>
  </si>
  <si>
    <t>Ford_Phase5_U611_DCV4</t>
  </si>
  <si>
    <r>
      <rPr>
        <sz val="11"/>
        <color theme="1"/>
        <rFont val="微软雅黑"/>
        <family val="2"/>
        <charset val="134"/>
      </rPr>
      <t>关键字</t>
    </r>
    <phoneticPr fontId="10" type="noConversion"/>
  </si>
  <si>
    <r>
      <rPr>
        <sz val="11"/>
        <color theme="1"/>
        <rFont val="微软雅黑"/>
        <family val="2"/>
        <charset val="134"/>
      </rPr>
      <t>经办人</t>
    </r>
  </si>
  <si>
    <t>Ford jira</t>
    <phoneticPr fontId="10" type="noConversion"/>
  </si>
  <si>
    <t>道路救援</t>
  </si>
  <si>
    <t>Wang, Lilong (L.)</t>
  </si>
  <si>
    <t>DCV3.1</t>
    <phoneticPr fontId="10" type="noConversion"/>
  </si>
  <si>
    <r>
      <rPr>
        <sz val="10"/>
        <rFont val="微软雅黑"/>
        <family val="2"/>
        <charset val="134"/>
      </rPr>
      <t>张婷</t>
    </r>
    <phoneticPr fontId="9" type="noConversion"/>
  </si>
  <si>
    <t>DCV4</t>
    <phoneticPr fontId="9" type="noConversion"/>
  </si>
  <si>
    <t>SOC:20230419_LC_DCV4_ENG00
MCU:20230418_LC_DCV4_ENG00</t>
    <phoneticPr fontId="10" type="noConversion"/>
  </si>
  <si>
    <t>6 days</t>
    <phoneticPr fontId="9" type="noConversion"/>
  </si>
  <si>
    <t>DCV3.1 Hotfix</t>
    <phoneticPr fontId="10" type="noConversion"/>
  </si>
  <si>
    <t>Yang,Lei (EXT,Nanjing,CN)</t>
  </si>
  <si>
    <t>Tang,Wei (Nanjing,CN)</t>
  </si>
  <si>
    <t>He,Sheng (EXT,Nanjing,CN)</t>
  </si>
  <si>
    <t>Qian, Daokuan (D.)</t>
  </si>
  <si>
    <t>Wang, Qian (Q.)</t>
  </si>
  <si>
    <t>埋点</t>
  </si>
  <si>
    <t>Ford_Phase5_U611_R00</t>
  </si>
  <si>
    <t>Cang, Dingxin (D.)</t>
  </si>
  <si>
    <t>Chen, Qi (Q.)</t>
  </si>
  <si>
    <t>Xiong, Zhengan (Z.)</t>
  </si>
  <si>
    <r>
      <rPr>
        <sz val="10"/>
        <rFont val="微软雅黑"/>
        <family val="2"/>
        <charset val="134"/>
      </rPr>
      <t>石磊</t>
    </r>
    <phoneticPr fontId="10" type="noConversion"/>
  </si>
  <si>
    <r>
      <rPr>
        <sz val="10"/>
        <rFont val="微软雅黑"/>
        <family val="2"/>
        <charset val="134"/>
      </rPr>
      <t>开机</t>
    </r>
    <r>
      <rPr>
        <sz val="10"/>
        <rFont val="Calibri"/>
        <family val="2"/>
      </rPr>
      <t>/</t>
    </r>
    <r>
      <rPr>
        <sz val="10"/>
        <rFont val="微软雅黑"/>
        <family val="2"/>
        <charset val="134"/>
      </rPr>
      <t>关机动画</t>
    </r>
    <r>
      <rPr>
        <sz val="10"/>
        <rFont val="Calibri"/>
        <family val="2"/>
      </rPr>
      <t xml:space="preserve"> IVI Display Welcome &amp; Farewelll Animation (Display Visual Elements)</t>
    </r>
  </si>
  <si>
    <r>
      <rPr>
        <sz val="10"/>
        <rFont val="微软雅黑"/>
        <family val="2"/>
        <charset val="134"/>
      </rPr>
      <t>车辆迎宾模式</t>
    </r>
    <r>
      <rPr>
        <sz val="10"/>
        <rFont val="Calibri"/>
        <family val="2"/>
      </rPr>
      <t xml:space="preserve"> Lincoln Embrace / Ford Welcome &amp;Farewell</t>
    </r>
  </si>
  <si>
    <r>
      <rPr>
        <sz val="10"/>
        <rFont val="微软雅黑"/>
        <family val="2"/>
        <charset val="134"/>
      </rPr>
      <t>王祝兵</t>
    </r>
    <phoneticPr fontId="10" type="noConversion"/>
  </si>
  <si>
    <r>
      <rPr>
        <sz val="10"/>
        <color theme="1"/>
        <rFont val="微软雅黑"/>
        <family val="2"/>
        <charset val="134"/>
      </rPr>
      <t>诊断</t>
    </r>
    <phoneticPr fontId="10" type="noConversion"/>
  </si>
  <si>
    <r>
      <rPr>
        <sz val="10"/>
        <rFont val="微软雅黑"/>
        <family val="2"/>
        <charset val="134"/>
      </rPr>
      <t>音频工程师开发自测，用于第三方音频调试</t>
    </r>
    <phoneticPr fontId="9" type="noConversion"/>
  </si>
  <si>
    <r>
      <rPr>
        <sz val="10"/>
        <rFont val="微软雅黑"/>
        <family val="2"/>
        <charset val="134"/>
      </rPr>
      <t>当前以</t>
    </r>
    <r>
      <rPr>
        <sz val="10"/>
        <rFont val="Calibri"/>
        <family val="2"/>
      </rPr>
      <t>VR</t>
    </r>
    <r>
      <rPr>
        <sz val="10"/>
        <rFont val="微软雅黑"/>
        <family val="2"/>
        <charset val="134"/>
      </rPr>
      <t>功能测试为主</t>
    </r>
    <phoneticPr fontId="10" type="noConversion"/>
  </si>
  <si>
    <r>
      <rPr>
        <sz val="10"/>
        <rFont val="微软雅黑"/>
        <family val="2"/>
        <charset val="134"/>
      </rPr>
      <t>邮件已沟通删除功能（</t>
    </r>
    <r>
      <rPr>
        <sz val="10"/>
        <rFont val="Calibri"/>
        <family val="2"/>
      </rPr>
      <t>APIMCIM-2821</t>
    </r>
    <r>
      <rPr>
        <sz val="10"/>
        <rFont val="微软雅黑"/>
        <family val="2"/>
        <charset val="134"/>
      </rPr>
      <t>）</t>
    </r>
  </si>
  <si>
    <r>
      <rPr>
        <sz val="10"/>
        <rFont val="微软雅黑"/>
        <family val="2"/>
        <charset val="134"/>
      </rPr>
      <t>严文正</t>
    </r>
    <phoneticPr fontId="10" type="noConversion"/>
  </si>
  <si>
    <r>
      <t>DI</t>
    </r>
    <r>
      <rPr>
        <sz val="10"/>
        <rFont val="微软雅黑"/>
        <family val="2"/>
        <charset val="134"/>
      </rPr>
      <t>测试（</t>
    </r>
    <r>
      <rPr>
        <sz val="10"/>
        <rFont val="Calibri"/>
        <family val="2"/>
      </rPr>
      <t>YF</t>
    </r>
    <r>
      <rPr>
        <sz val="10"/>
        <rFont val="微软雅黑"/>
        <family val="2"/>
        <charset val="134"/>
      </rPr>
      <t>测试完成）</t>
    </r>
    <phoneticPr fontId="9" type="noConversion"/>
  </si>
  <si>
    <r>
      <rPr>
        <sz val="10"/>
        <color theme="1"/>
        <rFont val="微软雅黑"/>
        <family val="2"/>
        <charset val="134"/>
      </rPr>
      <t>系统设置</t>
    </r>
    <phoneticPr fontId="10" type="noConversion"/>
  </si>
  <si>
    <r>
      <rPr>
        <sz val="10"/>
        <rFont val="微软雅黑"/>
        <family val="2"/>
        <charset val="134"/>
      </rPr>
      <t>部分界面中英文显示</t>
    </r>
  </si>
  <si>
    <r>
      <rPr>
        <sz val="10"/>
        <rFont val="微软雅黑"/>
        <family val="2"/>
        <charset val="134"/>
      </rPr>
      <t>集成版本</t>
    </r>
    <r>
      <rPr>
        <sz val="10"/>
        <rFont val="Calibri"/>
        <family val="2"/>
      </rPr>
      <t>TBD</t>
    </r>
    <phoneticPr fontId="10" type="noConversion"/>
  </si>
  <si>
    <r>
      <rPr>
        <sz val="10"/>
        <rFont val="微软雅黑"/>
        <family val="2"/>
        <charset val="134"/>
      </rPr>
      <t>侯四哲</t>
    </r>
  </si>
  <si>
    <r>
      <rPr>
        <sz val="10"/>
        <rFont val="微软雅黑"/>
        <family val="2"/>
        <charset val="134"/>
      </rPr>
      <t>语音设置</t>
    </r>
    <r>
      <rPr>
        <sz val="10"/>
        <rFont val="Calibri"/>
        <family val="2"/>
      </rPr>
      <t xml:space="preserve"> audio setting</t>
    </r>
  </si>
  <si>
    <r>
      <t xml:space="preserve">Bluetooth Setting </t>
    </r>
    <r>
      <rPr>
        <sz val="10"/>
        <rFont val="微软雅黑"/>
        <family val="2"/>
        <charset val="134"/>
      </rPr>
      <t>蓝牙设置</t>
    </r>
  </si>
  <si>
    <r>
      <rPr>
        <sz val="10"/>
        <rFont val="微软雅黑"/>
        <family val="2"/>
        <charset val="134"/>
      </rPr>
      <t>日期和时间设置</t>
    </r>
    <r>
      <rPr>
        <sz val="10"/>
        <rFont val="Calibri"/>
        <family val="2"/>
      </rPr>
      <t xml:space="preserve"> date&amp;time setting</t>
    </r>
  </si>
  <si>
    <r>
      <rPr>
        <sz val="10"/>
        <rFont val="微软雅黑"/>
        <family val="2"/>
        <charset val="134"/>
      </rPr>
      <t>关于本机</t>
    </r>
  </si>
  <si>
    <r>
      <rPr>
        <sz val="10"/>
        <rFont val="微软雅黑"/>
        <family val="2"/>
        <charset val="134"/>
      </rPr>
      <t>恢复出厂设置</t>
    </r>
    <r>
      <rPr>
        <sz val="10"/>
        <rFont val="Calibri"/>
        <family val="2"/>
      </rPr>
      <t xml:space="preserve"> reset</t>
    </r>
    <r>
      <rPr>
        <sz val="10"/>
        <rFont val="微软雅黑"/>
        <family val="2"/>
        <charset val="134"/>
      </rPr>
      <t>（</t>
    </r>
    <r>
      <rPr>
        <sz val="10"/>
        <rFont val="Calibri"/>
        <family val="2"/>
      </rPr>
      <t>Master Reset</t>
    </r>
    <r>
      <rPr>
        <sz val="10"/>
        <rFont val="微软雅黑"/>
        <family val="2"/>
        <charset val="134"/>
      </rPr>
      <t>）</t>
    </r>
  </si>
  <si>
    <r>
      <t xml:space="preserve">Wifi </t>
    </r>
    <r>
      <rPr>
        <sz val="10"/>
        <rFont val="微软雅黑"/>
        <family val="2"/>
        <charset val="134"/>
      </rPr>
      <t>热点</t>
    </r>
    <r>
      <rPr>
        <sz val="10"/>
        <rFont val="Calibri"/>
        <family val="2"/>
      </rPr>
      <t xml:space="preserve"> Wifi Hot Spot</t>
    </r>
  </si>
  <si>
    <r>
      <t>wifi</t>
    </r>
    <r>
      <rPr>
        <sz val="10"/>
        <rFont val="微软雅黑"/>
        <family val="2"/>
        <charset val="134"/>
      </rPr>
      <t>设置</t>
    </r>
    <r>
      <rPr>
        <sz val="10"/>
        <rFont val="Calibri"/>
        <family val="2"/>
      </rPr>
      <t xml:space="preserve"> wifi setting</t>
    </r>
  </si>
  <si>
    <r>
      <rPr>
        <sz val="10"/>
        <rFont val="微软雅黑"/>
        <family val="2"/>
        <charset val="134"/>
      </rPr>
      <t>车载热点</t>
    </r>
    <r>
      <rPr>
        <sz val="10"/>
        <rFont val="Calibri"/>
        <family val="2"/>
      </rPr>
      <t xml:space="preserve"> WifiHotspot</t>
    </r>
  </si>
  <si>
    <r>
      <rPr>
        <sz val="10"/>
        <rFont val="微软雅黑"/>
        <family val="2"/>
        <charset val="134"/>
      </rPr>
      <t>精简（屏幕）模式</t>
    </r>
    <r>
      <rPr>
        <sz val="10"/>
        <rFont val="Calibri"/>
        <family val="2"/>
      </rPr>
      <t xml:space="preserve"> Calm Screen</t>
    </r>
  </si>
  <si>
    <r>
      <rPr>
        <sz val="10"/>
        <rFont val="微软雅黑"/>
        <family val="2"/>
        <charset val="134"/>
      </rPr>
      <t>多界面主题</t>
    </r>
    <r>
      <rPr>
        <sz val="10"/>
        <rFont val="Calibri"/>
        <family val="2"/>
      </rPr>
      <t>Multi-Theme</t>
    </r>
    <phoneticPr fontId="10" type="noConversion"/>
  </si>
  <si>
    <r>
      <rPr>
        <sz val="10"/>
        <color theme="1"/>
        <rFont val="微软雅黑"/>
        <family val="2"/>
        <charset val="134"/>
      </rPr>
      <t>空调控制</t>
    </r>
    <phoneticPr fontId="10" type="noConversion"/>
  </si>
  <si>
    <r>
      <rPr>
        <sz val="10"/>
        <rFont val="微软雅黑"/>
        <family val="2"/>
        <charset val="134"/>
      </rPr>
      <t>徐平</t>
    </r>
    <phoneticPr fontId="10" type="noConversion"/>
  </si>
  <si>
    <r>
      <rPr>
        <sz val="10"/>
        <rFont val="微软雅黑"/>
        <family val="2"/>
        <charset val="134"/>
      </rPr>
      <t>蓝牙电话</t>
    </r>
    <r>
      <rPr>
        <sz val="10"/>
        <rFont val="Calibri"/>
        <family val="2"/>
      </rPr>
      <t xml:space="preserve"> Bluetooh Phone </t>
    </r>
  </si>
  <si>
    <r>
      <rPr>
        <sz val="10"/>
        <rFont val="微软雅黑"/>
        <family val="2"/>
        <charset val="134"/>
      </rPr>
      <t>李秋荧</t>
    </r>
    <phoneticPr fontId="10" type="noConversion"/>
  </si>
  <si>
    <r>
      <rPr>
        <sz val="10"/>
        <rFont val="微软雅黑"/>
        <family val="2"/>
        <charset val="134"/>
      </rPr>
      <t>底特律之音</t>
    </r>
    <r>
      <rPr>
        <sz val="10"/>
        <rFont val="Calibri"/>
        <family val="2"/>
      </rPr>
      <t xml:space="preserve"> Detroit Symphony Orchestra chimes</t>
    </r>
  </si>
  <si>
    <r>
      <rPr>
        <sz val="10"/>
        <rFont val="微软雅黑"/>
        <family val="2"/>
        <charset val="134"/>
      </rPr>
      <t>严文正</t>
    </r>
  </si>
  <si>
    <r>
      <t>DI</t>
    </r>
    <r>
      <rPr>
        <sz val="10"/>
        <rFont val="微软雅黑"/>
        <family val="2"/>
        <charset val="134"/>
      </rPr>
      <t>测试</t>
    </r>
    <r>
      <rPr>
        <sz val="10"/>
        <rFont val="Calibri"/>
        <family val="2"/>
      </rPr>
      <t xml:space="preserve">chime </t>
    </r>
    <r>
      <rPr>
        <sz val="10"/>
        <rFont val="微软雅黑"/>
        <family val="2"/>
        <charset val="134"/>
      </rPr>
      <t>的</t>
    </r>
    <r>
      <rPr>
        <sz val="10"/>
        <rFont val="Calibri"/>
        <family val="2"/>
      </rPr>
      <t>dso chime</t>
    </r>
  </si>
  <si>
    <r>
      <rPr>
        <sz val="10"/>
        <rFont val="微软雅黑"/>
        <family val="2"/>
        <charset val="134"/>
      </rPr>
      <t>主副驾独立蓝牙系统</t>
    </r>
    <r>
      <rPr>
        <sz val="10"/>
        <rFont val="Calibri"/>
        <family val="2"/>
      </rPr>
      <t xml:space="preserve"> V5.0/Driver and passenger Independent Bluetooth service V5.0
(</t>
    </r>
    <r>
      <rPr>
        <sz val="10"/>
        <rFont val="微软雅黑"/>
        <family val="2"/>
        <charset val="134"/>
      </rPr>
      <t>主芯片支持多路</t>
    </r>
    <r>
      <rPr>
        <sz val="10"/>
        <rFont val="Calibri"/>
        <family val="2"/>
      </rPr>
      <t>HFP</t>
    </r>
    <r>
      <rPr>
        <sz val="10"/>
        <rFont val="微软雅黑"/>
        <family val="2"/>
        <charset val="134"/>
      </rPr>
      <t>，副芯片工作在蓝牙</t>
    </r>
    <r>
      <rPr>
        <sz val="10"/>
        <rFont val="Calibri"/>
        <family val="2"/>
      </rPr>
      <t>source</t>
    </r>
    <r>
      <rPr>
        <sz val="10"/>
        <rFont val="微软雅黑"/>
        <family val="2"/>
        <charset val="134"/>
      </rPr>
      <t>模式</t>
    </r>
    <r>
      <rPr>
        <sz val="10"/>
        <rFont val="Calibri"/>
        <family val="2"/>
      </rPr>
      <t>)</t>
    </r>
  </si>
  <si>
    <r>
      <t>BT Music/USB</t>
    </r>
    <r>
      <rPr>
        <sz val="10"/>
        <color theme="1"/>
        <rFont val="微软雅黑"/>
        <family val="2"/>
        <charset val="134"/>
      </rPr>
      <t>音乐</t>
    </r>
    <phoneticPr fontId="10" type="noConversion"/>
  </si>
  <si>
    <r>
      <rPr>
        <sz val="10"/>
        <rFont val="微软雅黑"/>
        <family val="2"/>
        <charset val="134"/>
      </rPr>
      <t>本地音乐</t>
    </r>
    <r>
      <rPr>
        <sz val="10"/>
        <rFont val="Calibri"/>
        <family val="2"/>
      </rPr>
      <t>-MTP</t>
    </r>
    <r>
      <rPr>
        <sz val="10"/>
        <rFont val="微软雅黑"/>
        <family val="2"/>
        <charset val="134"/>
      </rPr>
      <t>音乐</t>
    </r>
    <r>
      <rPr>
        <sz val="10"/>
        <rFont val="Calibri"/>
        <family val="2"/>
      </rPr>
      <t xml:space="preserve"> MTP music/USB</t>
    </r>
    <r>
      <rPr>
        <sz val="10"/>
        <rFont val="微软雅黑"/>
        <family val="2"/>
        <charset val="134"/>
      </rPr>
      <t>音乐</t>
    </r>
    <r>
      <rPr>
        <sz val="10"/>
        <rFont val="Calibri"/>
        <family val="2"/>
      </rPr>
      <t xml:space="preserve"> USB music/</t>
    </r>
    <r>
      <rPr>
        <sz val="10"/>
        <rFont val="微软雅黑"/>
        <family val="2"/>
        <charset val="134"/>
      </rPr>
      <t>蓝牙音乐</t>
    </r>
    <r>
      <rPr>
        <sz val="10"/>
        <rFont val="Calibri"/>
        <family val="2"/>
      </rPr>
      <t xml:space="preserve"> BT music</t>
    </r>
  </si>
  <si>
    <r>
      <rPr>
        <sz val="10"/>
        <rFont val="微软雅黑"/>
        <family val="2"/>
        <charset val="134"/>
      </rPr>
      <t>蓝牙耳机</t>
    </r>
  </si>
  <si>
    <r>
      <t xml:space="preserve">USB </t>
    </r>
    <r>
      <rPr>
        <sz val="10"/>
        <color theme="1"/>
        <rFont val="微软雅黑"/>
        <family val="2"/>
        <charset val="134"/>
      </rPr>
      <t>视频</t>
    </r>
    <phoneticPr fontId="10" type="noConversion"/>
  </si>
  <si>
    <r>
      <t>USB</t>
    </r>
    <r>
      <rPr>
        <sz val="10"/>
        <rFont val="微软雅黑"/>
        <family val="2"/>
        <charset val="134"/>
      </rPr>
      <t>视频播放</t>
    </r>
    <r>
      <rPr>
        <sz val="10"/>
        <rFont val="Calibri"/>
        <family val="2"/>
      </rPr>
      <t xml:space="preserve"> Video- USB video</t>
    </r>
  </si>
  <si>
    <r>
      <t>DLNA(</t>
    </r>
    <r>
      <rPr>
        <sz val="10"/>
        <color theme="1"/>
        <rFont val="微软雅黑"/>
        <family val="2"/>
        <charset val="134"/>
      </rPr>
      <t>视频</t>
    </r>
    <r>
      <rPr>
        <sz val="10"/>
        <color theme="1"/>
        <rFont val="Calibri"/>
        <family val="2"/>
      </rPr>
      <t>+</t>
    </r>
    <r>
      <rPr>
        <sz val="10"/>
        <color theme="1"/>
        <rFont val="微软雅黑"/>
        <family val="2"/>
        <charset val="134"/>
      </rPr>
      <t>音频</t>
    </r>
    <r>
      <rPr>
        <sz val="10"/>
        <color theme="1"/>
        <rFont val="Calibri"/>
        <family val="2"/>
      </rPr>
      <t>+</t>
    </r>
    <r>
      <rPr>
        <sz val="10"/>
        <color theme="1"/>
        <rFont val="微软雅黑"/>
        <family val="2"/>
        <charset val="134"/>
      </rPr>
      <t>图片</t>
    </r>
    <r>
      <rPr>
        <sz val="10"/>
        <color theme="1"/>
        <rFont val="Calibri"/>
        <family val="2"/>
      </rPr>
      <t>)</t>
    </r>
    <phoneticPr fontId="10" type="noConversion"/>
  </si>
  <si>
    <r>
      <rPr>
        <sz val="10"/>
        <rFont val="微软雅黑"/>
        <family val="2"/>
        <charset val="134"/>
      </rPr>
      <t>视频、音乐、图片</t>
    </r>
    <r>
      <rPr>
        <sz val="10"/>
        <rFont val="Calibri"/>
        <family val="2"/>
      </rPr>
      <t>DLNA</t>
    </r>
    <r>
      <rPr>
        <sz val="10"/>
        <rFont val="微软雅黑"/>
        <family val="2"/>
        <charset val="134"/>
      </rPr>
      <t>投屏到车机显示器区分主副驾</t>
    </r>
    <r>
      <rPr>
        <sz val="10"/>
        <rFont val="Calibri"/>
        <family val="2"/>
      </rPr>
      <t>/Video Playback and Video and Photo project to Display(Driver and Passenger) via DLNA</t>
    </r>
  </si>
  <si>
    <r>
      <rPr>
        <sz val="10"/>
        <color theme="1"/>
        <rFont val="微软雅黑"/>
        <family val="2"/>
        <charset val="134"/>
      </rPr>
      <t>儿童座椅</t>
    </r>
    <phoneticPr fontId="10" type="noConversion"/>
  </si>
  <si>
    <r>
      <rPr>
        <sz val="10"/>
        <rFont val="微软雅黑"/>
        <family val="2"/>
        <charset val="134"/>
      </rPr>
      <t>儿童座椅报警</t>
    </r>
    <r>
      <rPr>
        <sz val="10"/>
        <rFont val="Calibri"/>
        <family val="2"/>
      </rPr>
      <t xml:space="preserve">Child Restraint System (CRS) - ( e.g BT Child seat </t>
    </r>
    <r>
      <rPr>
        <sz val="10"/>
        <rFont val="微软雅黑"/>
        <family val="2"/>
        <charset val="134"/>
      </rPr>
      <t>蓝牙座椅</t>
    </r>
    <r>
      <rPr>
        <sz val="10"/>
        <rFont val="Calibri"/>
        <family val="2"/>
      </rPr>
      <t>)</t>
    </r>
  </si>
  <si>
    <r>
      <t xml:space="preserve">360 </t>
    </r>
    <r>
      <rPr>
        <sz val="10"/>
        <rFont val="微软雅黑"/>
        <family val="2"/>
        <charset val="134"/>
      </rPr>
      <t>摄像头图像</t>
    </r>
    <r>
      <rPr>
        <sz val="10"/>
        <rFont val="Calibri"/>
        <family val="2"/>
      </rPr>
      <t xml:space="preserve"> 2.0 360 Camera Image 2.0</t>
    </r>
  </si>
  <si>
    <r>
      <rPr>
        <sz val="10"/>
        <rFont val="微软雅黑"/>
        <family val="2"/>
        <charset val="134"/>
      </rPr>
      <t>赵泽平</t>
    </r>
    <phoneticPr fontId="10" type="noConversion"/>
  </si>
  <si>
    <r>
      <t xml:space="preserve">360 </t>
    </r>
    <r>
      <rPr>
        <sz val="10"/>
        <rFont val="微软雅黑"/>
        <family val="2"/>
        <charset val="134"/>
      </rPr>
      <t>摄像头图像</t>
    </r>
    <r>
      <rPr>
        <sz val="10"/>
        <rFont val="Calibri"/>
        <family val="2"/>
      </rPr>
      <t xml:space="preserve"> 360 Camera Image 1.0</t>
    </r>
  </si>
  <si>
    <r>
      <rPr>
        <sz val="10"/>
        <rFont val="微软雅黑"/>
        <family val="2"/>
        <charset val="134"/>
      </rPr>
      <t>泊车辅助显示</t>
    </r>
    <r>
      <rPr>
        <sz val="10"/>
        <rFont val="Calibri"/>
        <family val="2"/>
      </rPr>
      <t xml:space="preserve"> Rear/Front/Side Visual Parking Aid</t>
    </r>
  </si>
  <si>
    <r>
      <rPr>
        <sz val="10"/>
        <rFont val="微软雅黑"/>
        <family val="2"/>
        <charset val="134"/>
      </rPr>
      <t>前视摄像头</t>
    </r>
    <r>
      <rPr>
        <sz val="10"/>
        <rFont val="Calibri"/>
        <family val="2"/>
      </rPr>
      <t xml:space="preserve"> Off Road Front View Camera</t>
    </r>
  </si>
  <si>
    <r>
      <rPr>
        <sz val="10"/>
        <rFont val="微软雅黑"/>
        <family val="2"/>
        <charset val="134"/>
      </rPr>
      <t>后视摄像头</t>
    </r>
    <r>
      <rPr>
        <sz val="10"/>
        <rFont val="Calibri"/>
        <family val="2"/>
      </rPr>
      <t xml:space="preserve"> Rear Camera On Demand </t>
    </r>
  </si>
  <si>
    <r>
      <rPr>
        <sz val="10"/>
        <rFont val="微软雅黑"/>
        <family val="2"/>
        <charset val="134"/>
      </rPr>
      <t>数字倒车影像</t>
    </r>
    <r>
      <rPr>
        <sz val="10"/>
        <rFont val="Calibri"/>
        <family val="2"/>
      </rPr>
      <t xml:space="preserve"> Rearview Camera - RVC  (Digital)</t>
    </r>
  </si>
  <si>
    <r>
      <rPr>
        <sz val="10"/>
        <rFont val="微软雅黑"/>
        <family val="2"/>
        <charset val="134"/>
      </rPr>
      <t>倒挡来车预警</t>
    </r>
    <r>
      <rPr>
        <sz val="10"/>
        <rFont val="Calibri"/>
        <family val="2"/>
      </rPr>
      <t xml:space="preserve"> Cross Traffic Alert (CTA)</t>
    </r>
  </si>
  <si>
    <r>
      <t xml:space="preserve">System UI </t>
    </r>
    <r>
      <rPr>
        <sz val="10"/>
        <rFont val="微软雅黑"/>
        <family val="2"/>
        <charset val="134"/>
      </rPr>
      <t>系统</t>
    </r>
    <r>
      <rPr>
        <sz val="10"/>
        <rFont val="Calibri"/>
        <family val="2"/>
      </rPr>
      <t>UI</t>
    </r>
  </si>
  <si>
    <r>
      <rPr>
        <sz val="10"/>
        <rFont val="微软雅黑"/>
        <family val="2"/>
        <charset val="134"/>
      </rPr>
      <t>胡月婷</t>
    </r>
    <phoneticPr fontId="10" type="noConversion"/>
  </si>
  <si>
    <r>
      <rPr>
        <sz val="10"/>
        <color theme="1"/>
        <rFont val="微软雅黑"/>
        <family val="2"/>
        <charset val="134"/>
      </rPr>
      <t>工程模式</t>
    </r>
    <phoneticPr fontId="10" type="noConversion"/>
  </si>
  <si>
    <r>
      <rPr>
        <sz val="10"/>
        <color theme="1"/>
        <rFont val="微软雅黑"/>
        <family val="2"/>
        <charset val="134"/>
      </rPr>
      <t>升级</t>
    </r>
    <phoneticPr fontId="10" type="noConversion"/>
  </si>
  <si>
    <r>
      <t xml:space="preserve">CAN </t>
    </r>
    <r>
      <rPr>
        <sz val="10"/>
        <rFont val="微软雅黑"/>
        <family val="2"/>
        <charset val="134"/>
      </rPr>
      <t>升级</t>
    </r>
  </si>
  <si>
    <r>
      <rPr>
        <sz val="10"/>
        <rFont val="微软雅黑"/>
        <family val="2"/>
        <charset val="134"/>
      </rPr>
      <t>升级版紧急救援</t>
    </r>
    <r>
      <rPr>
        <sz val="10"/>
        <rFont val="Calibri"/>
        <family val="2"/>
      </rPr>
      <t>/</t>
    </r>
    <r>
      <rPr>
        <sz val="10"/>
        <rFont val="微软雅黑"/>
        <family val="2"/>
        <charset val="134"/>
      </rPr>
      <t>服务</t>
    </r>
    <r>
      <rPr>
        <sz val="10"/>
        <rFont val="Calibri"/>
        <family val="2"/>
      </rPr>
      <t xml:space="preserve"> eCall</t>
    </r>
  </si>
  <si>
    <r>
      <t>Log</t>
    </r>
    <r>
      <rPr>
        <sz val="10"/>
        <color theme="1"/>
        <rFont val="微软雅黑"/>
        <family val="2"/>
        <charset val="134"/>
      </rPr>
      <t>系统</t>
    </r>
    <phoneticPr fontId="10" type="noConversion"/>
  </si>
  <si>
    <r>
      <rPr>
        <sz val="10"/>
        <color theme="1"/>
        <rFont val="微软雅黑"/>
        <family val="2"/>
        <charset val="134"/>
      </rPr>
      <t>道路救援</t>
    </r>
    <phoneticPr fontId="10" type="noConversion"/>
  </si>
  <si>
    <r>
      <rPr>
        <sz val="10"/>
        <rFont val="微软雅黑"/>
        <family val="2"/>
        <charset val="134"/>
      </rPr>
      <t>道路救援</t>
    </r>
    <r>
      <rPr>
        <sz val="10"/>
        <rFont val="Calibri"/>
        <family val="2"/>
      </rPr>
      <t>Road Side Assitance (RSA)</t>
    </r>
  </si>
  <si>
    <r>
      <rPr>
        <sz val="10"/>
        <color theme="1"/>
        <rFont val="微软雅黑"/>
        <family val="2"/>
        <charset val="134"/>
      </rPr>
      <t>多屏互动</t>
    </r>
    <phoneticPr fontId="10" type="noConversion"/>
  </si>
  <si>
    <r>
      <rPr>
        <sz val="10"/>
        <rFont val="微软雅黑"/>
        <family val="2"/>
        <charset val="134"/>
      </rPr>
      <t>不同的模块负责（如：</t>
    </r>
    <r>
      <rPr>
        <sz val="10"/>
        <rFont val="Calibri"/>
        <family val="2"/>
      </rPr>
      <t>DLNA</t>
    </r>
    <r>
      <rPr>
        <sz val="10"/>
        <rFont val="微软雅黑"/>
        <family val="2"/>
        <charset val="134"/>
      </rPr>
      <t>、</t>
    </r>
    <r>
      <rPr>
        <sz val="10"/>
        <rFont val="Calibri"/>
        <family val="2"/>
      </rPr>
      <t>USB</t>
    </r>
    <r>
      <rPr>
        <sz val="10"/>
        <rFont val="微软雅黑"/>
        <family val="2"/>
        <charset val="134"/>
      </rPr>
      <t>音视频等）</t>
    </r>
    <phoneticPr fontId="10" type="noConversion"/>
  </si>
  <si>
    <r>
      <rPr>
        <sz val="10"/>
        <rFont val="微软雅黑"/>
        <family val="2"/>
        <charset val="134"/>
      </rPr>
      <t>壁纸</t>
    </r>
    <r>
      <rPr>
        <sz val="10"/>
        <rFont val="Calibri"/>
        <family val="2"/>
      </rPr>
      <t xml:space="preserve"> Project Aspire_Dash Backgrounds (Dual 23.6+11.1/or 27")</t>
    </r>
  </si>
  <si>
    <r>
      <rPr>
        <sz val="10"/>
        <rFont val="微软雅黑"/>
        <family val="2"/>
        <charset val="134"/>
      </rPr>
      <t>与系统确认已取消功能</t>
    </r>
    <phoneticPr fontId="10" type="noConversion"/>
  </si>
  <si>
    <r>
      <rPr>
        <sz val="10"/>
        <color theme="1"/>
        <rFont val="微软雅黑"/>
        <family val="2"/>
        <charset val="134"/>
      </rPr>
      <t>车辆设置</t>
    </r>
    <phoneticPr fontId="10" type="noConversion"/>
  </si>
  <si>
    <r>
      <t xml:space="preserve">5G </t>
    </r>
    <r>
      <rPr>
        <sz val="10"/>
        <rFont val="微软雅黑"/>
        <family val="2"/>
        <charset val="134"/>
      </rPr>
      <t>车路协同</t>
    </r>
    <r>
      <rPr>
        <sz val="10"/>
        <rFont val="Calibri"/>
        <family val="2"/>
      </rPr>
      <t xml:space="preserve"> 5G V2V</t>
    </r>
    <phoneticPr fontId="10" type="noConversion"/>
  </si>
  <si>
    <r>
      <rPr>
        <sz val="10"/>
        <rFont val="微软雅黑"/>
        <family val="2"/>
        <charset val="134"/>
      </rPr>
      <t>开发进行中，</t>
    </r>
    <r>
      <rPr>
        <sz val="10"/>
        <rFont val="Calibri"/>
        <family val="2"/>
      </rPr>
      <t>R06</t>
    </r>
    <r>
      <rPr>
        <sz val="10"/>
        <rFont val="微软雅黑"/>
        <family val="2"/>
        <charset val="134"/>
      </rPr>
      <t>集成</t>
    </r>
    <phoneticPr fontId="9" type="noConversion"/>
  </si>
  <si>
    <r>
      <rPr>
        <sz val="10"/>
        <rFont val="微软雅黑"/>
        <family val="2"/>
        <charset val="134"/>
      </rPr>
      <t>网络</t>
    </r>
    <phoneticPr fontId="10" type="noConversion"/>
  </si>
  <si>
    <r>
      <rPr>
        <sz val="10"/>
        <rFont val="微软雅黑"/>
        <family val="2"/>
        <charset val="134"/>
      </rPr>
      <t>评估影响域，此功能未修改，未安排测试</t>
    </r>
    <phoneticPr fontId="9" type="noConversion"/>
  </si>
  <si>
    <r>
      <t xml:space="preserve">CAN signals </t>
    </r>
    <r>
      <rPr>
        <sz val="10"/>
        <rFont val="微软雅黑"/>
        <family val="2"/>
        <charset val="134"/>
      </rPr>
      <t>（</t>
    </r>
    <r>
      <rPr>
        <sz val="10"/>
        <rFont val="Calibri"/>
        <family val="2"/>
      </rPr>
      <t>contain carry over signals</t>
    </r>
    <r>
      <rPr>
        <sz val="10"/>
        <rFont val="微软雅黑"/>
        <family val="2"/>
        <charset val="134"/>
      </rPr>
      <t>）</t>
    </r>
    <phoneticPr fontId="10" type="noConversion"/>
  </si>
  <si>
    <r>
      <rPr>
        <sz val="10"/>
        <rFont val="微软雅黑"/>
        <family val="2"/>
        <charset val="134"/>
      </rPr>
      <t>刘福亚</t>
    </r>
    <phoneticPr fontId="10" type="noConversion"/>
  </si>
  <si>
    <r>
      <rPr>
        <sz val="10"/>
        <rFont val="微软雅黑"/>
        <family val="2"/>
        <charset val="134"/>
      </rPr>
      <t>依赖</t>
    </r>
    <r>
      <rPr>
        <sz val="10"/>
        <rFont val="Calibri"/>
        <family val="2"/>
      </rPr>
      <t>707</t>
    </r>
    <r>
      <rPr>
        <sz val="10"/>
        <rFont val="微软雅黑"/>
        <family val="2"/>
        <charset val="134"/>
      </rPr>
      <t>的测试结果</t>
    </r>
    <r>
      <rPr>
        <sz val="10"/>
        <rFont val="Calibri"/>
        <family val="2"/>
      </rPr>
      <t>,</t>
    </r>
    <r>
      <rPr>
        <sz val="10"/>
        <rFont val="微软雅黑"/>
        <family val="2"/>
        <charset val="134"/>
      </rPr>
      <t>同步</t>
    </r>
    <r>
      <rPr>
        <sz val="10"/>
        <rFont val="Calibri"/>
        <family val="2"/>
      </rPr>
      <t>U6</t>
    </r>
    <r>
      <rPr>
        <sz val="10"/>
        <rFont val="微软雅黑"/>
        <family val="2"/>
        <charset val="134"/>
      </rPr>
      <t>的测试计划</t>
    </r>
    <phoneticPr fontId="10" type="noConversion"/>
  </si>
  <si>
    <r>
      <rPr>
        <sz val="10"/>
        <rFont val="微软雅黑"/>
        <family val="2"/>
        <charset val="134"/>
      </rPr>
      <t>开发进行中，预计</t>
    </r>
    <r>
      <rPr>
        <sz val="10"/>
        <rFont val="Calibri"/>
        <family val="2"/>
      </rPr>
      <t>User</t>
    </r>
    <r>
      <rPr>
        <sz val="10"/>
        <rFont val="微软雅黑"/>
        <family val="2"/>
        <charset val="134"/>
      </rPr>
      <t>版本体现</t>
    </r>
    <phoneticPr fontId="10" type="noConversion"/>
  </si>
  <si>
    <r>
      <rPr>
        <sz val="10"/>
        <color theme="1"/>
        <rFont val="微软雅黑"/>
        <family val="2"/>
        <charset val="134"/>
      </rPr>
      <t>以太网</t>
    </r>
    <phoneticPr fontId="10" type="noConversion"/>
  </si>
  <si>
    <r>
      <rPr>
        <sz val="10"/>
        <rFont val="微软雅黑"/>
        <family val="2"/>
        <charset val="134"/>
      </rPr>
      <t>委外测试，计划待定</t>
    </r>
  </si>
  <si>
    <r>
      <rPr>
        <sz val="10"/>
        <rFont val="微软雅黑"/>
        <family val="2"/>
        <charset val="134"/>
      </rPr>
      <t>侯四哲</t>
    </r>
    <phoneticPr fontId="10" type="noConversion"/>
  </si>
  <si>
    <r>
      <rPr>
        <sz val="10"/>
        <rFont val="微软雅黑"/>
        <family val="2"/>
        <charset val="134"/>
      </rPr>
      <t>倒车制动辅助</t>
    </r>
    <r>
      <rPr>
        <sz val="10"/>
        <rFont val="Calibri"/>
        <family val="2"/>
      </rPr>
      <t xml:space="preserve"> Reverse Brake Assist (RBA)</t>
    </r>
    <phoneticPr fontId="10" type="noConversion"/>
  </si>
  <si>
    <r>
      <rPr>
        <sz val="10"/>
        <rFont val="微软雅黑"/>
        <family val="2"/>
        <charset val="134"/>
      </rPr>
      <t>系统设置</t>
    </r>
    <phoneticPr fontId="10" type="noConversion"/>
  </si>
  <si>
    <r>
      <rPr>
        <sz val="10"/>
        <rFont val="微软雅黑"/>
        <family val="2"/>
        <charset val="134"/>
      </rPr>
      <t>空调控制</t>
    </r>
    <phoneticPr fontId="10" type="noConversion"/>
  </si>
  <si>
    <r>
      <t>USB</t>
    </r>
    <r>
      <rPr>
        <sz val="10"/>
        <rFont val="微软雅黑"/>
        <family val="2"/>
        <charset val="134"/>
      </rPr>
      <t>音乐</t>
    </r>
    <phoneticPr fontId="10" type="noConversion"/>
  </si>
  <si>
    <r>
      <t>USB</t>
    </r>
    <r>
      <rPr>
        <sz val="10"/>
        <rFont val="微软雅黑"/>
        <family val="2"/>
        <charset val="134"/>
      </rPr>
      <t>视频</t>
    </r>
    <phoneticPr fontId="10"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</si>
  <si>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10" type="noConversion"/>
  </si>
  <si>
    <r>
      <rPr>
        <sz val="10"/>
        <rFont val="微软雅黑"/>
        <family val="2"/>
        <charset val="134"/>
      </rPr>
      <t>儿童座椅</t>
    </r>
    <phoneticPr fontId="10" type="noConversion"/>
  </si>
  <si>
    <r>
      <rPr>
        <sz val="10"/>
        <rFont val="微软雅黑"/>
        <family val="2"/>
        <charset val="134"/>
      </rPr>
      <t>工程模式</t>
    </r>
    <phoneticPr fontId="10" type="noConversion"/>
  </si>
  <si>
    <r>
      <rPr>
        <sz val="10"/>
        <rFont val="微软雅黑"/>
        <family val="2"/>
        <charset val="134"/>
      </rPr>
      <t>升级</t>
    </r>
    <phoneticPr fontId="10" type="noConversion"/>
  </si>
  <si>
    <r>
      <t>Log</t>
    </r>
    <r>
      <rPr>
        <sz val="10"/>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</si>
  <si>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</si>
  <si>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</si>
  <si>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</si>
  <si>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</si>
  <si>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</si>
  <si>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</si>
  <si>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t>Block</t>
    </r>
    <r>
      <rPr>
        <b/>
        <sz val="10"/>
        <rFont val="微软雅黑"/>
        <family val="2"/>
        <charset val="134"/>
      </rPr>
      <t>原因</t>
    </r>
    <phoneticPr fontId="10" type="noConversion"/>
  </si>
  <si>
    <r>
      <t>Block</t>
    </r>
    <r>
      <rPr>
        <sz val="10"/>
        <rFont val="微软雅黑"/>
        <family val="2"/>
        <charset val="134"/>
      </rPr>
      <t xml:space="preserve">原因：
</t>
    </r>
    <r>
      <rPr>
        <sz val="10"/>
        <rFont val="Calibri"/>
        <family val="2"/>
      </rPr>
      <t>1.FPHASEVCDC-14081 6328</t>
    </r>
    <r>
      <rPr>
        <sz val="10"/>
        <rFont val="微软雅黑"/>
        <family val="2"/>
        <charset val="134"/>
      </rPr>
      <t>条
【</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Chime</t>
    </r>
    <r>
      <rPr>
        <sz val="10"/>
        <rFont val="微软雅黑"/>
        <family val="2"/>
        <charset val="134"/>
      </rPr>
      <t>】【</t>
    </r>
    <r>
      <rPr>
        <sz val="10"/>
        <rFont val="Calibri"/>
        <family val="2"/>
      </rPr>
      <t>5/5</t>
    </r>
    <r>
      <rPr>
        <sz val="10"/>
        <rFont val="微软雅黑"/>
        <family val="2"/>
        <charset val="134"/>
      </rPr>
      <t>】外置功放</t>
    </r>
    <r>
      <rPr>
        <sz val="10"/>
        <rFont val="Calibri"/>
        <family val="2"/>
      </rPr>
      <t>chime</t>
    </r>
    <r>
      <rPr>
        <sz val="10"/>
        <rFont val="微软雅黑"/>
        <family val="2"/>
        <charset val="134"/>
      </rPr>
      <t>无法发声</t>
    </r>
    <phoneticPr fontId="10" type="noConversion"/>
  </si>
  <si>
    <r>
      <rPr>
        <sz val="10"/>
        <rFont val="微软雅黑"/>
        <family val="2"/>
        <charset val="134"/>
      </rPr>
      <t>空调控制</t>
    </r>
  </si>
  <si>
    <r>
      <t>Block</t>
    </r>
    <r>
      <rPr>
        <sz val="10"/>
        <rFont val="微软雅黑"/>
        <family val="2"/>
        <charset val="134"/>
      </rPr>
      <t xml:space="preserve">原因：
</t>
    </r>
    <r>
      <rPr>
        <sz val="10"/>
        <rFont val="Calibri"/>
        <family val="2"/>
      </rPr>
      <t>1.</t>
    </r>
    <r>
      <rPr>
        <sz val="10"/>
        <rFont val="微软雅黑"/>
        <family val="2"/>
        <charset val="134"/>
      </rPr>
      <t>台架无法触发</t>
    </r>
    <r>
      <rPr>
        <sz val="10"/>
        <rFont val="Calibri"/>
        <family val="2"/>
      </rPr>
      <t>ODCV</t>
    </r>
    <r>
      <rPr>
        <sz val="10"/>
        <rFont val="微软雅黑"/>
        <family val="2"/>
        <charset val="134"/>
      </rPr>
      <t>功能（</t>
    </r>
    <r>
      <rPr>
        <sz val="10"/>
        <rFont val="Calibri"/>
        <family val="2"/>
      </rPr>
      <t>18</t>
    </r>
    <r>
      <rPr>
        <sz val="10"/>
        <rFont val="微软雅黑"/>
        <family val="2"/>
        <charset val="134"/>
      </rPr>
      <t>条）</t>
    </r>
    <phoneticPr fontId="10" type="noConversion"/>
  </si>
  <si>
    <r>
      <t>Log</t>
    </r>
    <r>
      <rPr>
        <sz val="10"/>
        <rFont val="微软雅黑"/>
        <family val="2"/>
        <charset val="134"/>
      </rPr>
      <t>系统</t>
    </r>
    <phoneticPr fontId="10" type="noConversion"/>
  </si>
  <si>
    <r>
      <t>Block</t>
    </r>
    <r>
      <rPr>
        <sz val="10"/>
        <color theme="1"/>
        <rFont val="微软雅黑"/>
        <family val="2"/>
        <charset val="134"/>
      </rPr>
      <t xml:space="preserve">原因：
</t>
    </r>
    <r>
      <rPr>
        <sz val="10"/>
        <color theme="1"/>
        <rFont val="Calibri"/>
        <family val="2"/>
      </rPr>
      <t>1.U6</t>
    </r>
    <r>
      <rPr>
        <sz val="10"/>
        <color theme="1"/>
        <rFont val="微软雅黑"/>
        <family val="2"/>
        <charset val="134"/>
      </rPr>
      <t>目前只有</t>
    </r>
    <r>
      <rPr>
        <sz val="10"/>
        <color theme="1"/>
        <rFont val="Calibri"/>
        <family val="2"/>
      </rPr>
      <t>debug</t>
    </r>
    <r>
      <rPr>
        <sz val="10"/>
        <color theme="1"/>
        <rFont val="微软雅黑"/>
        <family val="2"/>
        <charset val="134"/>
      </rPr>
      <t>版本，等</t>
    </r>
    <r>
      <rPr>
        <sz val="10"/>
        <color theme="1"/>
        <rFont val="Calibri"/>
        <family val="2"/>
      </rPr>
      <t>user</t>
    </r>
    <r>
      <rPr>
        <sz val="10"/>
        <color theme="1"/>
        <rFont val="微软雅黑"/>
        <family val="2"/>
        <charset val="134"/>
      </rPr>
      <t>版本再加入测试（</t>
    </r>
    <r>
      <rPr>
        <sz val="10"/>
        <color theme="1"/>
        <rFont val="Calibri"/>
        <family val="2"/>
      </rPr>
      <t>2</t>
    </r>
    <r>
      <rPr>
        <sz val="10"/>
        <color theme="1"/>
        <rFont val="微软雅黑"/>
        <family val="2"/>
        <charset val="134"/>
      </rPr>
      <t>条）</t>
    </r>
    <phoneticPr fontId="10" type="noConversion"/>
  </si>
  <si>
    <r>
      <rPr>
        <sz val="10"/>
        <rFont val="微软雅黑"/>
        <family val="2"/>
        <charset val="134"/>
      </rPr>
      <t>道路救援</t>
    </r>
    <phoneticPr fontId="10" type="noConversion"/>
  </si>
  <si>
    <r>
      <rPr>
        <sz val="10"/>
        <color theme="1"/>
        <rFont val="微软雅黑"/>
        <family val="2"/>
        <charset val="134"/>
      </rPr>
      <t>系统确认已取消</t>
    </r>
    <phoneticPr fontId="10" type="noConversion"/>
  </si>
  <si>
    <r>
      <rPr>
        <sz val="10"/>
        <color theme="1"/>
        <rFont val="微软雅黑"/>
        <family val="2"/>
        <charset val="134"/>
      </rPr>
      <t>评估影响域，此功能未修改，未安排测试</t>
    </r>
    <phoneticPr fontId="10" type="noConversion"/>
  </si>
  <si>
    <r>
      <rPr>
        <sz val="10"/>
        <rFont val="微软雅黑"/>
        <family val="2"/>
        <charset val="134"/>
      </rPr>
      <t>诊断</t>
    </r>
    <phoneticPr fontId="10" type="noConversion"/>
  </si>
  <si>
    <r>
      <rPr>
        <sz val="10"/>
        <color theme="1"/>
        <rFont val="微软雅黑"/>
        <family val="2"/>
        <charset val="134"/>
      </rPr>
      <t>依赖</t>
    </r>
    <r>
      <rPr>
        <sz val="10"/>
        <color theme="1"/>
        <rFont val="Calibri"/>
        <family val="2"/>
      </rPr>
      <t>707</t>
    </r>
    <r>
      <rPr>
        <sz val="10"/>
        <color theme="1"/>
        <rFont val="微软雅黑"/>
        <family val="2"/>
        <charset val="134"/>
      </rPr>
      <t>的测试结果</t>
    </r>
    <r>
      <rPr>
        <sz val="10"/>
        <color theme="1"/>
        <rFont val="Calibri"/>
        <family val="2"/>
      </rPr>
      <t>,</t>
    </r>
    <r>
      <rPr>
        <sz val="10"/>
        <color theme="1"/>
        <rFont val="微软雅黑"/>
        <family val="2"/>
        <charset val="134"/>
      </rPr>
      <t>同步</t>
    </r>
    <r>
      <rPr>
        <sz val="10"/>
        <color theme="1"/>
        <rFont val="Calibri"/>
        <family val="2"/>
      </rPr>
      <t>U6</t>
    </r>
    <r>
      <rPr>
        <sz val="10"/>
        <color theme="1"/>
        <rFont val="微软雅黑"/>
        <family val="2"/>
        <charset val="134"/>
      </rPr>
      <t>的测试计划</t>
    </r>
    <phoneticPr fontId="10" type="noConversion"/>
  </si>
  <si>
    <r>
      <rPr>
        <sz val="10"/>
        <color theme="1"/>
        <rFont val="微软雅黑"/>
        <family val="2"/>
        <charset val="134"/>
      </rPr>
      <t>开发进行中，预计</t>
    </r>
    <r>
      <rPr>
        <sz val="10"/>
        <color theme="1"/>
        <rFont val="Calibri"/>
        <family val="2"/>
      </rPr>
      <t>User</t>
    </r>
    <r>
      <rPr>
        <sz val="10"/>
        <color theme="1"/>
        <rFont val="微软雅黑"/>
        <family val="2"/>
        <charset val="134"/>
      </rPr>
      <t>版本体现</t>
    </r>
  </si>
  <si>
    <r>
      <rPr>
        <sz val="10"/>
        <rFont val="微软雅黑"/>
        <family val="2"/>
        <charset val="134"/>
      </rPr>
      <t>以太网</t>
    </r>
    <phoneticPr fontId="10" type="noConversion"/>
  </si>
  <si>
    <r>
      <rPr>
        <sz val="10"/>
        <color theme="1"/>
        <rFont val="微软雅黑"/>
        <family val="2"/>
        <charset val="134"/>
      </rPr>
      <t>委外测试，计划待定</t>
    </r>
  </si>
  <si>
    <t>Active Noise Cancellationg (ANC) Tuning</t>
    <phoneticPr fontId="10" type="noConversion"/>
  </si>
  <si>
    <t>FPHASEVCDC-17845</t>
    <phoneticPr fontId="10" type="noConversion"/>
  </si>
  <si>
    <t>FPHASEVCDC-17691</t>
    <phoneticPr fontId="10" type="noConversion"/>
  </si>
  <si>
    <t>【Phase V】【U611】【A】【BT Setting】【2/5】主驾打开蓝牙电话页面，副驾打开蓝牙设备详情弹窗，断开再连上手机电话，偶尔副驾会闪退</t>
    <phoneticPr fontId="10" type="noConversion"/>
  </si>
  <si>
    <t>FPHASEVCDC-17654</t>
    <phoneticPr fontId="10" type="noConversion"/>
  </si>
  <si>
    <t>FPHASEVCDC-17651</t>
    <phoneticPr fontId="10" type="noConversion"/>
  </si>
  <si>
    <t>FPHASEVCDC-17554</t>
    <phoneticPr fontId="10" type="noConversion"/>
  </si>
  <si>
    <t>FPHASEVCDC-17815</t>
    <phoneticPr fontId="10" type="noConversion"/>
  </si>
  <si>
    <t>FPHASEVCDC-17804</t>
    <phoneticPr fontId="10" type="noConversion"/>
  </si>
  <si>
    <t>FPHASEVCDC-17707</t>
    <phoneticPr fontId="10" type="noConversion"/>
  </si>
  <si>
    <t>FPHASEVCDC-17649</t>
    <phoneticPr fontId="10" type="noConversion"/>
  </si>
  <si>
    <t>C Sample</t>
    <phoneticPr fontId="9" type="noConversion"/>
  </si>
  <si>
    <r>
      <t>27</t>
    </r>
    <r>
      <rPr>
        <sz val="10"/>
        <rFont val="微软雅黑"/>
        <family val="2"/>
        <charset val="134"/>
      </rPr>
      <t>寸主副驾屏幕区域交互模式</t>
    </r>
    <r>
      <rPr>
        <sz val="10"/>
        <rFont val="Calibri"/>
        <family val="2"/>
      </rPr>
      <t xml:space="preserve"> 27" HMI 3 Modes </t>
    </r>
    <r>
      <rPr>
        <sz val="10"/>
        <rFont val="微软雅黑"/>
        <family val="2"/>
        <charset val="134"/>
      </rPr>
      <t>独自</t>
    </r>
    <r>
      <rPr>
        <sz val="10"/>
        <rFont val="Calibri"/>
        <family val="2"/>
      </rPr>
      <t xml:space="preserve"> (Solo)</t>
    </r>
    <r>
      <rPr>
        <sz val="10"/>
        <rFont val="微软雅黑"/>
        <family val="2"/>
        <charset val="134"/>
      </rPr>
      <t>；合作驾驶</t>
    </r>
    <r>
      <rPr>
        <sz val="10"/>
        <rFont val="Calibri"/>
        <family val="2"/>
      </rPr>
      <t xml:space="preserve"> </t>
    </r>
    <r>
      <rPr>
        <sz val="10"/>
        <rFont val="微软雅黑"/>
        <family val="2"/>
        <charset val="134"/>
      </rPr>
      <t>（</t>
    </r>
    <r>
      <rPr>
        <sz val="10"/>
        <rFont val="Calibri"/>
        <family val="2"/>
      </rPr>
      <t>Co-pilot)</t>
    </r>
    <r>
      <rPr>
        <sz val="10"/>
        <rFont val="微软雅黑"/>
        <family val="2"/>
        <charset val="134"/>
      </rPr>
      <t>；独立（</t>
    </r>
    <r>
      <rPr>
        <sz val="10"/>
        <rFont val="Calibri"/>
        <family val="2"/>
      </rPr>
      <t>individual) Provide Enhaned Passenger Experience.</t>
    </r>
    <phoneticPr fontId="10" type="noConversion"/>
  </si>
  <si>
    <t>FPHASEVCDC-17539</t>
    <phoneticPr fontId="10" type="noConversion"/>
  </si>
  <si>
    <t>FPHASEVCDC-17459</t>
    <phoneticPr fontId="10" type="noConversion"/>
  </si>
  <si>
    <t>FPHASEVCDC-17443</t>
    <phoneticPr fontId="10" type="noConversion"/>
  </si>
  <si>
    <t>【Phase V】【U611】【B】【BT Setting】【5/5】蓝牙电话卡片处于连接中时，关闭蓝牙开关，此时蓝牙卡片会一直显示在连接中</t>
    <phoneticPr fontId="10" type="noConversion"/>
  </si>
  <si>
    <t>FPHASEVCDC-17720</t>
    <phoneticPr fontId="10" type="noConversion"/>
  </si>
  <si>
    <t>Yan, Wenzheng (W.)</t>
  </si>
  <si>
    <t>Huang, Si (S.)</t>
  </si>
  <si>
    <t>Ford_Phase5_U625_R00</t>
  </si>
  <si>
    <t>Liu,Jiaxin(J.)</t>
  </si>
  <si>
    <t>B Sample Function Test</t>
    <phoneticPr fontId="9" type="noConversion"/>
  </si>
  <si>
    <t>FPHASEVCDC-17552</t>
    <phoneticPr fontId="10" type="noConversion"/>
  </si>
  <si>
    <t>FPHASEVCDC-17553</t>
    <phoneticPr fontId="10" type="noConversion"/>
  </si>
  <si>
    <t>FPHASEVCDC-17551</t>
    <phoneticPr fontId="10" type="noConversion"/>
  </si>
  <si>
    <t>FPHASEVCDC-17887</t>
    <phoneticPr fontId="10" type="noConversion"/>
  </si>
  <si>
    <t>【Phase V】【U611】【B】【Monkey】【偶现】出现部分重启(Root弹框)</t>
    <phoneticPr fontId="10" type="noConversion"/>
  </si>
  <si>
    <t>Analyzing</t>
    <phoneticPr fontId="10" type="noConversion"/>
  </si>
  <si>
    <t>FPHASEVCDC-17821</t>
    <phoneticPr fontId="10" type="noConversion"/>
  </si>
  <si>
    <t>Resolved</t>
    <phoneticPr fontId="10" type="noConversion"/>
  </si>
  <si>
    <t>【Phase V】【U625】【B】【USB video】【5/5】USB视频暂停时，快进结束当前视频，播放下一个视频时会直接到视频最后播放</t>
    <phoneticPr fontId="10" type="noConversion"/>
  </si>
  <si>
    <t>【Phase V】【U611】【B】【System setting】【5/5】选择主题“自在航行”和“冰海领航”后，主题下出现“Dual_Guage”开关</t>
    <phoneticPr fontId="10" type="noConversion"/>
  </si>
  <si>
    <t>FPHASEVCDC-17795</t>
    <phoneticPr fontId="10" type="noConversion"/>
  </si>
  <si>
    <t>【Phase V】【U611】【B】【HMI】【5/5】 车机连接低电量手机，车机端蓝牙电话电量图标显示为空</t>
    <phoneticPr fontId="10" type="noConversion"/>
  </si>
  <si>
    <t>FPHASEVCDC-17794</t>
    <phoneticPr fontId="10" type="noConversion"/>
  </si>
  <si>
    <t>【Phase V】【U611】【B】【WIFI】【1/20】连接手机热点，密码输入正确仍连不上WiFi</t>
    <phoneticPr fontId="10" type="noConversion"/>
  </si>
  <si>
    <t>FPHASEVCDC-17779</t>
    <phoneticPr fontId="10" type="noConversion"/>
  </si>
  <si>
    <t>【Phase V】【U611】【B】【BT Phone】【5/5】主驾弹出同步通讯录失败提示，三指滑向副驾，只有弹窗会滑向副驾</t>
    <phoneticPr fontId="10" type="noConversion"/>
  </si>
  <si>
    <t>FPHASEVCDC-17708</t>
    <phoneticPr fontId="10" type="noConversion"/>
  </si>
  <si>
    <t>【Phase V】【U611】【B】【HMI】【5/5】主驾常驻栏底色是透明的，在滑动时可以看到下方的内容和副驾常驻栏显示不一致</t>
    <phoneticPr fontId="10" type="noConversion"/>
  </si>
  <si>
    <t>【Phase V】【U611】【B】【HMI】【5/5】launcher页面滑动时滚动条会有抖动现象</t>
    <phoneticPr fontId="10" type="noConversion"/>
  </si>
  <si>
    <t>FPHASEVCDC-17706</t>
    <phoneticPr fontId="10" type="noConversion"/>
  </si>
  <si>
    <t>FPHASEVCDC-17705</t>
    <phoneticPr fontId="10" type="noConversion"/>
  </si>
  <si>
    <t>【Phase V】【U611】【B】【工程模式】【5/5】滑动按钮不是点击按钮的情况下，无论按钮是滑动到左侧还是右侧都一直显示的关闭状态</t>
    <phoneticPr fontId="10" type="noConversion"/>
  </si>
  <si>
    <t>FPHASEVCDC-17696</t>
    <phoneticPr fontId="10" type="noConversion"/>
  </si>
  <si>
    <t>【Phase V】【U611】【B】【Climate】【5/5】ICP调节风量或者温度时，没有同步弹出Slider</t>
    <phoneticPr fontId="10" type="noConversion"/>
  </si>
  <si>
    <t>FPHASEVCDC-17695</t>
    <phoneticPr fontId="10" type="noConversion"/>
  </si>
  <si>
    <t>【Phase V】【U611】【B】【USB music】【once】播放USB音乐时，出现按钮点击下一曲无反应</t>
    <phoneticPr fontId="10" type="noConversion"/>
  </si>
  <si>
    <t>FPHASEVCDC-17694</t>
    <phoneticPr fontId="10" type="noConversion"/>
  </si>
  <si>
    <t>【Phase V】【U611】【B】【工程模式】【5/10】使用NTFS格式的U盘拷贝日志时提示“Log拷贝出现异常，请检查USB设备”</t>
    <phoneticPr fontId="10" type="noConversion"/>
  </si>
  <si>
    <t>FPHASEVCDC-17693</t>
    <phoneticPr fontId="10" type="noConversion"/>
  </si>
  <si>
    <t>【Phase V】【U611】【B】【Wifi】【5/5】Wifi密码输入界面，后方密码隐藏按钮点击无反应</t>
    <phoneticPr fontId="10" type="noConversion"/>
  </si>
  <si>
    <t>FPHASEVCDC-17689</t>
    <phoneticPr fontId="10" type="noConversion"/>
  </si>
  <si>
    <t>【Phase V】【U611】【B】【BT Phone】【5/5】车机连接名字为空格的电话，此时电话页面显示电话名字为电话的mac地址，播出电话时电话页面显示为空格</t>
    <phoneticPr fontId="10" type="noConversion"/>
  </si>
  <si>
    <t>FPHASEVCDC-17655</t>
    <phoneticPr fontId="10" type="noConversion"/>
  </si>
  <si>
    <t>【Phase V】【U611】【B】【BT Setting】【5/5】主驾配对蓝牙手机，车机弹出配对码时三指滑屏到副驾，配对码消失</t>
    <phoneticPr fontId="10" type="noConversion"/>
  </si>
  <si>
    <t>FPHASEVCDC-17653</t>
    <phoneticPr fontId="10" type="noConversion"/>
  </si>
  <si>
    <t>【Phase V】【U611】【B】【Climate】【5/5】空调模式调节为Auto，Persist Bar上的风量调节栏展开后，档位的Icon没有切换为Auto的模式</t>
    <phoneticPr fontId="10" type="noConversion"/>
  </si>
  <si>
    <t>FPHASEVCDC-17652</t>
    <phoneticPr fontId="10" type="noConversion"/>
  </si>
  <si>
    <t>【Phase V】【U611】【B】【BT Phone】【5/5】副驾弹出蓝牙电话未连接弹窗，此时三指滑屏到主驾，电话未连接弹窗会先晃一下再回到主驾中央</t>
    <phoneticPr fontId="10" type="noConversion"/>
  </si>
  <si>
    <t>【Phase V】【U611】【A】【Climate】【5/5】调节空调吹风模式，吹风模式的HMI动效图缺失</t>
    <phoneticPr fontId="10" type="noConversion"/>
  </si>
  <si>
    <t>FPHASEVCDC-17650</t>
    <phoneticPr fontId="10" type="noConversion"/>
  </si>
  <si>
    <t>【Phase V】【U611】【B】【Climate】【5/5】【实车测试】发动机熄火状态下，座椅通风和加热可以调节档位，调节后没有将档位置为OFF</t>
    <phoneticPr fontId="10" type="noConversion"/>
  </si>
  <si>
    <t>【Phase V】【U611】【B】【BT Music】【5/5】车机播放在线音乐，此时删除随心听APP，车机仍在继续播放音乐</t>
    <phoneticPr fontId="10" type="noConversion"/>
  </si>
  <si>
    <t>FPHASEVCDC-17647</t>
    <phoneticPr fontId="10" type="noConversion"/>
  </si>
  <si>
    <t>【Phase V】【U611】【B】【儿童座椅】【5/5】主驾打开儿童座椅详情弹窗时，三指滑向副驾，此时副驾显示手机详情</t>
    <phoneticPr fontId="10" type="noConversion"/>
  </si>
  <si>
    <t>FPHASEVCDC-17646</t>
    <phoneticPr fontId="10" type="noConversion"/>
  </si>
  <si>
    <t>【Phase V】【U611】【B】【Climate】【5/5】【实车测试】发动机熄火状态下，方向盘加热图标没有置灰，点击有动效</t>
    <phoneticPr fontId="10" type="noConversion"/>
  </si>
  <si>
    <t>FPHASEVCDC-17645</t>
    <phoneticPr fontId="10" type="noConversion"/>
  </si>
  <si>
    <t>【Phase V】【U611】【B】【Monkey】【偶现】com.yfve.roadsideassitance出现crash</t>
    <phoneticPr fontId="10" type="noConversion"/>
  </si>
  <si>
    <t>FPHASEVCDC-17644</t>
    <phoneticPr fontId="10" type="noConversion"/>
  </si>
  <si>
    <t>【Phase V】【U611】【B】【儿童座椅】【5/5】主驾在儿童座椅页面三指滑屏到副驾，副驾页面显示空白</t>
    <phoneticPr fontId="10" type="noConversion"/>
  </si>
  <si>
    <t>FPHASEVCDC-17643</t>
    <phoneticPr fontId="10" type="noConversion"/>
  </si>
  <si>
    <t>【Phase V】【U611】【B】【Monkey】【偶现】com.ford.sync.surprisemessage出现crash</t>
    <phoneticPr fontId="10" type="noConversion"/>
  </si>
  <si>
    <t>FPHASEVCDC-17642</t>
    <phoneticPr fontId="10" type="noConversion"/>
  </si>
  <si>
    <t>【Phase V】【U611】【B】【BT Phone】【5/5】手机关闭同步联系人，副驾打开电话页面同步通讯录，同步失败弹窗弹到主驾</t>
    <phoneticPr fontId="10" type="noConversion"/>
  </si>
  <si>
    <t>FPHASEVCDC-17641</t>
    <phoneticPr fontId="10" type="noConversion"/>
  </si>
  <si>
    <t>【Phase V】【U611】【B】【Climate】【5/5】【实车测试】硬按键关闭空调后，空调面板调节风量，档位不显示，仍然显示OFF</t>
    <phoneticPr fontId="10" type="noConversion"/>
  </si>
  <si>
    <t>FPHASEVCDC-17640</t>
    <phoneticPr fontId="10" type="noConversion"/>
  </si>
  <si>
    <t>【Phase V】【U611】【B】【Climate】【5/5】通过ICP硬按键调节空调风量，空调实际风量与Persist Bar风量调节栏的风量不同步</t>
    <phoneticPr fontId="10" type="noConversion"/>
  </si>
  <si>
    <t>FPHASEVCDC-17638</t>
    <phoneticPr fontId="10" type="noConversion"/>
  </si>
  <si>
    <t>【Phase V】【U611】【B】【BT Phone】【5/5】车机在合作模式下收到来电，来电进入小图标后车机进入独立模式再退出独立模式，此时车机副驾导航蓝消失</t>
    <phoneticPr fontId="10" type="noConversion"/>
  </si>
  <si>
    <t>FPHASEVCDC-17636</t>
    <phoneticPr fontId="10" type="noConversion"/>
  </si>
  <si>
    <t>【Phase V】【U611】【B】【BT Music】【实车】【5/5】车机手机媒体，手机播放bilibili视频，蓝牙音乐页面显示为未知</t>
    <phoneticPr fontId="10" type="noConversion"/>
  </si>
  <si>
    <t>FPHASEVCDC-17624</t>
    <phoneticPr fontId="10" type="noConversion"/>
  </si>
  <si>
    <t>【PhaseV】【U611】【B】【埋点】【5/5】更改系统主题， 没有埋点打印</t>
    <phoneticPr fontId="10" type="noConversion"/>
  </si>
  <si>
    <t>FPHASEVCDC-17623</t>
    <phoneticPr fontId="10" type="noConversion"/>
  </si>
  <si>
    <t>【Phase V】【U611】【B】【HMI】【5/5】分屏模式下wifi连接不安全网络时，弹窗仅展示一半，未在主驾屏幕居中显示</t>
    <phoneticPr fontId="10" type="noConversion"/>
  </si>
  <si>
    <t>FPHASEVCDC-17622</t>
    <phoneticPr fontId="10" type="noConversion"/>
  </si>
  <si>
    <t>【PhaseV】【U611】【B】【埋点】【5/5】连接手机蓝牙， 没有埋点打印</t>
    <phoneticPr fontId="10" type="noConversion"/>
  </si>
  <si>
    <t>FPHASEVCDC-17618</t>
    <phoneticPr fontId="10" type="noConversion"/>
  </si>
  <si>
    <t>【PhaseV】【U611】【B】【埋点】【5/5】播放USB音乐，切换到蓝牙音乐，没有埋点打印</t>
    <phoneticPr fontId="10" type="noConversion"/>
  </si>
  <si>
    <t>FPHASEVCDC-17610</t>
    <phoneticPr fontId="10" type="noConversion"/>
  </si>
  <si>
    <t>【PhaseV】【U611】【B】【埋点】【5/5】播放USB视频，车机关机,没有埋点打印</t>
    <phoneticPr fontId="10" type="noConversion"/>
  </si>
  <si>
    <t>FPHASEVCDC-17609</t>
    <phoneticPr fontId="10" type="noConversion"/>
  </si>
  <si>
    <t>【PhaseV】【U611】【B】【埋点】【5/5】播放USB视频，唤醒语音,没有埋点打印</t>
    <phoneticPr fontId="10" type="noConversion"/>
  </si>
  <si>
    <t>FPHASEVCDC-17608</t>
    <phoneticPr fontId="10" type="noConversion"/>
  </si>
  <si>
    <t>【PhaseV】【U611】【B】【埋点】【5/5】播放USB视频，来一通电话/拨打电话，没有埋点打印</t>
    <phoneticPr fontId="10" type="noConversion"/>
  </si>
  <si>
    <t>FPHASEVCDC-17607</t>
    <phoneticPr fontId="10" type="noConversion"/>
  </si>
  <si>
    <t>【PhaseV】【U611】【B】【埋点】【5/5】播放USB视频，暂停播放，没有埋点打印</t>
    <phoneticPr fontId="10" type="noConversion"/>
  </si>
  <si>
    <t>FPHASEVCDC-17594</t>
    <phoneticPr fontId="10" type="noConversion"/>
  </si>
  <si>
    <t>【Phase V】【U611】【B】【HMI】【5/5】副驾有人且已经连接蓝牙耳机的情况下视频未在副驾弹出是否继续播放的弹窗</t>
    <phoneticPr fontId="10" type="noConversion"/>
  </si>
  <si>
    <t>FPHASEVCDC-17591</t>
    <phoneticPr fontId="10" type="noConversion"/>
  </si>
  <si>
    <t>【Phase V】【U611】【B】【HMI】【5/5】智能新风分屏模式下副驾右侧会多出合作模式的标题</t>
    <phoneticPr fontId="10" type="noConversion"/>
  </si>
  <si>
    <t>FPHASEVCDC-17589</t>
    <phoneticPr fontId="10" type="noConversion"/>
  </si>
  <si>
    <t>【Phase V】【U611】【B】【HMI】【5/5】智能新风显示与UI不符</t>
    <phoneticPr fontId="10" type="noConversion"/>
  </si>
  <si>
    <t>FPHASEVCDC-17588</t>
    <phoneticPr fontId="10" type="noConversion"/>
  </si>
  <si>
    <t>【Phase V】【U611】【B】【HMI】【5/5】智能新风弹窗位置和UI不符</t>
    <phoneticPr fontId="10" type="noConversion"/>
  </si>
  <si>
    <t>FPHASEVCDC-17587</t>
    <phoneticPr fontId="10" type="noConversion"/>
  </si>
  <si>
    <t>【Phase V】【U611】【B】【HMI】【5/5】分屏模式下随心看的选中态和UI不一致</t>
    <phoneticPr fontId="10" type="noConversion"/>
  </si>
  <si>
    <t>FPHASEVCDC-17583</t>
    <phoneticPr fontId="10" type="noConversion"/>
  </si>
  <si>
    <t>【Phase V】【U611】【B】【System Setting】【5/5】触控屏亮度补偿点击上方区域，触控屏亮度补偿值发生变化</t>
    <phoneticPr fontId="10" type="noConversion"/>
  </si>
  <si>
    <t>FPHASEVCDC-17565</t>
    <phoneticPr fontId="10" type="noConversion"/>
  </si>
  <si>
    <t>【Phase V】【U611】【B】【百度app】【5/5】重启车机进入launcher页面时百度地图Widget中我的位置图标异常变大且画面亮白</t>
    <phoneticPr fontId="10" type="noConversion"/>
  </si>
  <si>
    <t>FPHASEVCDC-17563</t>
    <phoneticPr fontId="10" type="noConversion"/>
  </si>
  <si>
    <t>【Phase V】【U611】【B】【车辆设置】车辆设置二级菜单“常用设置”显示为“常用”不符合UE要求</t>
    <phoneticPr fontId="10" type="noConversion"/>
  </si>
  <si>
    <t>FPHASEVCDC-17562</t>
    <phoneticPr fontId="10" type="noConversion"/>
  </si>
  <si>
    <t>【Phase V】【U611】【B】【VR】【5/5】播放USB视频中，使用VR语音切换上下集，切换视频时视频画面播放异常</t>
    <phoneticPr fontId="10" type="noConversion"/>
  </si>
  <si>
    <t>FPHASEVCDC-17561</t>
    <phoneticPr fontId="10" type="noConversion"/>
  </si>
  <si>
    <t>【Phase V】【U611】【B】【HMI】【once】12秒不操作快捷控制面板未收起</t>
    <phoneticPr fontId="10" type="noConversion"/>
  </si>
  <si>
    <t>FPHASEVCDC-17560</t>
    <phoneticPr fontId="10" type="noConversion"/>
  </si>
  <si>
    <t>【Phase V】【U611】【B】【HMI】【5/10】上滑关闭快捷控制面板时会误触媒体控制部分进入随心听</t>
    <phoneticPr fontId="10" type="noConversion"/>
  </si>
  <si>
    <t>FPHASEVCDC-17559</t>
    <phoneticPr fontId="10" type="noConversion"/>
  </si>
  <si>
    <t>【PhaseV】【U611】【B】【DLNA】【5/5】暂停时拖动进度条后界面一直显示加载中,请稍后</t>
    <phoneticPr fontId="10" type="noConversion"/>
  </si>
  <si>
    <t>FPHASEVCDC-17558</t>
    <phoneticPr fontId="10" type="noConversion"/>
  </si>
  <si>
    <t>【PhaseV】【U611】【B】【DLNA】【5/5】视频界面打开倍速选择界面后，不会进入沉静模式</t>
    <phoneticPr fontId="10" type="noConversion"/>
  </si>
  <si>
    <t>FPHASEVCDC-17557</t>
    <phoneticPr fontId="10" type="noConversion"/>
  </si>
  <si>
    <t>【PhaseV】【U611】【B】【DLNA】【5/5】视频界面操作视频控件时不应该进入沉静模式</t>
    <phoneticPr fontId="10" type="noConversion"/>
  </si>
  <si>
    <t>【Phase V】【U611】【A】【HMI】【5/5】首页不显示个人中心Widget</t>
    <phoneticPr fontId="10" type="noConversion"/>
  </si>
  <si>
    <t>【Phase V】【U611】【A】【HMI】【5/5】首页不显示道路救援Widget</t>
    <phoneticPr fontId="10" type="noConversion"/>
  </si>
  <si>
    <t>【Phase V】【U611】【A】【HMI】【5/5】首页不显示设置Widget</t>
    <phoneticPr fontId="10" type="noConversion"/>
  </si>
  <si>
    <t>【Phase V】【U611】【A】【HMI】【5/5】首页不显示历史消息Widget</t>
    <phoneticPr fontId="10" type="noConversion"/>
  </si>
  <si>
    <t>FPHASEVCDC-17550</t>
    <phoneticPr fontId="10" type="noConversion"/>
  </si>
  <si>
    <t>【Phase V】【U611】【B】【HMI】【5/5】主副驾加热数字显示未在正中间与UI不符</t>
    <phoneticPr fontId="10" type="noConversion"/>
  </si>
  <si>
    <t>FPHASEVCDC-17549</t>
    <phoneticPr fontId="10" type="noConversion"/>
  </si>
  <si>
    <t>【Phase V】【U611】【B】【HMI】【5/5】所有应用卡片编辑页面中随心听显示与UI不符</t>
    <phoneticPr fontId="10" type="noConversion"/>
  </si>
  <si>
    <t>FPHASEVCDC-17548</t>
    <phoneticPr fontId="10" type="noConversion"/>
  </si>
  <si>
    <t>【Phase V】【U611】【B】【百度app】【5/5】launcher页面中百度地图我的位置按钮显示的方向和UI不符</t>
    <phoneticPr fontId="10" type="noConversion"/>
  </si>
  <si>
    <t>FPHASEVCDC-17547</t>
    <phoneticPr fontId="10" type="noConversion"/>
  </si>
  <si>
    <t>【Phase V】【U611】【B】【HMI】【5/5】副驾常驻栏分屏按钮位置偏高</t>
    <phoneticPr fontId="10" type="noConversion"/>
  </si>
  <si>
    <t>FPHASEVCDC-17546</t>
    <phoneticPr fontId="10" type="noConversion"/>
  </si>
  <si>
    <t>【Phase V】【U611】【B】【百度输入法】【once】长按字符后键盘会自动收起再弹出且无法输入内容</t>
    <phoneticPr fontId="10" type="noConversion"/>
  </si>
  <si>
    <t>FPHASEVCDC-17545</t>
    <phoneticPr fontId="10" type="noConversion"/>
  </si>
  <si>
    <t>【Phase V】【U611】【B】【HMI】【6/10】空调控制面板自动收起后按钮还是打开状态</t>
    <phoneticPr fontId="10" type="noConversion"/>
  </si>
  <si>
    <t>FPHASEVCDC-17543</t>
    <phoneticPr fontId="10" type="noConversion"/>
  </si>
  <si>
    <t>【Phase V】【U611】【B】【USB music】【5/5】分屏时，主驾播放USB音乐，副驾首次点击随心听，主驾音乐会暂停</t>
    <phoneticPr fontId="10" type="noConversion"/>
  </si>
  <si>
    <t>FPHASEVCDC-17540</t>
    <phoneticPr fontId="10" type="noConversion"/>
  </si>
  <si>
    <t>【Phase V】【U611】【B】【儿童座椅】【5/5】车机连接儿童座椅后，车机配对其他蓝牙设备，弹出配对码点击取消后车机跳转车辆控制页面</t>
    <phoneticPr fontId="10" type="noConversion"/>
  </si>
  <si>
    <t>【Phase V】【U611】【A】【BT Setting】【1/10】副驾删除蓝牙设备，系统设置页面闪退</t>
    <phoneticPr fontId="10" type="noConversion"/>
  </si>
  <si>
    <t>FPHASEVCDC-17538</t>
    <phoneticPr fontId="10" type="noConversion"/>
  </si>
  <si>
    <t>【Phase V】【U611】【B】【BT Setting】【5/5】分屏模式下，主驾播放随心听，副驾进入后台应用并点击全部清除按钮，点击后主驾暂停播放</t>
    <phoneticPr fontId="10" type="noConversion"/>
  </si>
  <si>
    <t>FPHASEVCDC-17532</t>
    <phoneticPr fontId="10" type="noConversion"/>
  </si>
  <si>
    <t>【Phase V】【U611】【B】【HMI】【5/5】点击随心听卡片进入随心听页面，进入时页面和导航栏有一段空格</t>
    <phoneticPr fontId="10" type="noConversion"/>
  </si>
  <si>
    <t>FPHASEVCDC-17531</t>
    <phoneticPr fontId="10" type="noConversion"/>
  </si>
  <si>
    <t>【Phase V】【U611】【B】【HMI】【5/5】快捷面板播放按钮置灰时，点击会跳转随心听和有音效响应</t>
    <phoneticPr fontId="10" type="noConversion"/>
  </si>
  <si>
    <t>FPHASEVCDC-17530</t>
    <phoneticPr fontId="10" type="noConversion"/>
  </si>
  <si>
    <t>【PhaseV】【U611】【B】【DLNA】【5/5】DLNA图片界面左右滑动也会响应调节亮度</t>
    <phoneticPr fontId="10" type="noConversion"/>
  </si>
  <si>
    <t>FPHASEVCDC-17529</t>
    <phoneticPr fontId="10" type="noConversion"/>
  </si>
  <si>
    <t>【Phase V】【U611】【B】【USB video】【5/5】播放USB视频，语音上一个/下一个会显示当前视频画面</t>
    <phoneticPr fontId="10" type="noConversion"/>
  </si>
  <si>
    <t>FPHASEVCDC-17527</t>
    <phoneticPr fontId="10" type="noConversion"/>
  </si>
  <si>
    <t>【Phase V】【U611】【B】【BT Setting】【5/5】删除通讯录成功的toast和UI不一致</t>
    <phoneticPr fontId="10" type="noConversion"/>
  </si>
  <si>
    <t>FPHASEVCDC-17526</t>
    <phoneticPr fontId="10" type="noConversion"/>
  </si>
  <si>
    <t>【PhaseV】【U611】【B】【DLNA】【5/5】投射小图片未进行屏幕适配拉伸</t>
    <phoneticPr fontId="10" type="noConversion"/>
  </si>
  <si>
    <t>FPHASEVCDC-17525</t>
    <phoneticPr fontId="10" type="noConversion"/>
  </si>
  <si>
    <t>【PhaseV】【U611】【B】【DLNA】【5/5】放大后的图片不能进行移动，影响看局部放大图</t>
    <phoneticPr fontId="10" type="noConversion"/>
  </si>
  <si>
    <t>FPHASEVCDC-17518</t>
    <phoneticPr fontId="10" type="noConversion"/>
  </si>
  <si>
    <t>【Phase V】【U611】【B】【USB video】【once】分屏时，副驾播放USB视频，调节音量无效</t>
    <phoneticPr fontId="10" type="noConversion"/>
  </si>
  <si>
    <t>FPHASEVCDC-17514</t>
    <phoneticPr fontId="10" type="noConversion"/>
  </si>
  <si>
    <t>【Phase V】【U611】【B】【BT Setting】【5/5】同一个“当前正在下载通讯录，稍后重试” toast，触发方式不一样，弹出的UI样式也不一样</t>
    <phoneticPr fontId="10" type="noConversion"/>
  </si>
  <si>
    <t>FPHASEVCDC-17512</t>
    <phoneticPr fontId="10" type="noConversion"/>
  </si>
  <si>
    <t>【Phase V】【U611】【B】【百度输入法】【5/5】随心听中点击键盘上方的非键盘区域的空白处输入键盘未被收起</t>
    <phoneticPr fontId="10" type="noConversion"/>
  </si>
  <si>
    <t>FPHASEVCDC-17511</t>
    <phoneticPr fontId="10" type="noConversion"/>
  </si>
  <si>
    <t>【Phase V】【U611】【B】【DLNA】【5/5】副驾DLNA应用从后台切到前台会移动一下</t>
    <phoneticPr fontId="10" type="noConversion"/>
  </si>
  <si>
    <t>FPHASEVCDC-17510</t>
    <phoneticPr fontId="10" type="noConversion"/>
  </si>
  <si>
    <t>【Phase V】【U611】【B】【HMI】【5/5】副驾连接蓝牙耳机播放USB音乐，断开蓝牙耳机时，车机和耳机都没有播放音乐但快捷面板上的播放器仍显示播放</t>
    <phoneticPr fontId="10" type="noConversion"/>
  </si>
  <si>
    <t>FPHASEVCDC-17509</t>
    <phoneticPr fontId="10" type="noConversion"/>
  </si>
  <si>
    <t>【Phase V】【U611】【B】【百度输入法】【5/5】USB视频/USB音乐中点击键盘上方的非键盘区域的空白处输入键盘未被收起</t>
    <phoneticPr fontId="10" type="noConversion"/>
  </si>
  <si>
    <t>FPHASEVCDC-17508</t>
    <phoneticPr fontId="10" type="noConversion"/>
  </si>
  <si>
    <t>【Phase V】【U611】【B】【DLNA】【5/5】连接耳机后音视频暂停状态主副驾切换不能保持当前状态</t>
    <phoneticPr fontId="10" type="noConversion"/>
  </si>
  <si>
    <t>FPHASEVCDC-17507</t>
    <phoneticPr fontId="10" type="noConversion"/>
  </si>
  <si>
    <t>【Phase V】【U611】【B】【百度输入法】【5/5】随心看中键盘弹出后下拉打开快捷控制面板后键盘遮挡快捷控制面板</t>
    <phoneticPr fontId="10" type="noConversion"/>
  </si>
  <si>
    <t>FPHASEVCDC-17506</t>
    <phoneticPr fontId="10" type="noConversion"/>
  </si>
  <si>
    <t>【Phase V】【U611】【B】【BT Setting】【5/5】副驾蓝牙耳机搜索动效不会持续3分钟</t>
    <phoneticPr fontId="10" type="noConversion"/>
  </si>
  <si>
    <t>FPHASEVCDC-17505</t>
    <phoneticPr fontId="10" type="noConversion"/>
  </si>
  <si>
    <t>【Phase V】【U611】【B】【百度输入法】【5/5】电子手册中点击键盘上方的非键盘区域的空白处输入键盘未被收起</t>
    <phoneticPr fontId="10" type="noConversion"/>
  </si>
  <si>
    <t>FPHASEVCDC-17503</t>
    <phoneticPr fontId="10" type="noConversion"/>
  </si>
  <si>
    <t>【Phase V】【U611】【B】【百度输入法】【5/5】电子手册搜索页面中进入其他应用时键盘卡顿一下后才退出</t>
    <phoneticPr fontId="10" type="noConversion"/>
  </si>
  <si>
    <t>FPHASEVCDC-17502</t>
    <phoneticPr fontId="10" type="noConversion"/>
  </si>
  <si>
    <t>【Phase V】【U611】【B】【BT Setting】【5/5】配对成功后连接途中关闭手机蓝牙，车机连接手机失败不会弹出连接失败弹窗</t>
    <phoneticPr fontId="10" type="noConversion"/>
  </si>
  <si>
    <t>FPHASEVCDC-17500</t>
    <phoneticPr fontId="10" type="noConversion"/>
  </si>
  <si>
    <t>【Phase V】【U611】【B】【百度输入法】【5/5】WIFI输入密码时键盘弹出遮挡输入框，输入内容时无法看见输入框</t>
    <phoneticPr fontId="10" type="noConversion"/>
  </si>
  <si>
    <t>FPHASEVCDC-17499</t>
    <phoneticPr fontId="10" type="noConversion"/>
  </si>
  <si>
    <t>【Phase V】【U611】【B】【儿童座椅】【1/10】儿童座椅连接成功后，直接跳转车辆控制页面</t>
    <phoneticPr fontId="10" type="noConversion"/>
  </si>
  <si>
    <t>FPHASEVCDC-17498</t>
    <phoneticPr fontId="10" type="noConversion"/>
  </si>
  <si>
    <t>【Phase V】【U611】【B】【DLNA】【5/5】DLNA退到后台后，打开后台应用没有DLNA应用</t>
    <phoneticPr fontId="10" type="noConversion"/>
  </si>
  <si>
    <t>FPHASEVCDC-17496</t>
    <phoneticPr fontId="10" type="noConversion"/>
  </si>
  <si>
    <t>【Phase V】【U611】【B】【百度输入法】【5/5】点击蓝牙名称键盘未自动弹出</t>
    <phoneticPr fontId="10" type="noConversion"/>
  </si>
  <si>
    <t>FPHASEVCDC-17495</t>
    <phoneticPr fontId="10" type="noConversion"/>
  </si>
  <si>
    <t>【Phase V】【U611】【B】【百度输入法】【once】在打开和关闭通讯录同步的时候键盘自动收起，然后又弹出</t>
    <phoneticPr fontId="10" type="noConversion"/>
  </si>
  <si>
    <t>FPHASEVCDC-17494</t>
    <phoneticPr fontId="10" type="noConversion"/>
  </si>
  <si>
    <t>【Phase V】【U611】【B】【BT Setting】【5/5】分屏模式下打开副驾蓝牙耳机，主驾停留在蓝牙耳机页面此时关闭分屏，蓝牙耳机不会自动关闭</t>
    <phoneticPr fontId="10" type="noConversion"/>
  </si>
  <si>
    <t>FPHASEVCDC-17486</t>
    <phoneticPr fontId="10" type="noConversion"/>
  </si>
  <si>
    <t>【PhaseV】【U611】【B】【DLNA】【5/5】WIFI与媒体投射已连接热点infobook窗口显示及大小不一致</t>
    <phoneticPr fontId="10" type="noConversion"/>
  </si>
  <si>
    <t>FPHASEVCDC-17482</t>
    <phoneticPr fontId="10" type="noConversion"/>
  </si>
  <si>
    <t>【Phase V】【U611】【B】【Monkey】【偶现】com.baidu.naviauto出现crash</t>
    <phoneticPr fontId="10" type="noConversion"/>
  </si>
  <si>
    <t>FPHASEVCDC-17481</t>
    <phoneticPr fontId="10" type="noConversion"/>
  </si>
  <si>
    <t>【Phase V】【U611】【B】【HMI】【5/5】副驾点击快捷面板上的播放器，此时是主驾跳转随心听页面而不是副驾</t>
    <phoneticPr fontId="10" type="noConversion"/>
  </si>
  <si>
    <t>FPHASEVCDC-17479</t>
    <phoneticPr fontId="10" type="noConversion"/>
  </si>
  <si>
    <t>【Phase V】【U611】【B】【RSA】道路救援电话接通后，界面未最小化</t>
    <phoneticPr fontId="10" type="noConversion"/>
  </si>
  <si>
    <t>FPHASEVCDC-17477</t>
    <phoneticPr fontId="10" type="noConversion"/>
  </si>
  <si>
    <t>【Phase V】【U611】【B】【Audio】【5/5】12CH，播放USB音乐时，响起导航音，会有一段滋滋声</t>
    <phoneticPr fontId="10" type="noConversion"/>
  </si>
  <si>
    <t>FPHASEVCDC-17476</t>
    <phoneticPr fontId="10" type="noConversion"/>
  </si>
  <si>
    <t>【Phase V】【U611】【B】【HMI】【2/10】常驻栏的语音图标不显示</t>
    <phoneticPr fontId="10" type="noConversion"/>
  </si>
  <si>
    <t>FPHASEVCDC-17475</t>
    <phoneticPr fontId="10" type="noConversion"/>
  </si>
  <si>
    <t>【Phase V】【U611】【B】【BT Music】【1/5】副驾随心听连接副驾蓝牙耳机播放在线音乐，音乐从车机出</t>
    <phoneticPr fontId="10" type="noConversion"/>
  </si>
  <si>
    <t>FPHASEVCDC-17473</t>
    <phoneticPr fontId="10" type="noConversion"/>
  </si>
  <si>
    <t>【Phase V】【U611】【B】【BT Music】【5/5】手机打开音乐app且没有播放，此时车机连接上手机蓝牙，蓝牙音乐页面仍显示为未知</t>
    <phoneticPr fontId="10" type="noConversion"/>
  </si>
  <si>
    <t>FPHASEVCDC-17470</t>
    <phoneticPr fontId="10" type="noConversion"/>
  </si>
  <si>
    <t>【Phase V】【U611】【B】【BT Setting】【5/5】蓝牙耳机连接失败，没有连接失败弹窗</t>
    <phoneticPr fontId="10" type="noConversion"/>
  </si>
  <si>
    <t>FPHASEVCDC-17469</t>
    <phoneticPr fontId="10" type="noConversion"/>
  </si>
  <si>
    <t>【Phase V】【U611】【B】【百度app】【5/5】点击选择一个视频时会有好几个视频同时有选中的动效，然后再自动取消选中</t>
    <phoneticPr fontId="10" type="noConversion"/>
  </si>
  <si>
    <t>FPHASEVCDC-17468</t>
    <phoneticPr fontId="10" type="noConversion"/>
  </si>
  <si>
    <t>【Phase V】【U611】【B】【百度app】【5/5】播放爱奇艺视频和小视频进入沉浸模式时常驻栏未隐藏</t>
    <phoneticPr fontId="10" type="noConversion"/>
  </si>
  <si>
    <t>FPHASEVCDC-17467</t>
    <phoneticPr fontId="10" type="noConversion"/>
  </si>
  <si>
    <t>【Phase V】【U611】【B】【BT Music】【5/5】第一次进入副驾随心听，取消连接耳机的弹窗点击取消后，仍有一个取消连接耳机的弹窗</t>
    <phoneticPr fontId="10" type="noConversion"/>
  </si>
  <si>
    <t>FPHASEVCDC-17466</t>
    <phoneticPr fontId="10" type="noConversion"/>
  </si>
  <si>
    <t>【Phase V】【U611】【B】【百度app】【5/5】爱奇艺播放视频中点击详情时详情浮层从右侧推出，与用例不符</t>
    <phoneticPr fontId="10" type="noConversion"/>
  </si>
  <si>
    <t>FPHASEVCDC-17465</t>
    <phoneticPr fontId="10" type="noConversion"/>
  </si>
  <si>
    <t>【Phase V】【U611】【B】【百度app】【5/5】进入动漫视频时画面会移动一下且画面大小和进度条不匹配</t>
    <phoneticPr fontId="10" type="noConversion"/>
  </si>
  <si>
    <t>FPHASEVCDC-17464</t>
    <phoneticPr fontId="10" type="noConversion"/>
  </si>
  <si>
    <t>【Phase V】【U611】【B】【BT Music】【5/5】切换设备时，蓝牙音乐页面的动效不会一直持续</t>
    <phoneticPr fontId="10" type="noConversion"/>
  </si>
  <si>
    <t>FPHASEVCDC-17462</t>
    <phoneticPr fontId="10" type="noConversion"/>
  </si>
  <si>
    <t>【Phase V】【U611】【B】【百度app】【5/5】删除加载框会闪烁消失一下</t>
    <phoneticPr fontId="10" type="noConversion"/>
  </si>
  <si>
    <t>FPHASEVCDC-17461</t>
    <phoneticPr fontId="10" type="noConversion"/>
  </si>
  <si>
    <t>【Phase V】【U611】【B】【BT Music】【5/5】蓝牙音乐页面，切换设备失败时，页面不弹出切换失败的toast</t>
    <phoneticPr fontId="10" type="noConversion"/>
  </si>
  <si>
    <t>FPHASEVCDC-17460</t>
    <phoneticPr fontId="10" type="noConversion"/>
  </si>
  <si>
    <t>【Phase V】【U611】【B】【百度输入法】【5/5】同步通讯录输入联系人时无法快速输入四个字以上的联系人</t>
    <phoneticPr fontId="10" type="noConversion"/>
  </si>
  <si>
    <t>FPHASEVCDC-17458</t>
    <phoneticPr fontId="10" type="noConversion"/>
  </si>
  <si>
    <t>【Phase V】【U611】【B】【power】【5/5】loadshed倒计时结束没有立即关屏</t>
    <phoneticPr fontId="10" type="noConversion"/>
  </si>
  <si>
    <t>FPHASEVCDC-17456</t>
    <phoneticPr fontId="10" type="noConversion"/>
  </si>
  <si>
    <t>【Phase V】【U611】【B】【power】【5/5】loadshed倒计时结束后MCU和SOC通信异常，串口一直打印</t>
    <phoneticPr fontId="10" type="noConversion"/>
  </si>
  <si>
    <t>FPHASEVCDC-17455</t>
    <phoneticPr fontId="10" type="noConversion"/>
  </si>
  <si>
    <t>【Phase V】【U611】【B】【BT Music】【5/5】主驾播放蓝牙音乐时，打开分屏并进入副驾随心听，主驾暂停播放后点击播放按钮，这时关闭分屏主驾蓝牙音乐会暂停播放</t>
    <phoneticPr fontId="10" type="noConversion"/>
  </si>
  <si>
    <t>FPHASEVCDC-17453</t>
    <phoneticPr fontId="10" type="noConversion"/>
  </si>
  <si>
    <t>【Phase V】【U611】【B】【百度app】【5/5】分屏模式下免责声明后面的百度地图页面显示错位</t>
    <phoneticPr fontId="10" type="noConversion"/>
  </si>
  <si>
    <t>FPHASEVCDC-17452</t>
    <phoneticPr fontId="10" type="noConversion"/>
  </si>
  <si>
    <t>【Phase V】【U611】【B】【HMI】【4/10】分屏模式下三指移屏会出现无反应的情况</t>
    <phoneticPr fontId="10" type="noConversion"/>
  </si>
  <si>
    <t>FPHASEVCDC-17451</t>
    <phoneticPr fontId="10" type="noConversion"/>
  </si>
  <si>
    <t>【Phase V】【U611】【B】【BT Music】【5/5】车机播放在线音乐后切换到蓝牙音乐，此时随心听卡片不会显示蓝牙音乐专辑图片</t>
    <phoneticPr fontId="10" type="noConversion"/>
  </si>
  <si>
    <t>FPHASEVCDC-17445</t>
    <phoneticPr fontId="10" type="noConversion"/>
  </si>
  <si>
    <t>【Phase V】【U611】【B】【Monkey】【偶现】faultcode出现crash</t>
    <phoneticPr fontId="10" type="noConversion"/>
  </si>
  <si>
    <t>FPHASEVCDC-17444</t>
    <phoneticPr fontId="10" type="noConversion"/>
  </si>
  <si>
    <t>【Phase V】【U611】【B】【工程模式】【5/5】speak 测试无声音输出</t>
    <phoneticPr fontId="10" type="noConversion"/>
  </si>
  <si>
    <t>FPHASEVCDC-17442</t>
    <phoneticPr fontId="10" type="noConversion"/>
  </si>
  <si>
    <t>【Phase V】【U611】【B】【工程模式】【5/5】从关闭移动数据网络页面返回时直接返回到关于页面</t>
    <phoneticPr fontId="10" type="noConversion"/>
  </si>
  <si>
    <t>FPHASEVCDC-17440</t>
    <phoneticPr fontId="10" type="noConversion"/>
  </si>
  <si>
    <t>【Phase V】【U611】【B】【工程模式】【5/5】Speaker Walk-Around Test中测试无法走到最后一个选项就结束了</t>
    <phoneticPr fontId="10" type="noConversion"/>
  </si>
  <si>
    <t>FPHASEVCDC-17439</t>
    <phoneticPr fontId="10" type="noConversion"/>
  </si>
  <si>
    <t>【Phase V】【U611】【B】【BT Setiing】【once】没有成功连接蓝牙设备，但是仍有蓝牙编码协议显示</t>
    <phoneticPr fontId="10" type="noConversion"/>
  </si>
  <si>
    <t>FPHASEVCDC-17438</t>
    <phoneticPr fontId="10" type="noConversion"/>
  </si>
  <si>
    <t>【Phase V】【U611】【B】【BT Music】【5/5】副驾打开副驾随心听后，副驾主动退出随心听，主驾弹到带签署协议页面</t>
    <phoneticPr fontId="10" type="noConversion"/>
  </si>
  <si>
    <t>FPHASEVCDC-17436</t>
    <phoneticPr fontId="10" type="noConversion"/>
  </si>
  <si>
    <t>【Phase V】【U611】【B】【BT Phone】【3/5】搜索联系人页面唤起键盘，三指滑屏时偶尔会有白杠显示在车机上</t>
    <phoneticPr fontId="10" type="noConversion"/>
  </si>
  <si>
    <t>FPHASEVCDC-17435</t>
    <phoneticPr fontId="10" type="noConversion"/>
  </si>
  <si>
    <t>【Phase V】【U611】【B】【BT Setiing】【5/5】分屏模式下，主驾打开蓝牙设备页面，移屏到副驾后，点击一次“x”按钮不能关闭蓝牙设备页面</t>
    <phoneticPr fontId="10" type="noConversion"/>
  </si>
  <si>
    <t>FPHASEVCDC-17433</t>
    <phoneticPr fontId="10" type="noConversion"/>
  </si>
  <si>
    <t>【Phase V】【U611】【B】【BT Setiing】【5/5】同步通讯录时，点击自动下载通讯录选项，仍有点击动效和音效</t>
    <phoneticPr fontId="10" type="noConversion"/>
  </si>
  <si>
    <t>FPHASEVCDC-17429</t>
    <phoneticPr fontId="10" type="noConversion"/>
  </si>
  <si>
    <t>【Phase V】【U611】【B】【USB music】【5/5】播放带歌词的USB音乐，歌词不动并且不会高亮提示</t>
    <phoneticPr fontId="10" type="noConversion"/>
  </si>
  <si>
    <t>FPHASEVCDC-17426</t>
    <phoneticPr fontId="10" type="noConversion"/>
  </si>
  <si>
    <t>【Phase V】【U611】【B】【BT Phone】【5/5】通话中再播出一个电话，此时三方通话页面中的切换和合并图标没有置灰</t>
    <phoneticPr fontId="10" type="noConversion"/>
  </si>
  <si>
    <t>FPHASEVCDC-17422</t>
    <phoneticPr fontId="10" type="noConversion"/>
  </si>
  <si>
    <t>【Phase V】【U611】【B】【USB video】【5/5】点击launcher页面随心看本地视频按钮，无法进入到USB视频页面</t>
    <phoneticPr fontId="10" type="noConversion"/>
  </si>
  <si>
    <t>FPHASEVCDC-17421</t>
    <phoneticPr fontId="10" type="noConversion"/>
  </si>
  <si>
    <t>【Phase V】【U611】【B】【USB video】【5/5】播放USB视频，切换视频时，视频的尺寸会闪一次最大尺寸后再到当前视频尺寸</t>
    <phoneticPr fontId="10" type="noConversion"/>
  </si>
  <si>
    <t>FPHASEVCDC-17416</t>
    <phoneticPr fontId="10" type="noConversion"/>
  </si>
  <si>
    <t>【Phase V】【U611】【B】【BT Music】【once】蓝牙音乐无声播放</t>
    <phoneticPr fontId="10" type="noConversion"/>
  </si>
  <si>
    <t>FPHASEVCDC-17415</t>
    <phoneticPr fontId="10" type="noConversion"/>
  </si>
  <si>
    <t>【Phase V】【U611】【B】【HMI】【5/5】进入分屏模式时，副驾页面会移动一下</t>
    <phoneticPr fontId="10" type="noConversion"/>
  </si>
  <si>
    <t>FPHASEVCDC-17413</t>
    <phoneticPr fontId="10" type="noConversion"/>
  </si>
  <si>
    <t>【Phase V】【U611】【B】【USB Video】【5/5】USB视频中下滑状态栏时快捷控制面板打开后又自动收起</t>
    <phoneticPr fontId="10" type="noConversion"/>
  </si>
  <si>
    <t>FPHASEVCDC-17414</t>
    <phoneticPr fontId="10" type="noConversion"/>
  </si>
  <si>
    <t>【Phase V】【U611】【B】【BT Phone】【5/5】车机已连接蓝牙手机，断开再重新连接电话，手机通讯录弹出同步通讯录提示时点击拒绝，此时车机不会弹出同步失败toast</t>
    <phoneticPr fontId="10" type="noConversion"/>
  </si>
  <si>
    <t>FPHASEVCDC-17412</t>
    <phoneticPr fontId="10" type="noConversion"/>
  </si>
  <si>
    <t>【Phase V】【U611】【B】【USB Video】【5/5】USB视频中下滑页面后常驻栏和状态栏重叠且不会再主动进入沉浸模式</t>
    <phoneticPr fontId="10" type="noConversion"/>
  </si>
  <si>
    <t>FPHASEVCDC-17411</t>
    <phoneticPr fontId="10" type="noConversion"/>
  </si>
  <si>
    <t>【Phase V】【U611】【B】【HMI】【5/5】从个人时光中的爱奇艺返回到个人时光页面时会有一个从右向左移动的现象</t>
    <phoneticPr fontId="10" type="noConversion"/>
  </si>
  <si>
    <t>FPHASEVCDC-17410</t>
    <phoneticPr fontId="10" type="noConversion"/>
  </si>
  <si>
    <t>【Phase V】【U611】【B】【百度输入法】【5/5】ALLAPP搜索页面中进入其他应用时键盘卡顿一下后才退出</t>
    <phoneticPr fontId="10" type="noConversion"/>
  </si>
  <si>
    <t>FPHASEVCDC-17409</t>
    <phoneticPr fontId="10" type="noConversion"/>
  </si>
  <si>
    <t>【Phase V】【U611】【B】【百度输入法】【5/5】副驾键盘弹出时有白条闪现</t>
    <phoneticPr fontId="10" type="noConversion"/>
  </si>
  <si>
    <t>FPHASEVCDC-17408</t>
    <phoneticPr fontId="10" type="noConversion"/>
  </si>
  <si>
    <t>【Phase V】【U611】【B】【百度输入法】【5/5】副驾ALLAPP搜索按钮返回时键盘退出有延迟</t>
    <phoneticPr fontId="10" type="noConversion"/>
  </si>
  <si>
    <t>FPHASEVCDC-17407</t>
    <phoneticPr fontId="10" type="noConversion"/>
  </si>
  <si>
    <t>【Phase V】【U611】【B】【System Setting】【5/5】副驾在输入法页面时切换主题会出现页面标题内容重叠</t>
    <phoneticPr fontId="10" type="noConversion"/>
  </si>
  <si>
    <t>FPHASEVCDC-17406</t>
    <phoneticPr fontId="10" type="noConversion"/>
  </si>
  <si>
    <t>【Phase V】【U611】【B】【HMI】【5/5】副驾精简屏幕的情况下无法进入个人时光，进入了全屏精简屏幕</t>
    <phoneticPr fontId="10" type="noConversion"/>
  </si>
  <si>
    <t>FPHASEVCDC-17404</t>
    <phoneticPr fontId="10" type="noConversion"/>
  </si>
  <si>
    <t>【Phase V】【U611】【B】【HMI】【2/10】进入副驾精简屏幕后又自动退出</t>
    <phoneticPr fontId="10" type="noConversion"/>
  </si>
  <si>
    <t>FPHASEVCDC-17391</t>
    <phoneticPr fontId="10" type="noConversion"/>
  </si>
  <si>
    <t>【Phase V】【U611】【B】【BT Phone】【5/5】通话记录中，带年月日的通话记录，地址显示不全</t>
    <phoneticPr fontId="10" type="noConversion"/>
  </si>
  <si>
    <t>FPHASEVCDC-17388</t>
    <phoneticPr fontId="10" type="noConversion"/>
  </si>
  <si>
    <t>【Phase V】【U611】【B】【BT Music】【1/20】蓝牙音乐页面不断切换设备，切换成功后偶尔不会显示设备名字</t>
    <phoneticPr fontId="10" type="noConversion"/>
  </si>
  <si>
    <t>FPHASEVCDC-17387</t>
    <phoneticPr fontId="10" type="noConversion"/>
  </si>
  <si>
    <t>【Phase V】【U611】【B】【BT Music】【5/5】蓝牙音乐切换到另一个音乐暂停播放的手机设备，播放按钮置灰</t>
    <phoneticPr fontId="10" type="noConversion"/>
  </si>
  <si>
    <t>FPHASEVCDC-17384</t>
    <phoneticPr fontId="10" type="noConversion"/>
  </si>
  <si>
    <t>【Phase V】【U611】【B】【USB Music】【5/5】切换主题后随心听中的标题栏和常驻栏重叠</t>
    <phoneticPr fontId="10" type="noConversion"/>
  </si>
  <si>
    <t>FPHASEVCDC-17383</t>
    <phoneticPr fontId="10" type="noConversion"/>
  </si>
  <si>
    <t>【Phase V】【U611】【B】【USB Video】【5/5】主副驾从ALLAPP页面进入随心看时页面显示会从左侧移到右侧</t>
    <phoneticPr fontId="10" type="noConversion"/>
  </si>
  <si>
    <t>FPHASEVCDC-17377</t>
    <phoneticPr fontId="10" type="noConversion"/>
  </si>
  <si>
    <t>【Phase V】【U611】【B】【BT Music】【once】蓝牙音乐页面切换设备，切换成功后其中一个设备断开连接</t>
    <phoneticPr fontId="10" type="noConversion"/>
  </si>
  <si>
    <t>FPHASEVCDC-17376</t>
    <phoneticPr fontId="10" type="noConversion"/>
  </si>
  <si>
    <t>【Phase V】【U611】【B】【System Setting】【5/5】切换主题后账号登录页面的标题和常驻栏重叠</t>
    <phoneticPr fontId="10" type="noConversion"/>
  </si>
  <si>
    <t>FPHASEVCDC-17375</t>
    <phoneticPr fontId="10" type="noConversion"/>
  </si>
  <si>
    <t>【Phase V】【U611】【B】【System Setting】【5/5】自在航行和冰海领航的主题显示是一样的，点击切换无切换反应</t>
    <phoneticPr fontId="10" type="noConversion"/>
  </si>
  <si>
    <t>FPHASEVCDC-17372</t>
    <phoneticPr fontId="10" type="noConversion"/>
  </si>
  <si>
    <t>【Phase V】【U611】【B】【USB music】【5/5】分屏时，主驾播放USB音乐，关闭分屏会使USB音乐暂停</t>
    <phoneticPr fontId="10" type="noConversion"/>
  </si>
  <si>
    <t>FPHASEVCDC-17371</t>
    <phoneticPr fontId="10" type="noConversion"/>
  </si>
  <si>
    <t>【Phase V】【U611】【B】【HMI】【5/5】进入launcher页面时3D车模会闪动一下</t>
    <phoneticPr fontId="10" type="noConversion"/>
  </si>
  <si>
    <t>FPHASEVCDC-17369</t>
    <phoneticPr fontId="10" type="noConversion"/>
  </si>
  <si>
    <t>【Phase V】【U611】【B】【HMI】【5/5】常驻栏的4个按钮点击态不一致</t>
    <phoneticPr fontId="10" type="noConversion"/>
  </si>
  <si>
    <t>FPHASEVCDC-17368</t>
    <phoneticPr fontId="10" type="noConversion"/>
  </si>
  <si>
    <t>【Phase V】【U611】【B】【USB video】【5/5】分屏时，副驾点击视频列表后关闭分屏，主驾打开USB视频，列表会显示未空</t>
    <phoneticPr fontId="10" type="noConversion"/>
  </si>
  <si>
    <t>FPHASEVCDC-17365</t>
    <phoneticPr fontId="10" type="noConversion"/>
  </si>
  <si>
    <t>【Phase V】【U611】【B】【BT Setiing】【5/5】手机和车机断开连接，车机弹出连接失败弹窗</t>
    <phoneticPr fontId="10" type="noConversion"/>
  </si>
  <si>
    <t>FPHASEVCDC-17362</t>
    <phoneticPr fontId="10" type="noConversion"/>
  </si>
  <si>
    <t>【PhaseV】【U611】【B】【Upgrade】【once】已经关闭了升级成功的弹窗，状态栏还显示升级成功的图标</t>
    <phoneticPr fontId="10" type="noConversion"/>
  </si>
  <si>
    <t>FPHASEVCDC-17360</t>
    <phoneticPr fontId="10" type="noConversion"/>
  </si>
  <si>
    <t>【Phase V】【U611】【B】【HMI】【5/5】点击常驻栏按钮能看到黑色底框</t>
    <phoneticPr fontId="10" type="noConversion"/>
  </si>
  <si>
    <t>FPHASEVCDC-17359</t>
    <phoneticPr fontId="10" type="noConversion"/>
  </si>
  <si>
    <t>【Phase V】【U611】【B】【BT Setiing】【5/5】手机连接成功弹窗与UI不符</t>
    <phoneticPr fontId="10" type="noConversion"/>
  </si>
  <si>
    <t>FPHASEVCDC-17358</t>
    <phoneticPr fontId="10" type="noConversion"/>
  </si>
  <si>
    <t>【Phase V】【U611】【B】【USB music】【5/5】连接副驾蓝牙耳机时，点击播放副驾USB音乐，再点击在线音乐会出现音乐混音播放</t>
    <phoneticPr fontId="10" type="noConversion"/>
  </si>
  <si>
    <t>FPHASEVCDC-17356</t>
    <phoneticPr fontId="10" type="noConversion"/>
  </si>
  <si>
    <t>【Phase V】【U611】【B】【USB music】【1/10】播放无专辑图片的歌曲，主驾launcher页面默认图片不对</t>
    <phoneticPr fontId="10" type="noConversion"/>
  </si>
  <si>
    <t>概率</t>
    <phoneticPr fontId="10" type="noConversion"/>
  </si>
  <si>
    <t xml:space="preserve">DCV4 </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</si>
  <si>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IV84</t>
    </r>
    <r>
      <rPr>
        <sz val="11"/>
        <color theme="1"/>
        <rFont val="微软雅黑"/>
        <family val="2"/>
        <charset val="134"/>
      </rPr>
      <t>实车车辆热点功能无法使用</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</si>
  <si>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MOV</t>
    </r>
    <r>
      <rPr>
        <sz val="11"/>
        <color theme="1"/>
        <rFont val="微软雅黑"/>
        <family val="2"/>
        <charset val="134"/>
      </rPr>
      <t>格式中部分视频播放无画面</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</si>
  <si>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】调节</t>
    </r>
    <r>
      <rPr>
        <sz val="11"/>
        <color theme="1"/>
        <rFont val="Calibri"/>
        <family val="2"/>
      </rPr>
      <t>USB</t>
    </r>
    <r>
      <rPr>
        <sz val="11"/>
        <color theme="1"/>
        <rFont val="微软雅黑"/>
        <family val="2"/>
        <charset val="134"/>
      </rPr>
      <t>视频的音量无法和</t>
    </r>
    <r>
      <rPr>
        <sz val="11"/>
        <color theme="1"/>
        <rFont val="Calibri"/>
        <family val="2"/>
      </rPr>
      <t>USB</t>
    </r>
    <r>
      <rPr>
        <sz val="11"/>
        <color theme="1"/>
        <rFont val="微软雅黑"/>
        <family val="2"/>
        <charset val="134"/>
      </rPr>
      <t>音量同步</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</si>
  <si>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音乐列表中没有纵向滚动条</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</si>
  <si>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Setiing</t>
    </r>
    <r>
      <rPr>
        <sz val="11"/>
        <color theme="1"/>
        <rFont val="微软雅黑"/>
        <family val="2"/>
        <charset val="134"/>
      </rPr>
      <t>】【</t>
    </r>
    <r>
      <rPr>
        <sz val="11"/>
        <color theme="1"/>
        <rFont val="Calibri"/>
        <family val="2"/>
      </rPr>
      <t>5/5</t>
    </r>
    <r>
      <rPr>
        <sz val="11"/>
        <color theme="1"/>
        <rFont val="微软雅黑"/>
        <family val="2"/>
        <charset val="134"/>
      </rPr>
      <t>】耳机超距后回到可连接范围，车机不会自动连接耳机</t>
    </r>
    <phoneticPr fontId="10" type="noConversion"/>
  </si>
  <si>
    <r>
      <rPr>
        <sz val="10"/>
        <rFont val="微软雅黑"/>
        <family val="2"/>
        <charset val="134"/>
      </rPr>
      <t>暂无</t>
    </r>
    <r>
      <rPr>
        <sz val="10"/>
        <rFont val="Calibri"/>
        <family val="2"/>
      </rPr>
      <t>ANC</t>
    </r>
    <r>
      <rPr>
        <sz val="10"/>
        <rFont val="微软雅黑"/>
        <family val="2"/>
        <charset val="134"/>
      </rPr>
      <t>文件，基于实车测试</t>
    </r>
    <phoneticPr fontId="9" type="noConversion"/>
  </si>
  <si>
    <r>
      <rPr>
        <sz val="10"/>
        <rFont val="微软雅黑"/>
        <family val="2"/>
        <charset val="134"/>
      </rPr>
      <t>福特暂未标定</t>
    </r>
    <phoneticPr fontId="10" type="noConversion"/>
  </si>
  <si>
    <r>
      <t>Block</t>
    </r>
    <r>
      <rPr>
        <sz val="10"/>
        <rFont val="微软雅黑"/>
        <family val="2"/>
        <charset val="134"/>
      </rPr>
      <t xml:space="preserve">原因：
</t>
    </r>
    <r>
      <rPr>
        <sz val="10"/>
        <rFont val="Calibri"/>
        <family val="2"/>
      </rPr>
      <t>1.</t>
    </r>
    <r>
      <rPr>
        <sz val="10"/>
        <rFont val="微软雅黑"/>
        <family val="2"/>
        <charset val="134"/>
      </rPr>
      <t>需要中高配实车听声音效果（</t>
    </r>
    <r>
      <rPr>
        <sz val="10"/>
        <rFont val="Calibri"/>
        <family val="2"/>
      </rPr>
      <t>5</t>
    </r>
    <r>
      <rPr>
        <sz val="10"/>
        <rFont val="微软雅黑"/>
        <family val="2"/>
        <charset val="134"/>
      </rPr>
      <t xml:space="preserve">条）
</t>
    </r>
    <r>
      <rPr>
        <sz val="10"/>
        <rFont val="Calibri"/>
        <family val="2"/>
      </rPr>
      <t>2.</t>
    </r>
    <r>
      <rPr>
        <sz val="10"/>
        <rFont val="微软雅黑"/>
        <family val="2"/>
        <charset val="134"/>
      </rPr>
      <t>暂无</t>
    </r>
    <r>
      <rPr>
        <sz val="10"/>
        <rFont val="Calibri"/>
        <family val="2"/>
      </rPr>
      <t>A2Bsubwoofer</t>
    </r>
    <r>
      <rPr>
        <sz val="10"/>
        <rFont val="微软雅黑"/>
        <family val="2"/>
        <charset val="134"/>
      </rPr>
      <t>（</t>
    </r>
    <r>
      <rPr>
        <sz val="10"/>
        <rFont val="Calibri"/>
        <family val="2"/>
      </rPr>
      <t>5</t>
    </r>
    <r>
      <rPr>
        <sz val="10"/>
        <rFont val="微软雅黑"/>
        <family val="2"/>
        <charset val="134"/>
      </rPr>
      <t xml:space="preserve">条）
</t>
    </r>
    <r>
      <rPr>
        <sz val="10"/>
        <rFont val="Calibri"/>
        <family val="2"/>
      </rPr>
      <t>3.24CH</t>
    </r>
    <r>
      <rPr>
        <sz val="10"/>
        <rFont val="微软雅黑"/>
        <family val="2"/>
        <charset val="134"/>
      </rPr>
      <t>功放升级至</t>
    </r>
    <r>
      <rPr>
        <sz val="10"/>
        <rFont val="Calibri"/>
        <family val="2"/>
      </rPr>
      <t>2.9.3</t>
    </r>
    <r>
      <rPr>
        <sz val="10"/>
        <rFont val="微软雅黑"/>
        <family val="2"/>
        <charset val="134"/>
      </rPr>
      <t>，软件调试中（</t>
    </r>
    <r>
      <rPr>
        <sz val="10"/>
        <rFont val="Calibri"/>
        <family val="2"/>
      </rPr>
      <t>115</t>
    </r>
    <r>
      <rPr>
        <sz val="10"/>
        <rFont val="微软雅黑"/>
        <family val="2"/>
        <charset val="134"/>
      </rPr>
      <t xml:space="preserve">条）
</t>
    </r>
    <phoneticPr fontId="10" type="noConversion"/>
  </si>
  <si>
    <r>
      <t>Block</t>
    </r>
    <r>
      <rPr>
        <sz val="10"/>
        <rFont val="微软雅黑"/>
        <family val="2"/>
        <charset val="134"/>
      </rPr>
      <t xml:space="preserve">原因：
</t>
    </r>
    <r>
      <rPr>
        <sz val="10"/>
        <rFont val="Calibri"/>
        <family val="2"/>
      </rPr>
      <t>1.</t>
    </r>
    <r>
      <rPr>
        <sz val="10"/>
        <rFont val="微软雅黑"/>
        <family val="2"/>
        <charset val="134"/>
      </rPr>
      <t>紧急呼叫的位置信息无法模拟（</t>
    </r>
    <r>
      <rPr>
        <sz val="10"/>
        <rFont val="Calibri"/>
        <family val="2"/>
      </rPr>
      <t>2</t>
    </r>
    <r>
      <rPr>
        <sz val="10"/>
        <rFont val="微软雅黑"/>
        <family val="2"/>
        <charset val="134"/>
      </rPr>
      <t>条）</t>
    </r>
    <phoneticPr fontId="10" type="noConversion"/>
  </si>
  <si>
    <r>
      <t>Block</t>
    </r>
    <r>
      <rPr>
        <sz val="10"/>
        <color theme="1"/>
        <rFont val="微软雅黑"/>
        <family val="2"/>
        <charset val="134"/>
      </rPr>
      <t xml:space="preserve">原因：
</t>
    </r>
    <r>
      <rPr>
        <sz val="10"/>
        <color theme="1"/>
        <rFont val="Calibri"/>
        <family val="2"/>
      </rPr>
      <t>ESE:</t>
    </r>
    <r>
      <rPr>
        <sz val="10"/>
        <color theme="1"/>
        <rFont val="微软雅黑"/>
        <family val="2"/>
        <charset val="134"/>
      </rPr>
      <t xml:space="preserve">福特暂未标定
</t>
    </r>
    <r>
      <rPr>
        <sz val="10"/>
        <color theme="1"/>
        <rFont val="Calibri"/>
        <family val="2"/>
      </rPr>
      <t>ANC:</t>
    </r>
    <r>
      <rPr>
        <sz val="10"/>
        <color theme="1"/>
        <rFont val="微软雅黑"/>
        <family val="2"/>
        <charset val="134"/>
      </rPr>
      <t>无</t>
    </r>
    <r>
      <rPr>
        <sz val="10"/>
        <color theme="1"/>
        <rFont val="Calibri"/>
        <family val="2"/>
      </rPr>
      <t>EQ&amp;ANC</t>
    </r>
    <r>
      <rPr>
        <sz val="10"/>
        <color theme="1"/>
        <rFont val="微软雅黑"/>
        <family val="2"/>
        <charset val="134"/>
      </rPr>
      <t>文件，需高配实车测试</t>
    </r>
    <phoneticPr fontId="10" type="noConversion"/>
  </si>
  <si>
    <t>APIMCIM-21926</t>
    <phoneticPr fontId="10" type="noConversion"/>
  </si>
  <si>
    <t>APIMCIM-21929</t>
    <phoneticPr fontId="10" type="noConversion"/>
  </si>
  <si>
    <t>APIMCIM-21931</t>
    <phoneticPr fontId="10" type="noConversion"/>
  </si>
  <si>
    <t>APIMCIM-21947</t>
    <phoneticPr fontId="10" type="noConversion"/>
  </si>
  <si>
    <t>APIMCIM-21948</t>
    <phoneticPr fontId="10" type="noConversion"/>
  </si>
  <si>
    <t>APIMCIM-21934</t>
    <phoneticPr fontId="10" type="noConversion"/>
  </si>
  <si>
    <t>APIMCIM-21949</t>
    <phoneticPr fontId="10" type="noConversion"/>
  </si>
  <si>
    <t>APIMCIM-21951</t>
    <phoneticPr fontId="10" type="noConversion"/>
  </si>
  <si>
    <t>APIMCIM-21936</t>
    <phoneticPr fontId="10" type="noConversion"/>
  </si>
  <si>
    <t>APIMCIM-21937</t>
    <phoneticPr fontId="10" type="noConversion"/>
  </si>
  <si>
    <t>APIMCIM-21940</t>
    <phoneticPr fontId="10" type="noConversion"/>
  </si>
  <si>
    <t>FPHASEVCDC-17603</t>
    <phoneticPr fontId="10" type="noConversion"/>
  </si>
  <si>
    <r>
      <rPr>
        <sz val="11"/>
        <color theme="1"/>
        <rFont val="宋体"/>
        <family val="2"/>
        <charset val="134"/>
      </rPr>
      <t>【</t>
    </r>
    <r>
      <rPr>
        <sz val="11"/>
        <color theme="1"/>
        <rFont val="Calibri"/>
        <family val="2"/>
      </rPr>
      <t>Phase V</t>
    </r>
    <r>
      <rPr>
        <sz val="11"/>
        <color theme="1"/>
        <rFont val="宋体"/>
        <family val="2"/>
        <charset val="134"/>
      </rPr>
      <t>】【</t>
    </r>
    <r>
      <rPr>
        <sz val="11"/>
        <color theme="1"/>
        <rFont val="Calibri"/>
        <family val="2"/>
      </rPr>
      <t>U611</t>
    </r>
    <r>
      <rPr>
        <sz val="11"/>
        <color theme="1"/>
        <rFont val="宋体"/>
        <family val="2"/>
        <charset val="134"/>
      </rPr>
      <t>】【</t>
    </r>
    <r>
      <rPr>
        <sz val="11"/>
        <color theme="1"/>
        <rFont val="Calibri"/>
        <family val="2"/>
      </rPr>
      <t>B</t>
    </r>
    <r>
      <rPr>
        <sz val="11"/>
        <color theme="1"/>
        <rFont val="宋体"/>
        <family val="2"/>
        <charset val="134"/>
      </rPr>
      <t>】【</t>
    </r>
    <r>
      <rPr>
        <sz val="11"/>
        <color theme="1"/>
        <rFont val="Calibri"/>
        <family val="2"/>
      </rPr>
      <t>Chime</t>
    </r>
    <r>
      <rPr>
        <sz val="11"/>
        <color theme="1"/>
        <rFont val="宋体"/>
        <family val="2"/>
        <charset val="134"/>
      </rPr>
      <t>】【</t>
    </r>
    <r>
      <rPr>
        <sz val="11"/>
        <color theme="1"/>
        <rFont val="Calibri"/>
        <family val="2"/>
      </rPr>
      <t>5/5</t>
    </r>
    <r>
      <rPr>
        <sz val="11"/>
        <color theme="1"/>
        <rFont val="宋体"/>
        <family val="2"/>
        <charset val="134"/>
      </rPr>
      <t>】</t>
    </r>
    <r>
      <rPr>
        <sz val="11"/>
        <color theme="1"/>
        <rFont val="Calibri"/>
        <family val="2"/>
      </rPr>
      <t>PT_Hyb_Cfg=1</t>
    </r>
    <r>
      <rPr>
        <sz val="11"/>
        <color theme="1"/>
        <rFont val="宋体"/>
        <family val="2"/>
        <charset val="134"/>
      </rPr>
      <t>的配置下，在</t>
    </r>
    <r>
      <rPr>
        <sz val="11"/>
        <color theme="1"/>
        <rFont val="Calibri"/>
        <family val="2"/>
      </rPr>
      <t>normal</t>
    </r>
    <r>
      <rPr>
        <sz val="11"/>
        <color theme="1"/>
        <rFont val="宋体"/>
        <family val="2"/>
        <charset val="134"/>
      </rPr>
      <t>下切换到</t>
    </r>
    <r>
      <rPr>
        <sz val="11"/>
        <color theme="1"/>
        <rFont val="Calibri"/>
        <family val="2"/>
      </rPr>
      <t>load shed</t>
    </r>
    <r>
      <rPr>
        <sz val="11"/>
        <color theme="1"/>
        <rFont val="宋体"/>
        <family val="2"/>
        <charset val="134"/>
      </rPr>
      <t>，立即从仪表发声。切换回非</t>
    </r>
    <r>
      <rPr>
        <sz val="11"/>
        <color theme="1"/>
        <rFont val="Calibri"/>
        <family val="2"/>
      </rPr>
      <t>load shed</t>
    </r>
    <r>
      <rPr>
        <sz val="11"/>
        <color theme="1"/>
        <rFont val="宋体"/>
        <family val="2"/>
        <charset val="134"/>
      </rPr>
      <t>，</t>
    </r>
    <r>
      <rPr>
        <sz val="11"/>
        <color theme="1"/>
        <rFont val="Calibri"/>
        <family val="2"/>
      </rPr>
      <t>chime source</t>
    </r>
    <r>
      <rPr>
        <sz val="11"/>
        <color theme="1"/>
        <rFont val="宋体"/>
        <family val="2"/>
        <charset val="134"/>
      </rPr>
      <t>立即切换成</t>
    </r>
    <r>
      <rPr>
        <sz val="11"/>
        <color theme="1"/>
        <rFont val="Calibri"/>
        <family val="2"/>
      </rPr>
      <t>IVI</t>
    </r>
    <r>
      <rPr>
        <sz val="11"/>
        <color theme="1"/>
        <rFont val="宋体"/>
        <family val="2"/>
        <charset val="134"/>
      </rPr>
      <t>发声，但触发</t>
    </r>
    <r>
      <rPr>
        <sz val="11"/>
        <color theme="1"/>
        <rFont val="Calibri"/>
        <family val="2"/>
      </rPr>
      <t>normal</t>
    </r>
    <r>
      <rPr>
        <sz val="11"/>
        <color theme="1"/>
        <rFont val="宋体"/>
        <family val="2"/>
        <charset val="134"/>
      </rPr>
      <t>下的声音，</t>
    </r>
    <r>
      <rPr>
        <sz val="11"/>
        <color theme="1"/>
        <rFont val="Calibri"/>
        <family val="2"/>
      </rPr>
      <t>0x220</t>
    </r>
    <r>
      <rPr>
        <sz val="11"/>
        <color theme="1"/>
        <rFont val="宋体"/>
        <family val="2"/>
        <charset val="134"/>
      </rPr>
      <t>输出正常，</t>
    </r>
    <r>
      <rPr>
        <sz val="11"/>
        <color theme="1"/>
        <rFont val="Calibri"/>
        <family val="2"/>
      </rPr>
      <t>chime</t>
    </r>
    <r>
      <rPr>
        <sz val="11"/>
        <color theme="1"/>
        <rFont val="宋体"/>
        <family val="2"/>
        <charset val="134"/>
      </rPr>
      <t>不响</t>
    </r>
    <phoneticPr fontId="10" type="noConversion"/>
  </si>
  <si>
    <t>FPHASEVCDC-17535</t>
    <phoneticPr fontId="10" type="noConversion"/>
  </si>
  <si>
    <r>
      <rPr>
        <sz val="11"/>
        <color theme="1"/>
        <rFont val="宋体"/>
        <family val="2"/>
        <charset val="134"/>
      </rPr>
      <t>【</t>
    </r>
    <r>
      <rPr>
        <sz val="11"/>
        <color theme="1"/>
        <rFont val="Calibri"/>
        <family val="2"/>
      </rPr>
      <t>Phase V</t>
    </r>
    <r>
      <rPr>
        <sz val="11"/>
        <color theme="1"/>
        <rFont val="宋体"/>
        <family val="2"/>
        <charset val="134"/>
      </rPr>
      <t>】【</t>
    </r>
    <r>
      <rPr>
        <sz val="11"/>
        <color theme="1"/>
        <rFont val="Calibri"/>
        <family val="2"/>
      </rPr>
      <t>U611</t>
    </r>
    <r>
      <rPr>
        <sz val="11"/>
        <color theme="1"/>
        <rFont val="宋体"/>
        <family val="2"/>
        <charset val="134"/>
      </rPr>
      <t>】【</t>
    </r>
    <r>
      <rPr>
        <sz val="11"/>
        <color theme="1"/>
        <rFont val="Calibri"/>
        <family val="2"/>
      </rPr>
      <t>B</t>
    </r>
    <r>
      <rPr>
        <sz val="11"/>
        <color theme="1"/>
        <rFont val="宋体"/>
        <family val="2"/>
        <charset val="134"/>
      </rPr>
      <t>】【</t>
    </r>
    <r>
      <rPr>
        <sz val="11"/>
        <color theme="1"/>
        <rFont val="Calibri"/>
        <family val="2"/>
      </rPr>
      <t>Chime</t>
    </r>
    <r>
      <rPr>
        <sz val="11"/>
        <color theme="1"/>
        <rFont val="宋体"/>
        <family val="2"/>
        <charset val="134"/>
      </rPr>
      <t>】【</t>
    </r>
    <r>
      <rPr>
        <sz val="11"/>
        <color theme="1"/>
        <rFont val="Calibri"/>
        <family val="2"/>
      </rPr>
      <t>5/5</t>
    </r>
    <r>
      <rPr>
        <sz val="11"/>
        <color theme="1"/>
        <rFont val="宋体"/>
        <family val="2"/>
        <charset val="134"/>
      </rPr>
      <t>】</t>
    </r>
    <r>
      <rPr>
        <sz val="11"/>
        <color theme="1"/>
        <rFont val="Calibri"/>
        <family val="2"/>
      </rPr>
      <t>DE08.Information chime=0</t>
    </r>
    <r>
      <rPr>
        <sz val="11"/>
        <color theme="1"/>
        <rFont val="宋体"/>
        <family val="2"/>
        <charset val="134"/>
      </rPr>
      <t>，</t>
    </r>
    <r>
      <rPr>
        <sz val="11"/>
        <color theme="1"/>
        <rFont val="Calibri"/>
        <family val="2"/>
      </rPr>
      <t>DE0A Chime menu=1</t>
    </r>
    <r>
      <rPr>
        <sz val="11"/>
        <color theme="1"/>
        <rFont val="宋体"/>
        <family val="2"/>
        <charset val="134"/>
      </rPr>
      <t>，</t>
    </r>
    <r>
      <rPr>
        <sz val="11"/>
        <color theme="1"/>
        <rFont val="Calibri"/>
        <family val="2"/>
      </rPr>
      <t>information chime</t>
    </r>
    <r>
      <rPr>
        <sz val="11"/>
        <color theme="1"/>
        <rFont val="宋体"/>
        <family val="2"/>
        <charset val="134"/>
      </rPr>
      <t>不响</t>
    </r>
    <phoneticPr fontId="10" type="noConversion"/>
  </si>
  <si>
    <t>FPHASEVCDC-17534</t>
    <phoneticPr fontId="10" type="noConversion"/>
  </si>
  <si>
    <r>
      <rPr>
        <sz val="11"/>
        <color theme="1"/>
        <rFont val="宋体"/>
        <family val="2"/>
        <charset val="134"/>
      </rPr>
      <t>【</t>
    </r>
    <r>
      <rPr>
        <sz val="11"/>
        <color theme="1"/>
        <rFont val="Calibri"/>
        <family val="2"/>
      </rPr>
      <t>Phase V</t>
    </r>
    <r>
      <rPr>
        <sz val="11"/>
        <color theme="1"/>
        <rFont val="宋体"/>
        <family val="2"/>
        <charset val="134"/>
      </rPr>
      <t>】【</t>
    </r>
    <r>
      <rPr>
        <sz val="11"/>
        <color theme="1"/>
        <rFont val="Calibri"/>
        <family val="2"/>
      </rPr>
      <t>U611</t>
    </r>
    <r>
      <rPr>
        <sz val="11"/>
        <color theme="1"/>
        <rFont val="宋体"/>
        <family val="2"/>
        <charset val="134"/>
      </rPr>
      <t>】【</t>
    </r>
    <r>
      <rPr>
        <sz val="11"/>
        <color theme="1"/>
        <rFont val="Calibri"/>
        <family val="2"/>
      </rPr>
      <t>B</t>
    </r>
    <r>
      <rPr>
        <sz val="11"/>
        <color theme="1"/>
        <rFont val="宋体"/>
        <family val="2"/>
        <charset val="134"/>
      </rPr>
      <t>】【</t>
    </r>
    <r>
      <rPr>
        <sz val="11"/>
        <color theme="1"/>
        <rFont val="Calibri"/>
        <family val="2"/>
      </rPr>
      <t>Chime</t>
    </r>
    <r>
      <rPr>
        <sz val="11"/>
        <color theme="1"/>
        <rFont val="宋体"/>
        <family val="2"/>
        <charset val="134"/>
      </rPr>
      <t>】【</t>
    </r>
    <r>
      <rPr>
        <sz val="11"/>
        <color theme="1"/>
        <rFont val="Calibri"/>
        <family val="2"/>
      </rPr>
      <t>5/5</t>
    </r>
    <r>
      <rPr>
        <sz val="11"/>
        <color theme="1"/>
        <rFont val="宋体"/>
        <family val="2"/>
        <charset val="134"/>
      </rPr>
      <t>】</t>
    </r>
    <r>
      <rPr>
        <sz val="11"/>
        <color theme="1"/>
        <rFont val="Calibri"/>
        <family val="2"/>
      </rPr>
      <t xml:space="preserve">DE0A ePRNDL e2e singal=0, </t>
    </r>
    <r>
      <rPr>
        <sz val="11"/>
        <color theme="1"/>
        <rFont val="宋体"/>
        <family val="2"/>
        <charset val="134"/>
      </rPr>
      <t>触发</t>
    </r>
    <r>
      <rPr>
        <sz val="11"/>
        <color theme="1"/>
        <rFont val="Calibri"/>
        <family val="2"/>
      </rPr>
      <t>HEV_Engine_OFF_Chime</t>
    </r>
    <r>
      <rPr>
        <sz val="11"/>
        <color theme="1"/>
        <rFont val="宋体"/>
        <family val="2"/>
        <charset val="134"/>
      </rPr>
      <t>，丢失</t>
    </r>
    <r>
      <rPr>
        <sz val="11"/>
        <color theme="1"/>
        <rFont val="Calibri"/>
        <family val="2"/>
      </rPr>
      <t>0x171</t>
    </r>
    <r>
      <rPr>
        <sz val="11"/>
        <color theme="1"/>
        <rFont val="宋体"/>
        <family val="2"/>
        <charset val="134"/>
      </rPr>
      <t>，声音立即消失</t>
    </r>
    <phoneticPr fontId="10" type="noConversion"/>
  </si>
  <si>
    <t>FPHASEVCDC-17488</t>
    <phoneticPr fontId="10" type="noConversion"/>
  </si>
  <si>
    <t>【Phase V】【U611】【B】【Chime】【5/5】ECE市场下，Crank模式下触发安全带声音报警不响</t>
    <phoneticPr fontId="10" type="noConversion"/>
  </si>
  <si>
    <t>Yan, Wenzheng (W.)</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</si>
  <si>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Setiing</t>
    </r>
    <r>
      <rPr>
        <sz val="11"/>
        <color theme="1"/>
        <rFont val="微软雅黑"/>
        <family val="2"/>
        <charset val="134"/>
      </rPr>
      <t>】【</t>
    </r>
    <r>
      <rPr>
        <sz val="11"/>
        <color theme="1"/>
        <rFont val="Calibri"/>
        <family val="2"/>
      </rPr>
      <t>1/5</t>
    </r>
    <r>
      <rPr>
        <sz val="11"/>
        <color theme="1"/>
        <rFont val="微软雅黑"/>
        <family val="2"/>
        <charset val="134"/>
      </rPr>
      <t>】分屏模式下蓝牙设备详情页面三指移屏，偶尔页面会闪退</t>
    </r>
    <phoneticPr fontId="10" type="noConversion"/>
  </si>
  <si>
    <t>FPHASEVCDC-17947</t>
    <phoneticPr fontId="10" type="noConversion"/>
  </si>
  <si>
    <t>【Phase V】【U611】【A】【BT Settings】【5/5】车机已连接儿童座椅，此时删除蓝牙设备，设置APP会闪退</t>
    <phoneticPr fontId="10" type="noConversion"/>
  </si>
  <si>
    <t>FPHASEVCDC-17936</t>
    <phoneticPr fontId="10" type="noConversion"/>
  </si>
  <si>
    <t>【Phase V】【U611】【A】【System Setting】【5/5】点击还原智能手机钥匙复位后一直卡在恢复出厂设置页面</t>
    <phoneticPr fontId="10" type="noConversion"/>
  </si>
  <si>
    <t>housizhe</t>
    <phoneticPr fontId="10" type="noConversion"/>
  </si>
  <si>
    <t>AI-Setting</t>
    <phoneticPr fontId="10" type="noConversion"/>
  </si>
  <si>
    <t>FPHASEVCDC-17935</t>
    <phoneticPr fontId="10" type="noConversion"/>
  </si>
  <si>
    <t>【Phase V】【U611】【A】【System Setting】【5/5】点击WiFi热点复位后一直卡在恢复出厂设置页面持续半小时</t>
    <phoneticPr fontId="10" type="noConversion"/>
  </si>
  <si>
    <t>FPHASEVCDC-17449</t>
    <phoneticPr fontId="10" type="noConversion"/>
  </si>
  <si>
    <t>【Phase V】【U611】【A】【Chime】【5/5】触发eLatch_Lock_Chime_Status_Flag和安全带初始化声音，休眠唤醒后AHU_Chime_Active被Chime0x15占用，触发其他Chime不响</t>
    <phoneticPr fontId="10" type="noConversion"/>
  </si>
  <si>
    <t>Yu, Qunqun</t>
    <phoneticPr fontId="10" type="noConversion"/>
  </si>
  <si>
    <t xml:space="preserve">Wen, Jia </t>
    <phoneticPr fontId="10" type="noConversion"/>
  </si>
  <si>
    <t>Li,Qiuying (EXT,Nanjing,CN)</t>
    <phoneticPr fontId="10" type="noConversion"/>
  </si>
  <si>
    <r>
      <t>1.</t>
    </r>
    <r>
      <rPr>
        <sz val="10"/>
        <rFont val="微软雅黑"/>
        <family val="2"/>
        <charset val="134"/>
      </rPr>
      <t>本轮测试按照</t>
    </r>
    <r>
      <rPr>
        <sz val="10"/>
        <rFont val="Calibri"/>
        <family val="2"/>
      </rPr>
      <t>FIP</t>
    </r>
    <r>
      <rPr>
        <sz val="10"/>
        <rFont val="微软雅黑"/>
        <family val="2"/>
        <charset val="134"/>
      </rPr>
      <t>要求，基于</t>
    </r>
    <r>
      <rPr>
        <sz val="10"/>
        <rFont val="Calibri"/>
        <family val="2"/>
      </rPr>
      <t>DCV4</t>
    </r>
    <r>
      <rPr>
        <sz val="10"/>
        <rFont val="微软雅黑"/>
        <family val="2"/>
        <charset val="134"/>
      </rPr>
      <t>做全功能的</t>
    </r>
    <r>
      <rPr>
        <sz val="10"/>
        <rFont val="Calibri"/>
        <family val="2"/>
      </rPr>
      <t>Focus</t>
    </r>
    <r>
      <rPr>
        <sz val="10"/>
        <rFont val="微软雅黑"/>
        <family val="2"/>
        <charset val="134"/>
      </rPr>
      <t>测试，其中百度负责的模块（百度输入法，消息盒子，百度地图</t>
    </r>
    <r>
      <rPr>
        <sz val="10"/>
        <rFont val="Calibri"/>
        <family val="2"/>
      </rPr>
      <t>/VR/</t>
    </r>
    <r>
      <rPr>
        <sz val="10"/>
        <rFont val="微软雅黑"/>
        <family val="2"/>
        <charset val="134"/>
      </rPr>
      <t>百度应用</t>
    </r>
    <r>
      <rPr>
        <sz val="10"/>
        <rFont val="Calibri"/>
        <family val="2"/>
      </rPr>
      <t>/</t>
    </r>
    <r>
      <rPr>
        <sz val="10"/>
        <rFont val="微软雅黑"/>
        <family val="2"/>
        <charset val="134"/>
      </rPr>
      <t>随心听</t>
    </r>
    <r>
      <rPr>
        <sz val="10"/>
        <rFont val="Calibri"/>
        <family val="2"/>
      </rPr>
      <t>/</t>
    </r>
    <r>
      <rPr>
        <sz val="10"/>
        <rFont val="微软雅黑"/>
        <family val="2"/>
        <charset val="134"/>
      </rPr>
      <t>随心看</t>
    </r>
    <r>
      <rPr>
        <sz val="10"/>
        <rFont val="Calibri"/>
        <family val="2"/>
      </rPr>
      <t>/</t>
    </r>
    <r>
      <rPr>
        <sz val="10"/>
        <rFont val="微软雅黑"/>
        <family val="2"/>
        <charset val="134"/>
      </rPr>
      <t>消息盒子</t>
    </r>
    <r>
      <rPr>
        <sz val="10"/>
        <rFont val="Calibri"/>
        <family val="2"/>
      </rPr>
      <t>/</t>
    </r>
    <r>
      <rPr>
        <sz val="10"/>
        <rFont val="微软雅黑"/>
        <family val="2"/>
        <charset val="134"/>
      </rPr>
      <t>车辆设置等），</t>
    </r>
    <r>
      <rPr>
        <sz val="10"/>
        <rFont val="Calibri"/>
        <family val="2"/>
      </rPr>
      <t>Inhouse</t>
    </r>
    <r>
      <rPr>
        <sz val="10"/>
        <rFont val="微软雅黑"/>
        <family val="2"/>
        <charset val="134"/>
      </rPr>
      <t>负责的车辆设置模块根据客户要求按其提供的</t>
    </r>
    <r>
      <rPr>
        <sz val="10"/>
        <rFont val="Calibri"/>
        <family val="2"/>
      </rPr>
      <t>case</t>
    </r>
    <r>
      <rPr>
        <sz val="10"/>
        <rFont val="微软雅黑"/>
        <family val="2"/>
        <charset val="134"/>
      </rPr>
      <t>进行接收测试</t>
    </r>
    <r>
      <rPr>
        <sz val="10"/>
        <rFont val="Calibri"/>
        <family val="2"/>
      </rPr>
      <t>.
2.</t>
    </r>
    <r>
      <rPr>
        <sz val="10"/>
        <rFont val="微软雅黑"/>
        <family val="2"/>
        <charset val="134"/>
      </rPr>
      <t>本轮执行手工测试用例</t>
    </r>
    <r>
      <rPr>
        <sz val="10"/>
        <rFont val="Calibri"/>
        <family val="2"/>
      </rPr>
      <t>46356</t>
    </r>
    <r>
      <rPr>
        <sz val="10"/>
        <rFont val="微软雅黑"/>
        <family val="2"/>
        <charset val="134"/>
      </rPr>
      <t>条，其中</t>
    </r>
    <r>
      <rPr>
        <sz val="10"/>
        <rFont val="Calibri"/>
        <family val="2"/>
      </rPr>
      <t>pass 39378</t>
    </r>
    <r>
      <rPr>
        <sz val="10"/>
        <rFont val="微软雅黑"/>
        <family val="2"/>
        <charset val="134"/>
      </rPr>
      <t>条，</t>
    </r>
    <r>
      <rPr>
        <sz val="10"/>
        <rFont val="Calibri"/>
        <family val="2"/>
      </rPr>
      <t>fail 416</t>
    </r>
    <r>
      <rPr>
        <sz val="10"/>
        <rFont val="微软雅黑"/>
        <family val="2"/>
        <charset val="134"/>
      </rPr>
      <t>条，</t>
    </r>
    <r>
      <rPr>
        <sz val="10"/>
        <rFont val="Calibri"/>
        <family val="2"/>
      </rPr>
      <t>block 6562</t>
    </r>
    <r>
      <rPr>
        <sz val="10"/>
        <rFont val="微软雅黑"/>
        <family val="2"/>
        <charset val="134"/>
      </rPr>
      <t>条。</t>
    </r>
    <r>
      <rPr>
        <sz val="10"/>
        <rFont val="Calibri"/>
        <family val="2"/>
      </rPr>
      <t>YFVE</t>
    </r>
    <r>
      <rPr>
        <sz val="10"/>
        <rFont val="微软雅黑"/>
        <family val="2"/>
        <charset val="134"/>
      </rPr>
      <t>负责的模块</t>
    </r>
    <r>
      <rPr>
        <sz val="10"/>
        <rFont val="Calibri"/>
        <family val="2"/>
      </rPr>
      <t>IVI</t>
    </r>
    <r>
      <rPr>
        <sz val="10"/>
        <rFont val="微软雅黑"/>
        <family val="2"/>
        <charset val="134"/>
      </rPr>
      <t>共有</t>
    </r>
    <r>
      <rPr>
        <sz val="10"/>
        <rFont val="Calibri"/>
        <family val="2"/>
      </rPr>
      <t>611</t>
    </r>
    <r>
      <rPr>
        <sz val="10"/>
        <rFont val="微软雅黑"/>
        <family val="2"/>
        <charset val="134"/>
      </rPr>
      <t>个问题</t>
    </r>
    <r>
      <rPr>
        <sz val="10"/>
        <rFont val="Calibri"/>
        <family val="2"/>
      </rPr>
      <t>open</t>
    </r>
    <r>
      <rPr>
        <sz val="10"/>
        <rFont val="微软雅黑"/>
        <family val="2"/>
        <charset val="134"/>
      </rPr>
      <t>，其中新增</t>
    </r>
    <r>
      <rPr>
        <sz val="10"/>
        <rFont val="Calibri"/>
        <family val="2"/>
      </rPr>
      <t>174</t>
    </r>
    <r>
      <rPr>
        <sz val="10"/>
        <rFont val="微软雅黑"/>
        <family val="2"/>
        <charset val="134"/>
      </rPr>
      <t>个问题，无</t>
    </r>
    <r>
      <rPr>
        <sz val="10"/>
        <rFont val="Calibri"/>
        <family val="2"/>
      </rPr>
      <t>Top</t>
    </r>
    <r>
      <rPr>
        <sz val="10"/>
        <rFont val="微软雅黑"/>
        <family val="2"/>
        <charset val="134"/>
      </rPr>
      <t>类问题，</t>
    </r>
    <r>
      <rPr>
        <sz val="10"/>
        <rFont val="Calibri"/>
        <family val="2"/>
      </rPr>
      <t>A</t>
    </r>
    <r>
      <rPr>
        <sz val="10"/>
        <rFont val="微软雅黑"/>
        <family val="2"/>
        <charset val="134"/>
      </rPr>
      <t>类问题</t>
    </r>
    <r>
      <rPr>
        <sz val="10"/>
        <rFont val="Calibri"/>
        <family val="2"/>
      </rPr>
      <t>15</t>
    </r>
    <r>
      <rPr>
        <sz val="10"/>
        <rFont val="微软雅黑"/>
        <family val="2"/>
        <charset val="134"/>
      </rPr>
      <t>个，</t>
    </r>
    <r>
      <rPr>
        <sz val="10"/>
        <rFont val="Calibri"/>
        <family val="2"/>
      </rPr>
      <t>B</t>
    </r>
    <r>
      <rPr>
        <sz val="10"/>
        <rFont val="微软雅黑"/>
        <family val="2"/>
        <charset val="134"/>
      </rPr>
      <t>类问题</t>
    </r>
    <r>
      <rPr>
        <sz val="10"/>
        <rFont val="Calibri"/>
        <family val="2"/>
      </rPr>
      <t>159</t>
    </r>
    <r>
      <rPr>
        <sz val="10"/>
        <rFont val="微软雅黑"/>
        <family val="2"/>
        <charset val="134"/>
      </rPr>
      <t xml:space="preserve">个。
</t>
    </r>
    <r>
      <rPr>
        <sz val="10"/>
        <rFont val="Calibri"/>
        <family val="2"/>
      </rPr>
      <t xml:space="preserve">3. </t>
    </r>
    <r>
      <rPr>
        <sz val="10"/>
        <rFont val="微软雅黑"/>
        <family val="2"/>
        <charset val="134"/>
      </rPr>
      <t>发现问题的模块集中在：</t>
    </r>
    <r>
      <rPr>
        <sz val="10"/>
        <rFont val="Calibri"/>
        <family val="2"/>
      </rPr>
      <t>HMI</t>
    </r>
    <r>
      <rPr>
        <sz val="10"/>
        <rFont val="微软雅黑"/>
        <family val="2"/>
        <charset val="134"/>
      </rPr>
      <t>，</t>
    </r>
    <r>
      <rPr>
        <sz val="10"/>
        <rFont val="Calibri"/>
        <family val="2"/>
      </rPr>
      <t xml:space="preserve"> BT setting</t>
    </r>
    <r>
      <rPr>
        <sz val="10"/>
        <rFont val="微软雅黑"/>
        <family val="2"/>
        <charset val="134"/>
      </rPr>
      <t xml:space="preserve">。
</t>
    </r>
    <r>
      <rPr>
        <sz val="10"/>
        <rFont val="Calibri"/>
        <family val="2"/>
      </rPr>
      <t xml:space="preserve">4. </t>
    </r>
    <r>
      <rPr>
        <sz val="10"/>
        <rFont val="微软雅黑"/>
        <family val="2"/>
        <charset val="134"/>
      </rPr>
      <t>共验证问题</t>
    </r>
    <r>
      <rPr>
        <sz val="10"/>
        <rFont val="Calibri"/>
        <family val="2"/>
      </rPr>
      <t>299</t>
    </r>
    <r>
      <rPr>
        <sz val="10"/>
        <rFont val="微软雅黑"/>
        <family val="2"/>
        <charset val="134"/>
      </rPr>
      <t>个：其中</t>
    </r>
    <r>
      <rPr>
        <sz val="10"/>
        <rFont val="Calibri"/>
        <family val="2"/>
      </rPr>
      <t>pass 280</t>
    </r>
    <r>
      <rPr>
        <sz val="10"/>
        <rFont val="微软雅黑"/>
        <family val="2"/>
        <charset val="134"/>
      </rPr>
      <t>个，</t>
    </r>
    <r>
      <rPr>
        <sz val="10"/>
        <rFont val="Calibri"/>
        <family val="2"/>
      </rPr>
      <t>Fail 19</t>
    </r>
    <r>
      <rPr>
        <sz val="10"/>
        <rFont val="微软雅黑"/>
        <family val="2"/>
        <charset val="134"/>
      </rPr>
      <t xml:space="preserve">个。
</t>
    </r>
    <r>
      <rPr>
        <sz val="10"/>
        <rFont val="Calibri"/>
        <family val="2"/>
      </rPr>
      <t>5.Block</t>
    </r>
    <r>
      <rPr>
        <sz val="10"/>
        <rFont val="微软雅黑"/>
        <family val="2"/>
        <charset val="134"/>
      </rPr>
      <t>功能测试</t>
    </r>
    <r>
      <rPr>
        <sz val="10"/>
        <rFont val="Calibri"/>
        <family val="2"/>
      </rPr>
      <t>2</t>
    </r>
    <r>
      <rPr>
        <sz val="10"/>
        <rFont val="微软雅黑"/>
        <family val="2"/>
        <charset val="134"/>
      </rPr>
      <t>项：</t>
    </r>
    <r>
      <rPr>
        <sz val="10"/>
        <rFont val="Calibri"/>
        <family val="2"/>
      </rPr>
      <t xml:space="preserve">5G </t>
    </r>
    <r>
      <rPr>
        <sz val="10"/>
        <rFont val="微软雅黑"/>
        <family val="2"/>
        <charset val="134"/>
      </rPr>
      <t>车路协同</t>
    </r>
    <r>
      <rPr>
        <sz val="10"/>
        <rFont val="Calibri"/>
        <family val="2"/>
      </rPr>
      <t xml:space="preserve"> 5G V2V</t>
    </r>
    <r>
      <rPr>
        <sz val="10"/>
        <rFont val="微软雅黑"/>
        <family val="2"/>
        <charset val="134"/>
      </rPr>
      <t>需要在</t>
    </r>
    <r>
      <rPr>
        <sz val="10"/>
        <rFont val="Calibri"/>
        <family val="2"/>
      </rPr>
      <t>R06</t>
    </r>
    <r>
      <rPr>
        <sz val="10"/>
        <rFont val="微软雅黑"/>
        <family val="2"/>
        <charset val="134"/>
      </rPr>
      <t>集成；</t>
    </r>
    <r>
      <rPr>
        <sz val="10"/>
        <rFont val="Calibri"/>
        <family val="2"/>
      </rPr>
      <t>Cyber</t>
    </r>
    <r>
      <rPr>
        <sz val="10"/>
        <rFont val="微软雅黑"/>
        <family val="2"/>
        <charset val="134"/>
      </rPr>
      <t>预计在</t>
    </r>
    <r>
      <rPr>
        <sz val="10"/>
        <rFont val="Calibri"/>
        <family val="2"/>
      </rPr>
      <t>user</t>
    </r>
    <r>
      <rPr>
        <sz val="10"/>
        <rFont val="微软雅黑"/>
        <family val="2"/>
        <charset val="134"/>
      </rPr>
      <t>版本集成，
测试结论：</t>
    </r>
    <r>
      <rPr>
        <sz val="10"/>
        <rFont val="Calibri"/>
        <family val="2"/>
      </rPr>
      <t xml:space="preserve">Fail
</t>
    </r>
    <r>
      <rPr>
        <sz val="10"/>
        <rFont val="微软雅黑"/>
        <family val="2"/>
        <charset val="134"/>
      </rPr>
      <t>Ⅰ</t>
    </r>
    <r>
      <rPr>
        <sz val="10"/>
        <rFont val="Calibri"/>
        <family val="2"/>
      </rPr>
      <t>.A</t>
    </r>
    <r>
      <rPr>
        <sz val="10"/>
        <rFont val="微软雅黑"/>
        <family val="2"/>
        <charset val="134"/>
      </rPr>
      <t xml:space="preserve">类问题主要为：
</t>
    </r>
    <r>
      <rPr>
        <sz val="10"/>
        <rFont val="Calibri"/>
        <family val="2"/>
      </rPr>
      <t>FPHASEVCDC-17691</t>
    </r>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System Setting</t>
    </r>
    <r>
      <rPr>
        <sz val="10"/>
        <rFont val="微软雅黑"/>
        <family val="2"/>
        <charset val="134"/>
      </rPr>
      <t>】【</t>
    </r>
    <r>
      <rPr>
        <sz val="10"/>
        <rFont val="Calibri"/>
        <family val="2"/>
      </rPr>
      <t>5/5</t>
    </r>
    <r>
      <rPr>
        <sz val="10"/>
        <rFont val="微软雅黑"/>
        <family val="2"/>
        <charset val="134"/>
      </rPr>
      <t>】</t>
    </r>
    <r>
      <rPr>
        <sz val="10"/>
        <rFont val="Calibri"/>
        <family val="2"/>
      </rPr>
      <t>IV84</t>
    </r>
    <r>
      <rPr>
        <sz val="10"/>
        <rFont val="微软雅黑"/>
        <family val="2"/>
        <charset val="134"/>
      </rPr>
      <t xml:space="preserve">实车车辆热点功能无法使用
</t>
    </r>
    <r>
      <rPr>
        <sz val="10"/>
        <rFont val="Calibri"/>
        <family val="2"/>
      </rPr>
      <t>FPHASEVCDC-17845</t>
    </r>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USB video</t>
    </r>
    <r>
      <rPr>
        <sz val="10"/>
        <rFont val="微软雅黑"/>
        <family val="2"/>
        <charset val="134"/>
      </rPr>
      <t>】【</t>
    </r>
    <r>
      <rPr>
        <sz val="10"/>
        <rFont val="Calibri"/>
        <family val="2"/>
      </rPr>
      <t>5/5</t>
    </r>
    <r>
      <rPr>
        <sz val="10"/>
        <rFont val="微软雅黑"/>
        <family val="2"/>
        <charset val="134"/>
      </rPr>
      <t>】</t>
    </r>
    <r>
      <rPr>
        <sz val="10"/>
        <rFont val="Calibri"/>
        <family val="2"/>
      </rPr>
      <t>MOV</t>
    </r>
    <r>
      <rPr>
        <sz val="10"/>
        <rFont val="微软雅黑"/>
        <family val="2"/>
        <charset val="134"/>
      </rPr>
      <t xml:space="preserve">格式中部分视频播放无画面
</t>
    </r>
    <r>
      <rPr>
        <sz val="10"/>
        <rFont val="Calibri"/>
        <family val="2"/>
      </rPr>
      <t>FPHASEVCDC-17459</t>
    </r>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Audio</t>
    </r>
    <r>
      <rPr>
        <sz val="10"/>
        <rFont val="微软雅黑"/>
        <family val="2"/>
        <charset val="134"/>
      </rPr>
      <t>】【</t>
    </r>
    <r>
      <rPr>
        <sz val="10"/>
        <rFont val="Calibri"/>
        <family val="2"/>
      </rPr>
      <t>5/5</t>
    </r>
    <r>
      <rPr>
        <sz val="10"/>
        <rFont val="微软雅黑"/>
        <family val="2"/>
        <charset val="134"/>
      </rPr>
      <t>】调节</t>
    </r>
    <r>
      <rPr>
        <sz val="10"/>
        <rFont val="Calibri"/>
        <family val="2"/>
      </rPr>
      <t>USB</t>
    </r>
    <r>
      <rPr>
        <sz val="10"/>
        <rFont val="微软雅黑"/>
        <family val="2"/>
        <charset val="134"/>
      </rPr>
      <t>视频的音量无法和</t>
    </r>
    <r>
      <rPr>
        <sz val="10"/>
        <rFont val="Calibri"/>
        <family val="2"/>
      </rPr>
      <t>USB</t>
    </r>
    <r>
      <rPr>
        <sz val="10"/>
        <rFont val="微软雅黑"/>
        <family val="2"/>
        <charset val="134"/>
      </rPr>
      <t xml:space="preserve">音量同步
</t>
    </r>
    <r>
      <rPr>
        <sz val="10"/>
        <rFont val="Calibri"/>
        <family val="2"/>
      </rPr>
      <t xml:space="preserve">   </t>
    </r>
    <r>
      <rPr>
        <sz val="10"/>
        <rFont val="微软雅黑"/>
        <family val="2"/>
        <charset val="134"/>
      </rPr>
      <t>注：更多详细清单，参考</t>
    </r>
    <r>
      <rPr>
        <sz val="10"/>
        <rFont val="Calibri"/>
        <family val="2"/>
      </rPr>
      <t xml:space="preserve">“DCV4 IVI buglist”sheet
</t>
    </r>
    <r>
      <rPr>
        <sz val="10"/>
        <rFont val="微软雅黑"/>
        <family val="2"/>
        <charset val="134"/>
      </rPr>
      <t>Ⅱ</t>
    </r>
    <r>
      <rPr>
        <sz val="10"/>
        <rFont val="Calibri"/>
        <family val="2"/>
      </rPr>
      <t>.B</t>
    </r>
    <r>
      <rPr>
        <sz val="10"/>
        <rFont val="微软雅黑"/>
        <family val="2"/>
        <charset val="134"/>
      </rPr>
      <t xml:space="preserve">类问题主要为：
</t>
    </r>
    <r>
      <rPr>
        <sz val="10"/>
        <rFont val="Calibri"/>
        <family val="2"/>
      </rPr>
      <t>FPHASEVCDC-17706</t>
    </r>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HMI</t>
    </r>
    <r>
      <rPr>
        <sz val="10"/>
        <rFont val="微软雅黑"/>
        <family val="2"/>
        <charset val="134"/>
      </rPr>
      <t>】【</t>
    </r>
    <r>
      <rPr>
        <sz val="10"/>
        <rFont val="Calibri"/>
        <family val="2"/>
      </rPr>
      <t>5/5</t>
    </r>
    <r>
      <rPr>
        <sz val="10"/>
        <rFont val="微软雅黑"/>
        <family val="2"/>
        <charset val="134"/>
      </rPr>
      <t>】</t>
    </r>
    <r>
      <rPr>
        <sz val="10"/>
        <rFont val="Calibri"/>
        <family val="2"/>
      </rPr>
      <t>USB</t>
    </r>
    <r>
      <rPr>
        <sz val="10"/>
        <rFont val="微软雅黑"/>
        <family val="2"/>
        <charset val="134"/>
      </rPr>
      <t xml:space="preserve">音乐列表中没有纵向滚动条
</t>
    </r>
    <r>
      <rPr>
        <sz val="10"/>
        <rFont val="Calibri"/>
        <family val="2"/>
      </rPr>
      <t>FPHASEVCDC-17804</t>
    </r>
    <r>
      <rPr>
        <sz val="10"/>
        <rFont val="微软雅黑"/>
        <family val="2"/>
        <charset val="134"/>
      </rPr>
      <t>：【</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B</t>
    </r>
    <r>
      <rPr>
        <sz val="10"/>
        <rFont val="微软雅黑"/>
        <family val="2"/>
        <charset val="134"/>
      </rPr>
      <t>】【</t>
    </r>
    <r>
      <rPr>
        <sz val="10"/>
        <rFont val="Calibri"/>
        <family val="2"/>
      </rPr>
      <t>BT Setiing</t>
    </r>
    <r>
      <rPr>
        <sz val="10"/>
        <rFont val="微软雅黑"/>
        <family val="2"/>
        <charset val="134"/>
      </rPr>
      <t>】【</t>
    </r>
    <r>
      <rPr>
        <sz val="10"/>
        <rFont val="Calibri"/>
        <family val="2"/>
      </rPr>
      <t>5/5</t>
    </r>
    <r>
      <rPr>
        <sz val="10"/>
        <rFont val="微软雅黑"/>
        <family val="2"/>
        <charset val="134"/>
      </rPr>
      <t xml:space="preserve">】耳机超距后回到可连接范围，车机不会自动连接耳机
</t>
    </r>
    <r>
      <rPr>
        <sz val="10"/>
        <rFont val="Calibri"/>
        <family val="2"/>
      </rPr>
      <t xml:space="preserve">  </t>
    </r>
    <r>
      <rPr>
        <sz val="10"/>
        <rFont val="微软雅黑"/>
        <family val="2"/>
        <charset val="134"/>
      </rPr>
      <t>注：更多详细清单，参考</t>
    </r>
    <r>
      <rPr>
        <sz val="10"/>
        <rFont val="Calibri"/>
        <family val="2"/>
      </rPr>
      <t>“DCV4 IVI buglist”sheet</t>
    </r>
    <phoneticPr fontId="10" type="noConversion"/>
  </si>
  <si>
    <r>
      <t>Block</t>
    </r>
    <r>
      <rPr>
        <sz val="10"/>
        <rFont val="微软雅黑"/>
        <family val="2"/>
        <charset val="134"/>
      </rPr>
      <t xml:space="preserve">原因：
</t>
    </r>
    <r>
      <rPr>
        <sz val="10"/>
        <rFont val="Calibri"/>
        <family val="2"/>
      </rPr>
      <t xml:space="preserve">part </t>
    </r>
    <r>
      <rPr>
        <sz val="10"/>
        <rFont val="微软雅黑"/>
        <family val="2"/>
        <charset val="134"/>
      </rPr>
      <t>Ⅱ未上传，</t>
    </r>
    <r>
      <rPr>
        <sz val="10"/>
        <rFont val="Calibri"/>
        <family val="2"/>
      </rPr>
      <t>block</t>
    </r>
    <r>
      <rPr>
        <sz val="10"/>
        <rFont val="微软雅黑"/>
        <family val="2"/>
        <charset val="134"/>
      </rPr>
      <t>回滚测试（</t>
    </r>
    <r>
      <rPr>
        <sz val="10"/>
        <rFont val="Calibri"/>
        <family val="2"/>
      </rPr>
      <t>3</t>
    </r>
    <r>
      <rPr>
        <sz val="10"/>
        <rFont val="微软雅黑"/>
        <family val="2"/>
        <charset val="134"/>
      </rPr>
      <t>条）</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</si>
</sst>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_ [$€-2]* #,##0.00_ ;_ [$€-2]* \-#,##0.00_ ;_ [$€-2]* &quot;-&quot;??_ "/>
  </numFmts>
  <fonts count="129">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color theme="1"/>
      <name val="宋体"/>
      <family val="3"/>
      <charset val="134"/>
    </font>
    <font>
      <sz val="10"/>
      <name val="Calibri"/>
      <family val="2"/>
    </font>
    <font>
      <sz val="11"/>
      <color theme="1"/>
      <name val="Calibri"/>
      <family val="2"/>
    </font>
    <font>
      <b/>
      <sz val="11"/>
      <name val="Calibri"/>
      <family val="2"/>
    </font>
    <font>
      <b/>
      <sz val="10"/>
      <name val="Calibri"/>
      <family val="2"/>
    </font>
    <font>
      <sz val="9"/>
      <name val="Calibri"/>
      <family val="2"/>
    </font>
    <font>
      <sz val="9"/>
      <name val="宋体"/>
      <family val="2"/>
      <scheme val="minor"/>
    </font>
    <font>
      <sz val="10"/>
      <color indexed="8"/>
      <name val="Calibri"/>
      <family val="2"/>
    </font>
    <font>
      <b/>
      <sz val="10"/>
      <name val="宋体"/>
      <family val="3"/>
      <charset val="134"/>
    </font>
    <font>
      <sz val="11"/>
      <color theme="1"/>
      <name val="宋体"/>
      <family val="3"/>
      <charset val="134"/>
    </font>
    <font>
      <b/>
      <sz val="9"/>
      <color indexed="81"/>
      <name val="宋体"/>
      <family val="3"/>
      <charset val="134"/>
    </font>
    <font>
      <sz val="9"/>
      <color indexed="81"/>
      <name val="宋体"/>
      <family val="3"/>
      <charset val="134"/>
    </font>
    <font>
      <sz val="9"/>
      <name val="宋体"/>
      <family val="3"/>
      <charset val="134"/>
    </font>
    <font>
      <i/>
      <sz val="10"/>
      <color rgb="FF0000FF"/>
      <name val="微软雅黑"/>
      <family val="2"/>
      <charset val="134"/>
    </font>
    <font>
      <b/>
      <sz val="14"/>
      <name val="宋体"/>
      <family val="3"/>
      <charset val="134"/>
    </font>
    <font>
      <b/>
      <sz val="11"/>
      <color theme="1"/>
      <name val="宋体"/>
      <family val="3"/>
      <charset val="134"/>
    </font>
    <font>
      <b/>
      <sz val="10"/>
      <color rgb="FF0000FF"/>
      <name val="Arial"/>
      <family val="2"/>
    </font>
    <font>
      <sz val="10"/>
      <color theme="1"/>
      <name val="Arial"/>
      <family val="2"/>
    </font>
    <font>
      <sz val="14"/>
      <name val="Arial"/>
      <family val="2"/>
    </font>
    <font>
      <b/>
      <sz val="14"/>
      <name val="Arial"/>
      <family val="2"/>
    </font>
    <font>
      <sz val="9"/>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Calibri"/>
      <family val="2"/>
    </font>
    <font>
      <sz val="10"/>
      <color rgb="FFFF0000"/>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b/>
      <sz val="10"/>
      <color theme="1"/>
      <name val="Calibri"/>
      <family val="2"/>
    </font>
    <font>
      <b/>
      <sz val="11"/>
      <color theme="1"/>
      <name val="宋体"/>
      <family val="3"/>
      <charset val="134"/>
      <scheme val="minor"/>
    </font>
    <font>
      <u/>
      <sz val="11"/>
      <color theme="10"/>
      <name val="宋体"/>
      <family val="2"/>
      <scheme val="minor"/>
    </font>
    <font>
      <strike/>
      <sz val="10"/>
      <name val="微软雅黑"/>
      <family val="2"/>
      <charset val="134"/>
    </font>
    <font>
      <b/>
      <sz val="11"/>
      <color theme="1"/>
      <name val="Calibri"/>
      <family val="2"/>
    </font>
    <font>
      <sz val="11"/>
      <color theme="1"/>
      <name val="宋体"/>
      <family val="2"/>
    </font>
    <font>
      <sz val="11"/>
      <name val="Calibri"/>
      <family val="2"/>
    </font>
    <font>
      <b/>
      <sz val="16"/>
      <name val="Calibri"/>
      <family val="2"/>
    </font>
    <font>
      <sz val="8"/>
      <name val="Calibri"/>
      <family val="2"/>
    </font>
    <font>
      <sz val="8"/>
      <color theme="1"/>
      <name val="Calibri"/>
      <family val="2"/>
    </font>
    <font>
      <sz val="8"/>
      <name val="微软雅黑"/>
      <family val="2"/>
      <charset val="134"/>
    </font>
    <font>
      <b/>
      <sz val="11"/>
      <name val="微软雅黑"/>
      <family val="2"/>
      <charset val="134"/>
    </font>
    <font>
      <sz val="8"/>
      <color theme="1"/>
      <name val="微软雅黑"/>
      <family val="2"/>
      <charset val="134"/>
    </font>
    <font>
      <b/>
      <sz val="8"/>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0"/>
      <color rgb="FFFF0000"/>
      <name val="Calibri"/>
      <family val="2"/>
    </font>
    <font>
      <sz val="7.5"/>
      <color theme="1"/>
      <name val="微软雅黑"/>
      <family val="2"/>
      <charset val="134"/>
    </font>
    <font>
      <sz val="7.5"/>
      <color theme="1"/>
      <name val="Calibri"/>
      <family val="2"/>
    </font>
    <font>
      <sz val="8"/>
      <name val="Microsoft YaHei UI"/>
      <family val="2"/>
      <charset val="134"/>
    </font>
    <font>
      <sz val="11"/>
      <color theme="1"/>
      <name val="Calibri"/>
      <family val="2"/>
      <charset val="134"/>
    </font>
    <font>
      <sz val="11"/>
      <color theme="1"/>
      <name val="宋体"/>
      <family val="2"/>
      <charset val="134"/>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5F5F5"/>
        <bgColor indexed="64"/>
      </patternFill>
    </fill>
    <fill>
      <patternFill patternType="solid">
        <fgColor theme="6" tint="0.39997558519241921"/>
        <bgColor indexed="64"/>
      </patternFill>
    </fill>
  </fills>
  <borders count="91">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bottom/>
      <diagonal/>
    </border>
    <border>
      <left style="medium">
        <color indexed="64"/>
      </left>
      <right style="thin">
        <color auto="1"/>
      </right>
      <top/>
      <bottom/>
      <diagonal/>
    </border>
    <border>
      <left style="thin">
        <color auto="1"/>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407">
    <xf numFmtId="0" fontId="0" fillId="0" borderId="0"/>
    <xf numFmtId="0" fontId="5" fillId="0" borderId="0"/>
    <xf numFmtId="0" fontId="8" fillId="0" borderId="0"/>
    <xf numFmtId="0" fontId="7" fillId="0" borderId="0"/>
    <xf numFmtId="0" fontId="7" fillId="0" borderId="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13"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8" borderId="0" applyNumberFormat="0" applyBorder="0" applyAlignment="0" applyProtection="0">
      <alignment vertical="center"/>
    </xf>
    <xf numFmtId="0" fontId="15" fillId="39" borderId="0" applyNumberFormat="0" applyBorder="0" applyAlignment="0" applyProtection="0">
      <alignment vertical="center"/>
    </xf>
    <xf numFmtId="0" fontId="16" fillId="40"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7" fillId="44" borderId="0" applyNumberFormat="0" applyBorder="0" applyAlignment="0" applyProtection="0">
      <alignment vertical="center"/>
    </xf>
    <xf numFmtId="0" fontId="17" fillId="45"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7" fillId="46"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51" borderId="0" applyNumberFormat="0" applyBorder="0" applyAlignment="0" applyProtection="0">
      <alignment vertical="center"/>
    </xf>
    <xf numFmtId="0" fontId="18" fillId="0" borderId="0">
      <alignment horizontal="center" wrapText="1"/>
      <protection locked="0"/>
    </xf>
    <xf numFmtId="0" fontId="19" fillId="0" borderId="0"/>
    <xf numFmtId="0" fontId="3" fillId="0" borderId="0" applyNumberFormat="0" applyFill="0" applyBorder="0" applyAlignment="0" applyProtection="0"/>
    <xf numFmtId="40" fontId="20"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1" fillId="0" borderId="0">
      <alignment vertical="center"/>
    </xf>
    <xf numFmtId="38" fontId="22" fillId="5" borderId="0" applyNumberFormat="0" applyBorder="0" applyAlignment="0" applyProtection="0"/>
    <xf numFmtId="0" fontId="23" fillId="0" borderId="0">
      <alignment horizontal="left"/>
    </xf>
    <xf numFmtId="0" fontId="24" fillId="0" borderId="29" applyNumberFormat="0" applyAlignment="0" applyProtection="0">
      <alignment horizontal="left" vertical="center"/>
    </xf>
    <xf numFmtId="0" fontId="24" fillId="0" borderId="26">
      <alignment horizontal="left" vertical="center"/>
    </xf>
    <xf numFmtId="10" fontId="22" fillId="52"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5" fillId="0" borderId="15"/>
    <xf numFmtId="176" fontId="6" fillId="0" borderId="0" applyFont="0" applyFill="0" applyBorder="0" applyAlignment="0" applyProtection="0"/>
    <xf numFmtId="178" fontId="6" fillId="0" borderId="0" applyFont="0" applyFill="0" applyBorder="0" applyAlignment="0" applyProtection="0"/>
    <xf numFmtId="183" fontId="26" fillId="0" borderId="0"/>
    <xf numFmtId="0" fontId="8" fillId="0" borderId="0"/>
    <xf numFmtId="0" fontId="11" fillId="0" borderId="0"/>
    <xf numFmtId="0" fontId="7" fillId="0" borderId="0">
      <alignment vertical="center"/>
    </xf>
    <xf numFmtId="0" fontId="11" fillId="0" borderId="0"/>
    <xf numFmtId="40" fontId="27" fillId="0" borderId="0" applyFont="0" applyFill="0" applyBorder="0" applyAlignment="0" applyProtection="0"/>
    <xf numFmtId="38" fontId="27" fillId="0" borderId="0" applyFont="0" applyFill="0" applyBorder="0" applyAlignment="0" applyProtection="0"/>
    <xf numFmtId="14" fontId="18" fillId="0" borderId="0">
      <alignment horizontal="center" wrapText="1"/>
      <protection locked="0"/>
    </xf>
    <xf numFmtId="10" fontId="6" fillId="0" borderId="0" applyFont="0" applyFill="0" applyBorder="0" applyAlignment="0" applyProtection="0"/>
    <xf numFmtId="9" fontId="20" fillId="0" borderId="0" applyFont="0" applyFill="0" applyBorder="0" applyAlignment="0" applyProtection="0"/>
    <xf numFmtId="10" fontId="20" fillId="0" borderId="0" applyFont="0" applyFill="0" applyBorder="0" applyAlignment="0" applyProtection="0"/>
    <xf numFmtId="0" fontId="6" fillId="0" borderId="0"/>
    <xf numFmtId="0" fontId="25" fillId="0" borderId="0"/>
    <xf numFmtId="0" fontId="3" fillId="0" borderId="0">
      <alignment horizontal="left"/>
    </xf>
    <xf numFmtId="0" fontId="16" fillId="53"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56" borderId="0" applyNumberFormat="0" applyBorder="0" applyAlignment="0" applyProtection="0"/>
    <xf numFmtId="0" fontId="28" fillId="0" borderId="0" applyNumberFormat="0" applyFill="0" applyBorder="0" applyAlignment="0" applyProtection="0"/>
    <xf numFmtId="0" fontId="29" fillId="57" borderId="30" applyNumberFormat="0" applyAlignment="0" applyProtection="0"/>
    <xf numFmtId="0" fontId="30" fillId="58" borderId="0" applyNumberFormat="0" applyBorder="0" applyAlignment="0" applyProtection="0"/>
    <xf numFmtId="0" fontId="11" fillId="59" borderId="31" applyNumberFormat="0" applyAlignment="0" applyProtection="0"/>
    <xf numFmtId="0" fontId="31" fillId="0" borderId="32" applyNumberFormat="0" applyFill="0" applyAlignment="0" applyProtection="0"/>
    <xf numFmtId="0" fontId="32" fillId="15" borderId="33" applyNumberFormat="0" applyAlignment="0" applyProtection="0"/>
    <xf numFmtId="0" fontId="33" fillId="60" borderId="34" applyNumberFormat="0" applyAlignment="0" applyProtection="0"/>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8" fillId="0" borderId="0">
      <alignment vertical="center"/>
    </xf>
    <xf numFmtId="0" fontId="36" fillId="0" borderId="0"/>
    <xf numFmtId="0" fontId="11" fillId="0" borderId="0"/>
    <xf numFmtId="0" fontId="7" fillId="0" borderId="0">
      <alignment vertical="center"/>
    </xf>
    <xf numFmtId="0" fontId="15" fillId="0" borderId="0">
      <alignment vertical="center"/>
    </xf>
    <xf numFmtId="0" fontId="11" fillId="0" borderId="0"/>
    <xf numFmtId="0" fontId="7" fillId="0" borderId="0">
      <alignment vertical="center"/>
    </xf>
    <xf numFmtId="0" fontId="36" fillId="0" borderId="0"/>
    <xf numFmtId="0" fontId="37" fillId="0" borderId="0"/>
    <xf numFmtId="0" fontId="17" fillId="61" borderId="0" applyNumberFormat="0" applyBorder="0" applyAlignment="0" applyProtection="0">
      <alignment vertical="center"/>
    </xf>
    <xf numFmtId="0" fontId="17" fillId="62" borderId="0" applyNumberFormat="0" applyBorder="0" applyAlignment="0" applyProtection="0">
      <alignment vertical="center"/>
    </xf>
    <xf numFmtId="0" fontId="17" fillId="63" borderId="0" applyNumberFormat="0" applyBorder="0" applyAlignment="0" applyProtection="0">
      <alignment vertical="center"/>
    </xf>
    <xf numFmtId="0" fontId="17" fillId="64" borderId="0" applyNumberFormat="0" applyBorder="0" applyAlignment="0" applyProtection="0">
      <alignment vertical="center"/>
    </xf>
    <xf numFmtId="0" fontId="17" fillId="65" borderId="0" applyNumberFormat="0" applyBorder="0" applyAlignment="0" applyProtection="0">
      <alignment vertical="center"/>
    </xf>
    <xf numFmtId="0" fontId="17" fillId="66" borderId="0" applyNumberFormat="0" applyBorder="0" applyAlignment="0" applyProtection="0">
      <alignment vertical="center"/>
    </xf>
    <xf numFmtId="0" fontId="17" fillId="46"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67" borderId="0" applyNumberFormat="0" applyBorder="0" applyAlignment="0" applyProtection="0">
      <alignment vertical="center"/>
    </xf>
    <xf numFmtId="0" fontId="17" fillId="68" borderId="0" applyNumberFormat="0" applyBorder="0" applyAlignment="0" applyProtection="0">
      <alignment vertical="center"/>
    </xf>
    <xf numFmtId="0" fontId="38" fillId="11" borderId="0" applyNumberFormat="0" applyBorder="0" applyAlignment="0" applyProtection="0"/>
    <xf numFmtId="0" fontId="39" fillId="0" borderId="0"/>
    <xf numFmtId="0" fontId="40" fillId="0" borderId="0" applyNumberFormat="0" applyFill="0" applyBorder="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3" fillId="0" borderId="37" applyNumberFormat="0" applyFill="0" applyAlignment="0" applyProtection="0">
      <alignment vertical="center"/>
    </xf>
    <xf numFmtId="0" fontId="43" fillId="0" borderId="37"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69" borderId="30" applyNumberFormat="0" applyAlignment="0" applyProtection="0">
      <alignment vertical="center"/>
    </xf>
    <xf numFmtId="0" fontId="44" fillId="70" borderId="30" applyNumberFormat="0" applyAlignment="0" applyProtection="0">
      <alignment vertical="center"/>
    </xf>
    <xf numFmtId="0" fontId="45" fillId="0" borderId="0"/>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8" fillId="71" borderId="31" applyNumberFormat="0" applyFont="0" applyAlignment="0" applyProtection="0">
      <alignment vertical="center"/>
    </xf>
    <xf numFmtId="0" fontId="15" fillId="52" borderId="31" applyNumberFormat="0" applyFont="0" applyAlignment="0" applyProtection="0">
      <alignment vertical="center"/>
    </xf>
    <xf numFmtId="0" fontId="15" fillId="52" borderId="31" applyNumberFormat="0" applyFont="0" applyAlignment="0" applyProtection="0">
      <alignment vertical="center"/>
    </xf>
    <xf numFmtId="0" fontId="47" fillId="12" borderId="0" applyNumberFormat="0" applyBorder="0" applyAlignment="0" applyProtection="0"/>
    <xf numFmtId="0" fontId="48" fillId="0" borderId="35" applyNumberFormat="0" applyFill="0" applyAlignment="0" applyProtection="0"/>
    <xf numFmtId="0" fontId="49" fillId="0" borderId="36" applyNumberFormat="0" applyFill="0" applyAlignment="0" applyProtection="0"/>
    <xf numFmtId="0" fontId="50" fillId="0" borderId="37"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60" borderId="33"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72" borderId="33" applyNumberFormat="0" applyAlignment="0" applyProtection="0">
      <alignment vertical="center"/>
    </xf>
    <xf numFmtId="0" fontId="56" fillId="5" borderId="33" applyNumberFormat="0" applyAlignment="0" applyProtection="0">
      <alignment vertical="center"/>
    </xf>
    <xf numFmtId="0" fontId="56" fillId="5" borderId="33" applyNumberFormat="0" applyAlignment="0" applyProtection="0">
      <alignment vertical="center"/>
    </xf>
    <xf numFmtId="0" fontId="57" fillId="0" borderId="0" applyNumberFormat="0" applyFill="0" applyBorder="0" applyAlignment="0" applyProtection="0">
      <alignment vertical="top"/>
      <protection locked="0"/>
    </xf>
    <xf numFmtId="0" fontId="58" fillId="26" borderId="33" applyNumberFormat="0" applyAlignment="0" applyProtection="0">
      <alignment vertical="center"/>
    </xf>
    <xf numFmtId="0" fontId="58" fillId="27" borderId="33" applyNumberFormat="0" applyAlignment="0" applyProtection="0">
      <alignment vertical="center"/>
    </xf>
    <xf numFmtId="0" fontId="58" fillId="27" borderId="33" applyNumberFormat="0" applyAlignment="0" applyProtection="0">
      <alignment vertical="center"/>
    </xf>
    <xf numFmtId="0" fontId="59" fillId="72" borderId="34" applyNumberFormat="0" applyAlignment="0" applyProtection="0">
      <alignment vertical="center"/>
    </xf>
    <xf numFmtId="0" fontId="59" fillId="5" borderId="34" applyNumberFormat="0" applyAlignment="0" applyProtection="0">
      <alignment vertical="center"/>
    </xf>
    <xf numFmtId="0" fontId="59" fillId="5" borderId="34" applyNumberFormat="0" applyAlignment="0" applyProtection="0">
      <alignment vertical="center"/>
    </xf>
    <xf numFmtId="0" fontId="60" fillId="73" borderId="0" applyNumberFormat="0" applyBorder="0" applyAlignment="0" applyProtection="0">
      <alignment vertical="center"/>
    </xf>
    <xf numFmtId="0" fontId="60" fillId="74" borderId="0" applyNumberFormat="0" applyBorder="0" applyAlignment="0" applyProtection="0">
      <alignment vertical="center"/>
    </xf>
    <xf numFmtId="0" fontId="61" fillId="0" borderId="32" applyNumberFormat="0" applyFill="0" applyAlignment="0" applyProtection="0">
      <alignment vertical="center"/>
    </xf>
    <xf numFmtId="0" fontId="61" fillId="0" borderId="32" applyNumberFormat="0" applyFill="0" applyAlignment="0" applyProtection="0">
      <alignment vertical="center"/>
    </xf>
    <xf numFmtId="0" fontId="62" fillId="0" borderId="38" applyNumberFormat="0" applyFill="0" applyAlignment="0" applyProtection="0"/>
    <xf numFmtId="0" fontId="6" fillId="0" borderId="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85" borderId="0" applyNumberFormat="0" applyBorder="0" applyAlignment="0" applyProtection="0"/>
    <xf numFmtId="0" fontId="7" fillId="87"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86" borderId="0" applyNumberFormat="0" applyBorder="0" applyAlignment="0" applyProtection="0"/>
    <xf numFmtId="0" fontId="7" fillId="88"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6" borderId="43" applyNumberFormat="0" applyFont="0" applyAlignment="0" applyProtection="0"/>
    <xf numFmtId="0" fontId="7" fillId="76" borderId="43" applyNumberFormat="0" applyFont="0" applyAlignment="0" applyProtection="0"/>
    <xf numFmtId="0" fontId="7" fillId="76" borderId="43"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87" fillId="0" borderId="0"/>
    <xf numFmtId="0" fontId="101" fillId="0" borderId="0" applyNumberFormat="0" applyFill="0" applyBorder="0" applyAlignment="0" applyProtection="0"/>
  </cellStyleXfs>
  <cellXfs count="772">
    <xf numFmtId="0" fontId="0" fillId="0" borderId="0" xfId="0"/>
    <xf numFmtId="0" fontId="6" fillId="3" borderId="2" xfId="1" applyFont="1" applyFill="1" applyBorder="1" applyAlignment="1">
      <alignment horizontal="center" vertical="center" wrapText="1"/>
    </xf>
    <xf numFmtId="0" fontId="63" fillId="4" borderId="2" xfId="0" applyFont="1" applyFill="1" applyBorder="1" applyAlignment="1">
      <alignment horizontal="center" vertical="center"/>
    </xf>
    <xf numFmtId="0" fontId="68" fillId="3" borderId="0" xfId="0" applyFont="1" applyFill="1" applyBorder="1"/>
    <xf numFmtId="0" fontId="68" fillId="3" borderId="7" xfId="0" applyFont="1" applyFill="1" applyBorder="1"/>
    <xf numFmtId="0" fontId="68" fillId="3" borderId="8" xfId="0" applyFont="1" applyFill="1" applyBorder="1"/>
    <xf numFmtId="0" fontId="68" fillId="3" borderId="50" xfId="0" applyFont="1" applyFill="1" applyBorder="1"/>
    <xf numFmtId="0" fontId="68" fillId="3" borderId="19" xfId="0" applyFont="1" applyFill="1" applyBorder="1"/>
    <xf numFmtId="0" fontId="68" fillId="3" borderId="9" xfId="0" applyFont="1" applyFill="1" applyBorder="1"/>
    <xf numFmtId="0" fontId="68" fillId="3" borderId="10" xfId="0" applyFont="1" applyFill="1" applyBorder="1"/>
    <xf numFmtId="0" fontId="68" fillId="3" borderId="0" xfId="0" applyFont="1" applyFill="1"/>
    <xf numFmtId="0" fontId="68" fillId="3" borderId="14" xfId="0" applyFont="1" applyFill="1" applyBorder="1"/>
    <xf numFmtId="0" fontId="68" fillId="3" borderId="15" xfId="0" applyFont="1" applyFill="1" applyBorder="1"/>
    <xf numFmtId="0" fontId="68" fillId="3" borderId="51" xfId="0" applyFont="1" applyFill="1" applyBorder="1"/>
    <xf numFmtId="0" fontId="68" fillId="3" borderId="18" xfId="0" applyFont="1" applyFill="1" applyBorder="1"/>
    <xf numFmtId="0" fontId="65" fillId="3" borderId="9" xfId="0" applyFont="1" applyFill="1" applyBorder="1"/>
    <xf numFmtId="0" fontId="65" fillId="3" borderId="0" xfId="0" applyFont="1" applyFill="1" applyBorder="1"/>
    <xf numFmtId="0" fontId="65" fillId="3" borderId="0" xfId="0" applyFont="1" applyFill="1"/>
    <xf numFmtId="0" fontId="65" fillId="3" borderId="15" xfId="0" applyFont="1" applyFill="1" applyBorder="1"/>
    <xf numFmtId="0" fontId="65" fillId="3" borderId="10" xfId="0" applyFont="1" applyFill="1" applyBorder="1"/>
    <xf numFmtId="0" fontId="70" fillId="2" borderId="2" xfId="1" applyFont="1" applyFill="1" applyBorder="1" applyAlignment="1">
      <alignment horizontal="center" vertical="center" wrapText="1"/>
    </xf>
    <xf numFmtId="0" fontId="71" fillId="4" borderId="2" xfId="0" applyFont="1" applyFill="1" applyBorder="1" applyAlignment="1">
      <alignment horizontal="center" vertical="center"/>
    </xf>
    <xf numFmtId="0" fontId="67" fillId="3" borderId="0" xfId="1" applyFont="1" applyFill="1" applyBorder="1" applyAlignment="1">
      <alignment horizontal="center" vertical="center" wrapText="1"/>
    </xf>
    <xf numFmtId="0" fontId="70" fillId="3" borderId="0" xfId="0" applyFont="1" applyFill="1" applyBorder="1" applyAlignment="1">
      <alignment horizontal="right" vertical="center" wrapText="1"/>
    </xf>
    <xf numFmtId="10" fontId="67" fillId="3" borderId="0" xfId="1" applyNumberFormat="1" applyFont="1" applyFill="1" applyBorder="1" applyAlignment="1">
      <alignment horizontal="center" vertical="center" wrapText="1"/>
    </xf>
    <xf numFmtId="0" fontId="73" fillId="0" borderId="17" xfId="0" applyNumberFormat="1" applyFont="1" applyBorder="1" applyAlignment="1">
      <alignment horizontal="center" vertical="center"/>
    </xf>
    <xf numFmtId="0" fontId="3" fillId="0" borderId="56" xfId="403" applyFont="1" applyBorder="1" applyAlignment="1">
      <alignment horizontal="center" vertical="center" wrapText="1"/>
    </xf>
    <xf numFmtId="0" fontId="3" fillId="0" borderId="56" xfId="0" applyFont="1" applyBorder="1" applyAlignment="1">
      <alignment horizontal="center" vertical="center" wrapText="1"/>
    </xf>
    <xf numFmtId="0" fontId="3" fillId="7" borderId="56" xfId="0" applyFont="1" applyFill="1" applyBorder="1" applyAlignment="1">
      <alignment horizontal="center" vertical="center" wrapText="1"/>
    </xf>
    <xf numFmtId="0" fontId="6" fillId="3" borderId="56" xfId="403" applyFont="1" applyFill="1" applyBorder="1" applyAlignment="1">
      <alignment vertical="center"/>
    </xf>
    <xf numFmtId="0" fontId="64" fillId="3" borderId="57" xfId="0" applyFont="1" applyFill="1" applyBorder="1" applyAlignment="1"/>
    <xf numFmtId="0" fontId="64" fillId="3" borderId="57" xfId="0" applyFont="1" applyFill="1" applyBorder="1" applyAlignment="1">
      <alignment vertical="top" wrapText="1"/>
    </xf>
    <xf numFmtId="0" fontId="13" fillId="3" borderId="2" xfId="0" applyFont="1" applyFill="1" applyBorder="1" applyAlignment="1">
      <alignment horizontal="center"/>
    </xf>
    <xf numFmtId="0" fontId="6" fillId="89" borderId="0" xfId="403" applyFont="1" applyFill="1">
      <alignment vertical="center"/>
    </xf>
    <xf numFmtId="0" fontId="6" fillId="3" borderId="7" xfId="403" applyFont="1" applyFill="1" applyBorder="1">
      <alignment vertical="center"/>
    </xf>
    <xf numFmtId="0" fontId="6" fillId="3" borderId="8" xfId="403" applyFont="1" applyFill="1" applyBorder="1">
      <alignment vertical="center"/>
    </xf>
    <xf numFmtId="0" fontId="6" fillId="3" borderId="19" xfId="403" applyFont="1" applyFill="1" applyBorder="1">
      <alignment vertical="center"/>
    </xf>
    <xf numFmtId="0" fontId="6" fillId="3" borderId="54" xfId="403" applyFont="1" applyFill="1" applyBorder="1">
      <alignment vertical="center"/>
    </xf>
    <xf numFmtId="0" fontId="3" fillId="3" borderId="55" xfId="403" quotePrefix="1" applyFont="1" applyFill="1" applyBorder="1">
      <alignment vertical="center"/>
    </xf>
    <xf numFmtId="0" fontId="6" fillId="3" borderId="9" xfId="403" applyFont="1" applyFill="1" applyBorder="1">
      <alignment vertical="center"/>
    </xf>
    <xf numFmtId="0" fontId="6" fillId="3" borderId="0" xfId="403" applyFont="1" applyFill="1" applyBorder="1">
      <alignment vertical="center"/>
    </xf>
    <xf numFmtId="0" fontId="6" fillId="3" borderId="10" xfId="403" applyFont="1" applyFill="1" applyBorder="1">
      <alignment vertical="center"/>
    </xf>
    <xf numFmtId="0" fontId="3" fillId="3" borderId="0" xfId="403" applyFont="1" applyFill="1" applyBorder="1">
      <alignment vertical="center"/>
    </xf>
    <xf numFmtId="0" fontId="82" fillId="3" borderId="10" xfId="403" applyFont="1" applyFill="1" applyBorder="1" applyAlignment="1">
      <alignment horizontal="right" vertical="center"/>
    </xf>
    <xf numFmtId="0" fontId="6" fillId="3" borderId="14" xfId="403" applyFont="1" applyFill="1" applyBorder="1">
      <alignment vertical="center"/>
    </xf>
    <xf numFmtId="0" fontId="6" fillId="3" borderId="15" xfId="403" applyFont="1" applyFill="1" applyBorder="1">
      <alignment vertical="center"/>
    </xf>
    <xf numFmtId="0" fontId="6" fillId="3" borderId="18" xfId="403" applyFont="1" applyFill="1" applyBorder="1">
      <alignment vertical="center"/>
    </xf>
    <xf numFmtId="0" fontId="84" fillId="3" borderId="9" xfId="403" applyFont="1" applyFill="1" applyBorder="1">
      <alignment vertical="center"/>
    </xf>
    <xf numFmtId="0" fontId="84" fillId="3" borderId="0" xfId="403" applyFont="1" applyFill="1" applyBorder="1">
      <alignment vertical="center"/>
    </xf>
    <xf numFmtId="0" fontId="86" fillId="4" borderId="57" xfId="372" applyFont="1" applyFill="1" applyBorder="1" applyAlignment="1">
      <alignment vertical="center"/>
    </xf>
    <xf numFmtId="0" fontId="13" fillId="3" borderId="57" xfId="0" applyFont="1" applyFill="1" applyBorder="1" applyAlignment="1">
      <alignment horizontal="center"/>
    </xf>
    <xf numFmtId="0" fontId="73" fillId="0" borderId="57" xfId="0" applyNumberFormat="1" applyFont="1" applyBorder="1" applyAlignment="1">
      <alignment horizontal="center" vertical="center"/>
    </xf>
    <xf numFmtId="14" fontId="6" fillId="3" borderId="56" xfId="403" applyNumberFormat="1" applyFont="1" applyFill="1" applyBorder="1">
      <alignment vertical="center"/>
    </xf>
    <xf numFmtId="0" fontId="73" fillId="3" borderId="57" xfId="0" applyNumberFormat="1" applyFont="1" applyFill="1" applyBorder="1" applyAlignment="1">
      <alignment horizontal="center" vertical="center"/>
    </xf>
    <xf numFmtId="0" fontId="73" fillId="3" borderId="17" xfId="0" applyNumberFormat="1" applyFont="1" applyFill="1" applyBorder="1" applyAlignment="1">
      <alignment horizontal="center" vertical="center"/>
    </xf>
    <xf numFmtId="0" fontId="94" fillId="3" borderId="57" xfId="0" applyFont="1" applyFill="1" applyBorder="1" applyAlignment="1">
      <alignment horizontal="left" vertical="center" wrapText="1"/>
    </xf>
    <xf numFmtId="0" fontId="64" fillId="3" borderId="0" xfId="0" applyFont="1" applyFill="1"/>
    <xf numFmtId="0" fontId="95" fillId="3" borderId="57" xfId="372" applyFont="1" applyFill="1" applyBorder="1" applyAlignment="1">
      <alignment horizontal="left" wrapText="1"/>
    </xf>
    <xf numFmtId="0" fontId="96" fillId="3" borderId="57" xfId="372" applyFont="1" applyFill="1" applyBorder="1" applyAlignment="1">
      <alignment horizontal="left" wrapText="1"/>
    </xf>
    <xf numFmtId="0" fontId="97" fillId="3" borderId="57" xfId="372" applyFont="1" applyFill="1" applyBorder="1" applyAlignment="1">
      <alignment horizontal="left" wrapText="1"/>
    </xf>
    <xf numFmtId="14" fontId="13" fillId="0" borderId="57" xfId="0" applyNumberFormat="1" applyFont="1" applyFill="1" applyBorder="1" applyAlignment="1">
      <alignment horizontal="left" vertical="center"/>
    </xf>
    <xf numFmtId="185" fontId="69" fillId="3" borderId="57" xfId="0" applyNumberFormat="1" applyFont="1" applyFill="1" applyBorder="1" applyAlignment="1">
      <alignment horizontal="center" vertical="center"/>
    </xf>
    <xf numFmtId="10" fontId="65" fillId="3" borderId="57" xfId="0" applyNumberFormat="1" applyFont="1" applyFill="1" applyBorder="1" applyAlignment="1">
      <alignment horizontal="center" vertical="center"/>
    </xf>
    <xf numFmtId="0" fontId="65" fillId="3" borderId="0" xfId="0" applyFont="1" applyFill="1" applyBorder="1" applyAlignment="1">
      <alignment horizontal="left" vertical="center" wrapText="1"/>
    </xf>
    <xf numFmtId="0" fontId="68" fillId="3" borderId="0" xfId="0" applyFont="1" applyFill="1" applyBorder="1" applyAlignment="1">
      <alignment horizontal="left"/>
    </xf>
    <xf numFmtId="0" fontId="68" fillId="3" borderId="8" xfId="0" applyFont="1" applyFill="1" applyBorder="1" applyAlignment="1">
      <alignment horizontal="left"/>
    </xf>
    <xf numFmtId="0" fontId="68" fillId="3" borderId="15" xfId="0" applyFont="1" applyFill="1" applyBorder="1" applyAlignment="1">
      <alignment horizontal="left"/>
    </xf>
    <xf numFmtId="0" fontId="65" fillId="3" borderId="0" xfId="0" applyFont="1" applyFill="1" applyBorder="1" applyAlignment="1">
      <alignment horizontal="left"/>
    </xf>
    <xf numFmtId="0" fontId="65" fillId="3" borderId="15" xfId="0" applyFont="1" applyFill="1" applyBorder="1" applyAlignment="1">
      <alignment horizontal="left"/>
    </xf>
    <xf numFmtId="14" fontId="98" fillId="0" borderId="57" xfId="0" applyNumberFormat="1" applyFont="1" applyFill="1" applyBorder="1" applyAlignment="1">
      <alignment horizontal="left" vertical="center"/>
    </xf>
    <xf numFmtId="0" fontId="64" fillId="3" borderId="57" xfId="0" applyFont="1" applyFill="1" applyBorder="1"/>
    <xf numFmtId="0" fontId="64" fillId="3" borderId="57" xfId="0" applyFont="1" applyFill="1" applyBorder="1" applyAlignment="1">
      <alignment vertical="center" wrapText="1"/>
    </xf>
    <xf numFmtId="0" fontId="64" fillId="3" borderId="0" xfId="0" applyFont="1" applyFill="1" applyBorder="1" applyAlignment="1">
      <alignment vertical="center" wrapText="1"/>
    </xf>
    <xf numFmtId="14" fontId="91" fillId="0" borderId="57" xfId="0" applyNumberFormat="1" applyFont="1" applyFill="1" applyBorder="1" applyAlignment="1">
      <alignment horizontal="left" vertical="center"/>
    </xf>
    <xf numFmtId="0" fontId="64" fillId="3" borderId="57" xfId="0" applyFont="1" applyFill="1" applyBorder="1" applyAlignment="1">
      <alignment horizontal="left" vertical="center" wrapText="1"/>
    </xf>
    <xf numFmtId="0" fontId="64" fillId="3" borderId="0" xfId="0" applyFont="1" applyFill="1" applyBorder="1" applyAlignment="1">
      <alignment horizontal="left" vertical="center" wrapText="1"/>
    </xf>
    <xf numFmtId="0" fontId="70" fillId="2" borderId="57" xfId="1" applyFont="1" applyFill="1" applyBorder="1" applyAlignment="1">
      <alignment horizontal="center" vertical="center" wrapText="1"/>
    </xf>
    <xf numFmtId="0" fontId="70" fillId="2" borderId="57" xfId="1" applyFont="1" applyFill="1" applyBorder="1" applyAlignment="1">
      <alignment horizontal="left" vertical="center" wrapText="1"/>
    </xf>
    <xf numFmtId="0" fontId="70" fillId="2" borderId="4" xfId="1" applyFont="1" applyFill="1" applyBorder="1" applyAlignment="1">
      <alignment horizontal="left" vertical="center" wrapText="1"/>
    </xf>
    <xf numFmtId="185" fontId="67" fillId="3" borderId="57" xfId="0" applyNumberFormat="1" applyFont="1" applyFill="1" applyBorder="1" applyAlignment="1">
      <alignment horizontal="center" vertical="center"/>
    </xf>
    <xf numFmtId="185" fontId="9" fillId="3" borderId="57" xfId="372" applyNumberFormat="1" applyFont="1" applyFill="1" applyBorder="1" applyAlignment="1">
      <alignment horizontal="left" vertical="center"/>
    </xf>
    <xf numFmtId="185" fontId="9" fillId="3" borderId="4" xfId="372" applyNumberFormat="1" applyFont="1" applyFill="1" applyBorder="1" applyAlignment="1">
      <alignment horizontal="left" vertical="center"/>
    </xf>
    <xf numFmtId="0" fontId="67" fillId="3" borderId="0" xfId="378" applyFont="1" applyFill="1" applyBorder="1" applyAlignment="1">
      <alignment horizontal="left" vertical="center"/>
    </xf>
    <xf numFmtId="0" fontId="69" fillId="3" borderId="57" xfId="0" applyFont="1" applyFill="1" applyBorder="1" applyAlignment="1">
      <alignment horizontal="left" vertical="center"/>
    </xf>
    <xf numFmtId="0" fontId="69" fillId="3" borderId="0" xfId="0" applyFont="1" applyFill="1" applyBorder="1" applyAlignment="1">
      <alignment horizontal="left" vertical="center"/>
    </xf>
    <xf numFmtId="0" fontId="68" fillId="3" borderId="0" xfId="0" applyFont="1" applyFill="1" applyAlignment="1">
      <alignment horizontal="left"/>
    </xf>
    <xf numFmtId="0" fontId="67" fillId="3" borderId="49" xfId="1" applyFont="1" applyFill="1" applyBorder="1" applyAlignment="1">
      <alignment horizontal="center" vertical="center" wrapText="1"/>
    </xf>
    <xf numFmtId="0" fontId="73" fillId="0" borderId="57" xfId="0" applyNumberFormat="1" applyFont="1" applyFill="1" applyBorder="1" applyAlignment="1">
      <alignment horizontal="center" vertical="center"/>
    </xf>
    <xf numFmtId="0" fontId="73" fillId="0" borderId="17" xfId="0" applyNumberFormat="1" applyFont="1" applyFill="1" applyBorder="1" applyAlignment="1">
      <alignment horizontal="center" vertical="center"/>
    </xf>
    <xf numFmtId="0" fontId="67" fillId="0" borderId="57" xfId="0" applyNumberFormat="1" applyFont="1" applyBorder="1" applyAlignment="1">
      <alignment horizontal="center" vertical="center"/>
    </xf>
    <xf numFmtId="0" fontId="67" fillId="3" borderId="57" xfId="0" applyNumberFormat="1" applyFont="1" applyFill="1" applyBorder="1" applyAlignment="1">
      <alignment horizontal="center" vertical="center"/>
    </xf>
    <xf numFmtId="0" fontId="70" fillId="0" borderId="0" xfId="0" applyNumberFormat="1" applyFont="1" applyFill="1" applyBorder="1" applyAlignment="1">
      <alignment horizontal="left"/>
    </xf>
    <xf numFmtId="10" fontId="67" fillId="3" borderId="0" xfId="1" applyNumberFormat="1" applyFont="1" applyFill="1" applyBorder="1" applyAlignment="1">
      <alignment horizontal="left" vertical="center" wrapText="1"/>
    </xf>
    <xf numFmtId="0" fontId="64" fillId="3" borderId="57" xfId="0" applyFont="1" applyFill="1" applyBorder="1" applyAlignment="1">
      <alignment horizontal="left"/>
    </xf>
    <xf numFmtId="0" fontId="13" fillId="0" borderId="57" xfId="0" applyNumberFormat="1" applyFont="1" applyFill="1" applyBorder="1" applyAlignment="1">
      <alignment horizontal="left"/>
    </xf>
    <xf numFmtId="0" fontId="63" fillId="4" borderId="57" xfId="372" applyFont="1" applyFill="1" applyBorder="1" applyAlignment="1">
      <alignment vertical="center"/>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70" fillId="3" borderId="58" xfId="1" applyFont="1" applyFill="1" applyBorder="1" applyAlignment="1">
      <alignment horizontal="center" vertical="center" wrapText="1"/>
    </xf>
    <xf numFmtId="0" fontId="70" fillId="3" borderId="11" xfId="1" applyFont="1" applyFill="1" applyBorder="1" applyAlignment="1">
      <alignment horizontal="center" vertical="center" wrapText="1"/>
    </xf>
    <xf numFmtId="0" fontId="65" fillId="0" borderId="52" xfId="0" applyNumberFormat="1" applyFont="1" applyFill="1" applyBorder="1" applyAlignment="1">
      <alignment horizontal="center" vertical="center"/>
    </xf>
    <xf numFmtId="0" fontId="65" fillId="3" borderId="52" xfId="0" applyNumberFormat="1" applyFont="1" applyFill="1" applyBorder="1" applyAlignment="1">
      <alignment horizontal="center" vertical="center"/>
    </xf>
    <xf numFmtId="0" fontId="65" fillId="3" borderId="52" xfId="0" applyNumberFormat="1" applyFont="1" applyFill="1" applyBorder="1" applyAlignment="1">
      <alignment horizontal="center" vertical="center"/>
    </xf>
    <xf numFmtId="0" fontId="65" fillId="0" borderId="52" xfId="0" applyNumberFormat="1" applyFont="1" applyFill="1" applyBorder="1" applyAlignment="1">
      <alignment horizontal="center" vertical="center"/>
    </xf>
    <xf numFmtId="0" fontId="70" fillId="3" borderId="11" xfId="1" applyFont="1" applyFill="1" applyBorder="1" applyAlignment="1">
      <alignment horizontal="center" vertical="center" wrapText="1"/>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69" fillId="3" borderId="0" xfId="0" applyFont="1" applyFill="1" applyBorder="1" applyAlignment="1">
      <alignment vertical="center"/>
    </xf>
    <xf numFmtId="0" fontId="70" fillId="3" borderId="0" xfId="1" applyFont="1" applyFill="1" applyBorder="1" applyAlignment="1">
      <alignment horizontal="left" vertical="center" wrapText="1"/>
    </xf>
    <xf numFmtId="0" fontId="75" fillId="3" borderId="59" xfId="0" applyFont="1" applyFill="1" applyBorder="1" applyAlignment="1">
      <alignment vertical="top" wrapText="1"/>
    </xf>
    <xf numFmtId="0" fontId="75" fillId="3" borderId="0" xfId="0" applyFont="1" applyFill="1" applyBorder="1" applyAlignment="1">
      <alignment vertical="top" wrapText="1"/>
    </xf>
    <xf numFmtId="0" fontId="75" fillId="3" borderId="64" xfId="0" applyFont="1" applyFill="1" applyBorder="1" applyAlignment="1">
      <alignment vertical="top" wrapText="1"/>
    </xf>
    <xf numFmtId="0" fontId="75" fillId="3" borderId="10" xfId="0" applyFont="1" applyFill="1" applyBorder="1" applyAlignment="1">
      <alignment vertical="top" wrapText="1"/>
    </xf>
    <xf numFmtId="0" fontId="70" fillId="3" borderId="20" xfId="1" applyFont="1" applyFill="1" applyBorder="1" applyAlignment="1">
      <alignment vertical="center" wrapText="1"/>
    </xf>
    <xf numFmtId="10" fontId="69" fillId="3" borderId="20" xfId="0" applyNumberFormat="1" applyFont="1" applyFill="1" applyBorder="1" applyAlignment="1">
      <alignment horizontal="left" vertical="center"/>
    </xf>
    <xf numFmtId="0" fontId="92" fillId="3" borderId="0" xfId="0" applyFont="1" applyFill="1" applyBorder="1" applyAlignment="1"/>
    <xf numFmtId="0" fontId="13" fillId="3" borderId="65" xfId="0" applyFont="1" applyFill="1" applyBorder="1" applyAlignment="1">
      <alignment horizontal="center" vertical="center"/>
    </xf>
    <xf numFmtId="0" fontId="65" fillId="3" borderId="14" xfId="0" applyFont="1" applyFill="1" applyBorder="1"/>
    <xf numFmtId="0" fontId="65" fillId="3" borderId="18" xfId="0" applyFont="1" applyFill="1" applyBorder="1"/>
    <xf numFmtId="0" fontId="65" fillId="3" borderId="10" xfId="0" applyFont="1" applyFill="1" applyBorder="1" applyAlignment="1">
      <alignment horizontal="left" vertical="center" wrapText="1"/>
    </xf>
    <xf numFmtId="0" fontId="65" fillId="3" borderId="4" xfId="0" applyFont="1" applyFill="1" applyBorder="1"/>
    <xf numFmtId="0" fontId="65" fillId="3" borderId="4" xfId="0" applyFont="1" applyFill="1" applyBorder="1" applyAlignment="1">
      <alignment horizontal="center" vertical="center" wrapText="1"/>
    </xf>
    <xf numFmtId="0" fontId="65" fillId="3" borderId="4" xfId="0" applyFont="1" applyFill="1" applyBorder="1" applyAlignment="1">
      <alignment vertical="center" wrapText="1"/>
    </xf>
    <xf numFmtId="0" fontId="66" fillId="3" borderId="4" xfId="0" applyFont="1" applyFill="1" applyBorder="1" applyAlignment="1">
      <alignment vertical="center" wrapText="1"/>
    </xf>
    <xf numFmtId="186" fontId="70" fillId="0" borderId="20" xfId="0" applyNumberFormat="1" applyFont="1" applyFill="1" applyBorder="1" applyAlignment="1">
      <alignment horizontal="center"/>
    </xf>
    <xf numFmtId="10" fontId="67" fillId="3" borderId="69" xfId="1" applyNumberFormat="1" applyFont="1" applyFill="1" applyBorder="1" applyAlignment="1">
      <alignment horizontal="center" vertical="center" wrapText="1"/>
    </xf>
    <xf numFmtId="0" fontId="65" fillId="3" borderId="0" xfId="0" applyFont="1" applyFill="1" applyBorder="1" applyAlignment="1">
      <alignment wrapText="1"/>
    </xf>
    <xf numFmtId="0" fontId="13" fillId="0" borderId="57" xfId="0" applyNumberFormat="1" applyFont="1" applyFill="1" applyBorder="1" applyAlignment="1"/>
    <xf numFmtId="9" fontId="13" fillId="0" borderId="57" xfId="0" applyNumberFormat="1" applyFont="1" applyFill="1" applyBorder="1" applyAlignment="1">
      <alignment horizontal="left"/>
    </xf>
    <xf numFmtId="0" fontId="93" fillId="4" borderId="57" xfId="0" applyFont="1" applyFill="1" applyBorder="1" applyAlignment="1">
      <alignment horizontal="left" vertical="center" wrapText="1"/>
    </xf>
    <xf numFmtId="0" fontId="13" fillId="3" borderId="57" xfId="0" applyNumberFormat="1" applyFont="1" applyFill="1" applyBorder="1" applyAlignment="1">
      <alignment horizontal="left"/>
    </xf>
    <xf numFmtId="9" fontId="13" fillId="3" borderId="57" xfId="0" applyNumberFormat="1" applyFont="1" applyFill="1" applyBorder="1" applyAlignment="1">
      <alignment horizontal="left"/>
    </xf>
    <xf numFmtId="0" fontId="13" fillId="3" borderId="57" xfId="0" applyNumberFormat="1" applyFont="1" applyFill="1" applyBorder="1" applyAlignment="1"/>
    <xf numFmtId="0" fontId="64" fillId="3" borderId="4" xfId="0" applyFont="1" applyFill="1" applyBorder="1"/>
    <xf numFmtId="0" fontId="64" fillId="3" borderId="4" xfId="0" applyFont="1" applyFill="1" applyBorder="1" applyAlignment="1">
      <alignment vertical="center" wrapText="1"/>
    </xf>
    <xf numFmtId="0" fontId="64" fillId="3" borderId="4" xfId="0" applyFont="1" applyFill="1" applyBorder="1" applyAlignment="1">
      <alignment horizontal="left" vertical="center" wrapText="1"/>
    </xf>
    <xf numFmtId="0" fontId="63" fillId="4" borderId="65" xfId="0" applyFont="1" applyFill="1" applyBorder="1" applyAlignment="1">
      <alignment horizontal="center" vertical="center"/>
    </xf>
    <xf numFmtId="0" fontId="67" fillId="0" borderId="0" xfId="0" applyNumberFormat="1" applyFont="1" applyFill="1" applyBorder="1" applyAlignment="1"/>
    <xf numFmtId="14" fontId="67" fillId="0" borderId="0" xfId="0" applyNumberFormat="1" applyFont="1" applyFill="1" applyBorder="1" applyAlignment="1">
      <alignment horizontal="left" vertical="center"/>
    </xf>
    <xf numFmtId="0" fontId="90" fillId="3" borderId="0" xfId="0" applyNumberFormat="1" applyFont="1" applyFill="1" applyBorder="1" applyAlignment="1">
      <alignment horizontal="left"/>
    </xf>
    <xf numFmtId="0" fontId="13" fillId="0" borderId="20" xfId="0" applyNumberFormat="1" applyFont="1" applyFill="1" applyBorder="1" applyAlignment="1"/>
    <xf numFmtId="0" fontId="13" fillId="0" borderId="20" xfId="0" applyNumberFormat="1" applyFont="1" applyFill="1" applyBorder="1" applyAlignment="1">
      <alignment horizontal="left"/>
    </xf>
    <xf numFmtId="9" fontId="13" fillId="0" borderId="20" xfId="0" applyNumberFormat="1" applyFont="1" applyFill="1" applyBorder="1" applyAlignment="1">
      <alignment horizontal="left"/>
    </xf>
    <xf numFmtId="14" fontId="13" fillId="0" borderId="20" xfId="0" applyNumberFormat="1" applyFont="1" applyFill="1" applyBorder="1" applyAlignment="1">
      <alignment horizontal="left" vertical="center"/>
    </xf>
    <xf numFmtId="0" fontId="64" fillId="3" borderId="20" xfId="0" applyFont="1" applyFill="1" applyBorder="1" applyAlignment="1">
      <alignment horizontal="left"/>
    </xf>
    <xf numFmtId="0" fontId="64" fillId="3" borderId="20" xfId="0" applyFont="1" applyFill="1" applyBorder="1" applyAlignment="1">
      <alignment horizontal="left" vertical="center" wrapText="1"/>
    </xf>
    <xf numFmtId="0" fontId="64" fillId="3" borderId="1" xfId="0" applyFont="1" applyFill="1" applyBorder="1" applyAlignment="1">
      <alignment horizontal="left" vertical="center" wrapText="1"/>
    </xf>
    <xf numFmtId="0" fontId="13" fillId="3" borderId="24" xfId="0" applyFont="1" applyFill="1" applyBorder="1" applyAlignment="1">
      <alignment horizontal="center" vertical="center"/>
    </xf>
    <xf numFmtId="0" fontId="65" fillId="3" borderId="7" xfId="0" applyFont="1" applyFill="1" applyBorder="1"/>
    <xf numFmtId="0" fontId="65" fillId="3" borderId="8" xfId="0" applyFont="1" applyFill="1" applyBorder="1"/>
    <xf numFmtId="0" fontId="65" fillId="3" borderId="8" xfId="0" applyFont="1" applyFill="1" applyBorder="1" applyAlignment="1">
      <alignment horizontal="left"/>
    </xf>
    <xf numFmtId="0" fontId="65" fillId="3" borderId="19" xfId="0" applyFont="1" applyFill="1" applyBorder="1"/>
    <xf numFmtId="0" fontId="63" fillId="4" borderId="9" xfId="0" applyFont="1" applyFill="1" applyBorder="1" applyAlignment="1">
      <alignment horizontal="center" vertical="center"/>
    </xf>
    <xf numFmtId="0" fontId="68" fillId="3" borderId="0" xfId="0" applyFont="1" applyFill="1" applyBorder="1" applyAlignment="1">
      <alignment vertical="top" wrapText="1"/>
    </xf>
    <xf numFmtId="0" fontId="68" fillId="3" borderId="10" xfId="0" applyFont="1" applyFill="1" applyBorder="1" applyAlignment="1">
      <alignment vertical="top" wrapText="1"/>
    </xf>
    <xf numFmtId="0" fontId="70" fillId="3" borderId="28" xfId="1" applyFont="1" applyFill="1" applyBorder="1" applyAlignment="1">
      <alignment horizontal="center" vertical="center" wrapText="1"/>
    </xf>
    <xf numFmtId="0" fontId="69" fillId="3" borderId="4" xfId="0" applyFont="1" applyFill="1" applyBorder="1" applyAlignment="1">
      <alignment horizontal="left" vertical="center"/>
    </xf>
    <xf numFmtId="10" fontId="69" fillId="3" borderId="1" xfId="0" applyNumberFormat="1" applyFont="1" applyFill="1" applyBorder="1" applyAlignment="1">
      <alignment horizontal="left" vertical="center"/>
    </xf>
    <xf numFmtId="0" fontId="65" fillId="3" borderId="4" xfId="0" applyFont="1" applyFill="1" applyBorder="1" applyAlignment="1">
      <alignment wrapText="1"/>
    </xf>
    <xf numFmtId="10" fontId="67" fillId="3" borderId="17" xfId="1" applyNumberFormat="1" applyFont="1" applyFill="1" applyBorder="1" applyAlignment="1">
      <alignment horizontal="center" vertical="center" wrapText="1"/>
    </xf>
    <xf numFmtId="186" fontId="67" fillId="3" borderId="57" xfId="1" applyNumberFormat="1" applyFont="1" applyFill="1" applyBorder="1" applyAlignment="1">
      <alignment horizontal="center" vertical="center" wrapText="1"/>
    </xf>
    <xf numFmtId="186" fontId="67" fillId="3" borderId="57" xfId="372" applyNumberFormat="1" applyFont="1" applyFill="1" applyBorder="1" applyAlignment="1">
      <alignment horizontal="center" vertical="center"/>
    </xf>
    <xf numFmtId="0" fontId="67" fillId="3" borderId="57" xfId="1" applyNumberFormat="1" applyFont="1" applyFill="1" applyBorder="1" applyAlignment="1">
      <alignment horizontal="center" vertical="center" wrapText="1"/>
    </xf>
    <xf numFmtId="186" fontId="67" fillId="0" borderId="57" xfId="1" applyNumberFormat="1" applyFont="1" applyFill="1" applyBorder="1" applyAlignment="1">
      <alignment horizontal="center" vertical="center" wrapText="1"/>
    </xf>
    <xf numFmtId="10" fontId="99" fillId="3" borderId="20" xfId="0" applyNumberFormat="1" applyFont="1" applyFill="1" applyBorder="1" applyAlignment="1">
      <alignment horizontal="center" vertical="center"/>
    </xf>
    <xf numFmtId="10" fontId="70" fillId="3" borderId="68" xfId="1" applyNumberFormat="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100" fillId="0" borderId="73" xfId="0" applyFont="1" applyBorder="1" applyAlignment="1">
      <alignment horizontal="center" vertical="center"/>
    </xf>
    <xf numFmtId="0" fontId="101" fillId="0" borderId="73" xfId="406" applyBorder="1" applyAlignment="1">
      <alignment horizontal="left" vertical="top"/>
    </xf>
    <xf numFmtId="0" fontId="0" fillId="0" borderId="73" xfId="0" applyBorder="1" applyAlignment="1">
      <alignment horizontal="left" vertical="top"/>
    </xf>
    <xf numFmtId="0" fontId="0" fillId="0" borderId="73" xfId="0" applyBorder="1" applyAlignment="1">
      <alignment vertical="top"/>
    </xf>
    <xf numFmtId="0" fontId="0" fillId="0" borderId="73" xfId="0" applyBorder="1" applyAlignment="1">
      <alignment vertical="center"/>
    </xf>
    <xf numFmtId="0" fontId="102" fillId="3" borderId="57" xfId="0" applyNumberFormat="1" applyFont="1" applyFill="1" applyBorder="1" applyAlignment="1">
      <alignment horizontal="left"/>
    </xf>
    <xf numFmtId="9" fontId="102" fillId="0" borderId="57" xfId="0" applyNumberFormat="1" applyFont="1" applyFill="1" applyBorder="1" applyAlignment="1">
      <alignment horizontal="left"/>
    </xf>
    <xf numFmtId="0" fontId="70" fillId="3" borderId="9" xfId="1" applyFont="1" applyFill="1" applyBorder="1" applyAlignment="1">
      <alignment horizontal="center" vertical="center" wrapText="1"/>
    </xf>
    <xf numFmtId="0" fontId="70" fillId="3" borderId="0" xfId="1" applyFont="1" applyFill="1" applyBorder="1" applyAlignment="1">
      <alignment horizontal="center" vertical="center" wrapText="1"/>
    </xf>
    <xf numFmtId="0" fontId="70" fillId="3" borderId="0" xfId="1" applyFont="1" applyFill="1" applyBorder="1" applyAlignment="1">
      <alignment vertical="center" wrapText="1"/>
    </xf>
    <xf numFmtId="10" fontId="69" fillId="3" borderId="0" xfId="0" applyNumberFormat="1" applyFont="1" applyFill="1" applyBorder="1" applyAlignment="1">
      <alignment horizontal="left" vertical="center"/>
    </xf>
    <xf numFmtId="0" fontId="103" fillId="90" borderId="57" xfId="0" applyFont="1" applyFill="1" applyBorder="1" applyAlignment="1">
      <alignment horizontal="center" vertical="center" wrapText="1"/>
    </xf>
    <xf numFmtId="14" fontId="103" fillId="90" borderId="57" xfId="0" applyNumberFormat="1" applyFont="1" applyFill="1" applyBorder="1" applyAlignment="1">
      <alignment horizontal="center" vertical="center" wrapText="1"/>
    </xf>
    <xf numFmtId="0" fontId="68" fillId="0" borderId="0" xfId="0" applyFont="1" applyAlignment="1">
      <alignment vertical="center"/>
    </xf>
    <xf numFmtId="0" fontId="68" fillId="0" borderId="0" xfId="0" applyNumberFormat="1" applyFont="1" applyAlignment="1">
      <alignment vertical="center"/>
    </xf>
    <xf numFmtId="0" fontId="68" fillId="0" borderId="57" xfId="0" applyFont="1" applyBorder="1"/>
    <xf numFmtId="0" fontId="68" fillId="0" borderId="57" xfId="0" applyFont="1" applyBorder="1" applyAlignment="1">
      <alignment horizontal="left" vertical="top" wrapText="1"/>
    </xf>
    <xf numFmtId="0" fontId="68" fillId="0" borderId="57" xfId="0" applyFont="1" applyBorder="1" applyAlignment="1">
      <alignment vertical="top" wrapText="1"/>
    </xf>
    <xf numFmtId="0" fontId="68" fillId="0" borderId="57" xfId="0" applyFont="1" applyBorder="1" applyAlignment="1">
      <alignment vertical="center" wrapText="1"/>
    </xf>
    <xf numFmtId="14" fontId="68" fillId="0" borderId="57" xfId="0" applyNumberFormat="1" applyFont="1" applyBorder="1" applyAlignment="1">
      <alignment vertical="top" wrapText="1"/>
    </xf>
    <xf numFmtId="0" fontId="68" fillId="0" borderId="0" xfId="0" applyFont="1" applyAlignment="1">
      <alignment vertical="center" wrapText="1"/>
    </xf>
    <xf numFmtId="46" fontId="65" fillId="3" borderId="0" xfId="0" applyNumberFormat="1" applyFont="1" applyFill="1" applyBorder="1"/>
    <xf numFmtId="0" fontId="70" fillId="2" borderId="4" xfId="1" applyFont="1" applyFill="1" applyBorder="1" applyAlignment="1">
      <alignment horizontal="center" vertical="center" wrapText="1"/>
    </xf>
    <xf numFmtId="0" fontId="105" fillId="3" borderId="10" xfId="0" applyFont="1" applyFill="1" applyBorder="1"/>
    <xf numFmtId="0" fontId="105" fillId="3" borderId="0" xfId="0" applyFont="1" applyFill="1"/>
    <xf numFmtId="0" fontId="68" fillId="0" borderId="0" xfId="0" applyFont="1" applyFill="1" applyBorder="1"/>
    <xf numFmtId="0" fontId="68" fillId="0" borderId="0" xfId="0" applyFont="1" applyFill="1"/>
    <xf numFmtId="0" fontId="105" fillId="0" borderId="0" xfId="0" applyFont="1" applyFill="1"/>
    <xf numFmtId="10" fontId="69" fillId="3" borderId="0" xfId="0" applyNumberFormat="1" applyFont="1" applyFill="1" applyBorder="1" applyAlignment="1">
      <alignment horizontal="center" vertical="center"/>
    </xf>
    <xf numFmtId="0" fontId="68" fillId="90" borderId="57" xfId="0" applyFont="1" applyFill="1" applyBorder="1" applyAlignment="1">
      <alignment horizontal="center" vertical="center"/>
    </xf>
    <xf numFmtId="0" fontId="68" fillId="0" borderId="57" xfId="0" applyFont="1" applyBorder="1" applyAlignment="1">
      <alignment vertical="center"/>
    </xf>
    <xf numFmtId="0" fontId="67" fillId="3" borderId="57" xfId="0" applyFont="1" applyFill="1" applyBorder="1" applyAlignment="1">
      <alignment horizontal="center" vertical="center"/>
    </xf>
    <xf numFmtId="0" fontId="67" fillId="3" borderId="65" xfId="0" applyFont="1" applyFill="1" applyBorder="1" applyAlignment="1">
      <alignment horizontal="left" vertical="center"/>
    </xf>
    <xf numFmtId="0" fontId="68" fillId="0" borderId="0" xfId="0" applyFont="1"/>
    <xf numFmtId="0" fontId="67" fillId="3" borderId="2" xfId="0" applyFont="1" applyFill="1" applyBorder="1" applyAlignment="1">
      <alignment horizontal="left" vertical="center"/>
    </xf>
    <xf numFmtId="0" fontId="65" fillId="3" borderId="57" xfId="0" applyFont="1" applyFill="1" applyBorder="1" applyAlignment="1">
      <alignment vertical="center"/>
    </xf>
    <xf numFmtId="0" fontId="65" fillId="3" borderId="57" xfId="0" applyFont="1" applyFill="1" applyBorder="1" applyAlignment="1">
      <alignment vertical="center" wrapText="1"/>
    </xf>
    <xf numFmtId="0" fontId="67" fillId="3" borderId="57" xfId="0" applyFont="1" applyFill="1" applyBorder="1" applyAlignment="1">
      <alignment vertical="center" wrapText="1"/>
    </xf>
    <xf numFmtId="0" fontId="107" fillId="4" borderId="2" xfId="0" applyFont="1" applyFill="1" applyBorder="1" applyAlignment="1">
      <alignment horizontal="center" vertical="center"/>
    </xf>
    <xf numFmtId="0" fontId="107" fillId="0" borderId="57" xfId="0" applyNumberFormat="1" applyFont="1" applyFill="1" applyBorder="1" applyAlignment="1">
      <alignment horizontal="center" vertical="center"/>
    </xf>
    <xf numFmtId="0" fontId="107" fillId="0" borderId="57" xfId="0" applyFont="1" applyFill="1" applyBorder="1" applyAlignment="1">
      <alignment horizontal="center" vertical="center"/>
    </xf>
    <xf numFmtId="0" fontId="108" fillId="3" borderId="57" xfId="0" applyFont="1" applyFill="1" applyBorder="1"/>
    <xf numFmtId="9" fontId="107" fillId="0" borderId="57" xfId="0" applyNumberFormat="1" applyFont="1" applyFill="1" applyBorder="1" applyAlignment="1">
      <alignment horizontal="center" vertical="center"/>
    </xf>
    <xf numFmtId="0" fontId="107" fillId="0" borderId="4" xfId="0" applyFont="1" applyFill="1" applyBorder="1" applyAlignment="1">
      <alignment horizontal="center" vertical="center" wrapText="1"/>
    </xf>
    <xf numFmtId="0" fontId="65" fillId="0" borderId="10" xfId="0" applyFont="1" applyFill="1" applyBorder="1" applyAlignment="1">
      <alignment vertical="center" wrapText="1"/>
    </xf>
    <xf numFmtId="0" fontId="107" fillId="0" borderId="57" xfId="0" applyNumberFormat="1" applyFont="1" applyFill="1" applyBorder="1" applyAlignment="1">
      <alignment horizontal="center" vertical="center" wrapText="1"/>
    </xf>
    <xf numFmtId="0" fontId="108" fillId="0" borderId="57" xfId="0" applyFont="1" applyFill="1" applyBorder="1" applyAlignment="1">
      <alignment horizontal="center" vertical="center"/>
    </xf>
    <xf numFmtId="0" fontId="108" fillId="3" borderId="57" xfId="0" applyFont="1" applyFill="1" applyBorder="1" applyAlignment="1">
      <alignment horizontal="center" vertical="center"/>
    </xf>
    <xf numFmtId="0" fontId="105" fillId="3" borderId="57" xfId="0" applyFont="1" applyFill="1" applyBorder="1" applyAlignment="1">
      <alignment horizontal="center" vertical="center"/>
    </xf>
    <xf numFmtId="0" fontId="68" fillId="3" borderId="57" xfId="0" applyFont="1" applyFill="1" applyBorder="1" applyAlignment="1">
      <alignment horizontal="center" vertical="center"/>
    </xf>
    <xf numFmtId="0" fontId="107" fillId="3" borderId="2" xfId="1" applyFont="1" applyFill="1" applyBorder="1" applyAlignment="1">
      <alignment horizontal="center" vertical="center" wrapText="1"/>
    </xf>
    <xf numFmtId="0" fontId="115" fillId="3" borderId="57" xfId="0" applyNumberFormat="1" applyFont="1" applyFill="1" applyBorder="1" applyAlignment="1">
      <alignment horizontal="center" vertical="center"/>
    </xf>
    <xf numFmtId="10" fontId="107" fillId="0" borderId="57" xfId="0" applyNumberFormat="1" applyFont="1" applyFill="1" applyBorder="1" applyAlignment="1">
      <alignment horizontal="center" vertical="center"/>
    </xf>
    <xf numFmtId="0" fontId="112" fillId="0" borderId="20" xfId="0" applyNumberFormat="1" applyFont="1" applyFill="1" applyBorder="1" applyAlignment="1">
      <alignment horizontal="center" vertical="center"/>
    </xf>
    <xf numFmtId="10" fontId="112" fillId="0" borderId="20" xfId="0" applyNumberFormat="1" applyFont="1" applyFill="1" applyBorder="1" applyAlignment="1">
      <alignment horizontal="center" vertical="center"/>
    </xf>
    <xf numFmtId="10" fontId="107" fillId="0" borderId="57" xfId="1" applyNumberFormat="1" applyFont="1" applyFill="1" applyBorder="1" applyAlignment="1">
      <alignment horizontal="center" vertical="center" wrapText="1"/>
    </xf>
    <xf numFmtId="10" fontId="107" fillId="3" borderId="57" xfId="1" applyNumberFormat="1" applyFont="1" applyFill="1" applyBorder="1" applyAlignment="1">
      <alignment horizontal="center" vertical="center" wrapText="1"/>
    </xf>
    <xf numFmtId="10" fontId="112" fillId="0" borderId="20" xfId="1" applyNumberFormat="1" applyFont="1" applyFill="1" applyBorder="1" applyAlignment="1">
      <alignment horizontal="center" vertical="center" wrapText="1"/>
    </xf>
    <xf numFmtId="0" fontId="107" fillId="4" borderId="65" xfId="0" applyFont="1" applyFill="1" applyBorder="1" applyAlignment="1">
      <alignment horizontal="center" vertical="center"/>
    </xf>
    <xf numFmtId="0" fontId="108" fillId="3" borderId="20" xfId="0" applyFont="1" applyFill="1" applyBorder="1" applyAlignment="1">
      <alignment horizontal="center" vertical="center"/>
    </xf>
    <xf numFmtId="0" fontId="107" fillId="0" borderId="20" xfId="0" applyNumberFormat="1" applyFont="1" applyFill="1" applyBorder="1" applyAlignment="1">
      <alignment horizontal="center" vertical="center"/>
    </xf>
    <xf numFmtId="0" fontId="107" fillId="0" borderId="20" xfId="0" applyFont="1" applyFill="1" applyBorder="1" applyAlignment="1">
      <alignment horizontal="center" vertical="center"/>
    </xf>
    <xf numFmtId="10" fontId="117" fillId="3" borderId="57" xfId="0" applyNumberFormat="1" applyFont="1" applyFill="1" applyBorder="1" applyAlignment="1">
      <alignment horizontal="center" vertical="center"/>
    </xf>
    <xf numFmtId="0" fontId="70" fillId="2" borderId="17" xfId="1" applyFont="1" applyFill="1" applyBorder="1" applyAlignment="1">
      <alignment vertical="center" wrapText="1"/>
    </xf>
    <xf numFmtId="0" fontId="70" fillId="2" borderId="57" xfId="1" applyFont="1" applyFill="1" applyBorder="1" applyAlignment="1">
      <alignment vertical="center" wrapText="1"/>
    </xf>
    <xf numFmtId="0" fontId="70" fillId="6" borderId="57" xfId="0" applyFont="1" applyFill="1" applyBorder="1" applyAlignment="1">
      <alignment vertical="center"/>
    </xf>
    <xf numFmtId="0" fontId="70" fillId="8" borderId="57" xfId="0" applyFont="1" applyFill="1" applyBorder="1" applyAlignment="1">
      <alignment vertical="center"/>
    </xf>
    <xf numFmtId="0" fontId="70" fillId="6" borderId="57" xfId="0" applyFont="1" applyFill="1" applyBorder="1" applyAlignment="1">
      <alignment horizontal="center" vertical="center"/>
    </xf>
    <xf numFmtId="0" fontId="70" fillId="8" borderId="57" xfId="0" applyFont="1" applyFill="1" applyBorder="1" applyAlignment="1">
      <alignment horizontal="center" vertical="center"/>
    </xf>
    <xf numFmtId="0" fontId="67" fillId="3" borderId="57" xfId="1" applyFont="1" applyFill="1" applyBorder="1" applyAlignment="1">
      <alignment horizontal="center" vertical="center" wrapText="1"/>
    </xf>
    <xf numFmtId="0" fontId="67" fillId="3" borderId="57" xfId="1" applyFont="1" applyFill="1" applyBorder="1" applyAlignment="1">
      <alignment vertical="center" wrapText="1"/>
    </xf>
    <xf numFmtId="0" fontId="118" fillId="3" borderId="57" xfId="0" applyFont="1" applyFill="1" applyBorder="1" applyAlignment="1">
      <alignment horizontal="center" vertical="center"/>
    </xf>
    <xf numFmtId="0" fontId="68" fillId="3" borderId="57" xfId="0" applyFont="1" applyFill="1" applyBorder="1" applyAlignment="1">
      <alignment horizontal="center"/>
    </xf>
    <xf numFmtId="0" fontId="90" fillId="3" borderId="57" xfId="1" applyFont="1" applyFill="1" applyBorder="1" applyAlignment="1">
      <alignment vertical="center" wrapText="1"/>
    </xf>
    <xf numFmtId="0" fontId="90" fillId="3" borderId="57" xfId="1" applyFont="1" applyFill="1" applyBorder="1" applyAlignment="1">
      <alignment horizontal="center" vertical="center" wrapText="1"/>
    </xf>
    <xf numFmtId="0" fontId="69" fillId="3" borderId="0" xfId="0" applyFont="1" applyFill="1" applyAlignment="1">
      <alignment vertical="center"/>
    </xf>
    <xf numFmtId="0" fontId="105" fillId="3" borderId="0" xfId="0" applyFont="1" applyFill="1" applyAlignment="1">
      <alignment horizontal="center" vertical="center"/>
    </xf>
    <xf numFmtId="0" fontId="105" fillId="3" borderId="0" xfId="0" applyFont="1" applyFill="1" applyAlignment="1">
      <alignment vertical="center"/>
    </xf>
    <xf numFmtId="0" fontId="70" fillId="2" borderId="21" xfId="1" applyFont="1" applyFill="1" applyBorder="1" applyAlignment="1">
      <alignment horizontal="center" vertical="center" wrapText="1"/>
    </xf>
    <xf numFmtId="0" fontId="70" fillId="2" borderId="23" xfId="1" applyFont="1" applyFill="1" applyBorder="1" applyAlignment="1">
      <alignment horizontal="center" vertical="center" wrapText="1"/>
    </xf>
    <xf numFmtId="0" fontId="70" fillId="2" borderId="22" xfId="1" applyFont="1" applyFill="1" applyBorder="1" applyAlignment="1">
      <alignment horizontal="center" vertical="center" wrapText="1"/>
    </xf>
    <xf numFmtId="0" fontId="71" fillId="4" borderId="57" xfId="372" applyFont="1" applyFill="1" applyBorder="1" applyAlignment="1">
      <alignment vertical="center"/>
    </xf>
    <xf numFmtId="185" fontId="105" fillId="3" borderId="57" xfId="372" applyNumberFormat="1" applyFont="1" applyFill="1" applyBorder="1" applyAlignment="1">
      <alignment horizontal="center" vertical="center"/>
    </xf>
    <xf numFmtId="185" fontId="105" fillId="3" borderId="4" xfId="372" applyNumberFormat="1" applyFont="1" applyFill="1" applyBorder="1" applyAlignment="1">
      <alignment horizontal="center" vertical="center"/>
    </xf>
    <xf numFmtId="184" fontId="71" fillId="4" borderId="57" xfId="405" applyFont="1" applyFill="1" applyBorder="1" applyAlignment="1">
      <alignment vertical="center"/>
    </xf>
    <xf numFmtId="0" fontId="69" fillId="3" borderId="20" xfId="0" applyFont="1" applyFill="1" applyBorder="1" applyAlignment="1">
      <alignment horizontal="center" vertical="center"/>
    </xf>
    <xf numFmtId="0" fontId="70" fillId="3" borderId="20" xfId="378" applyFont="1" applyFill="1" applyBorder="1" applyAlignment="1">
      <alignment horizontal="center" vertical="center"/>
    </xf>
    <xf numFmtId="0" fontId="70" fillId="3" borderId="1" xfId="378" applyFont="1" applyFill="1" applyBorder="1" applyAlignment="1">
      <alignment horizontal="center" vertical="center"/>
    </xf>
    <xf numFmtId="0" fontId="119" fillId="75" borderId="57" xfId="0" applyFont="1" applyFill="1" applyBorder="1" applyAlignment="1">
      <alignment horizontal="center" vertical="center" wrapText="1" readingOrder="1"/>
    </xf>
    <xf numFmtId="0" fontId="119" fillId="7" borderId="57" xfId="0" applyFont="1" applyFill="1" applyBorder="1" applyAlignment="1">
      <alignment horizontal="center" vertical="center" wrapText="1" readingOrder="1"/>
    </xf>
    <xf numFmtId="0" fontId="119" fillId="8" borderId="57" xfId="0" applyFont="1" applyFill="1" applyBorder="1" applyAlignment="1">
      <alignment horizontal="center" vertical="center" wrapText="1" readingOrder="1"/>
    </xf>
    <xf numFmtId="0" fontId="119" fillId="9" borderId="57" xfId="0" applyFont="1" applyFill="1" applyBorder="1" applyAlignment="1">
      <alignment horizontal="center" vertical="center" wrapText="1" readingOrder="1"/>
    </xf>
    <xf numFmtId="0" fontId="121" fillId="75" borderId="57" xfId="0" applyFont="1" applyFill="1" applyBorder="1" applyAlignment="1">
      <alignment horizontal="center" vertical="center" wrapText="1" readingOrder="1"/>
    </xf>
    <xf numFmtId="0" fontId="122" fillId="75" borderId="57" xfId="0" applyFont="1" applyFill="1" applyBorder="1" applyAlignment="1">
      <alignment horizontal="left" vertical="center" wrapText="1" readingOrder="1"/>
    </xf>
    <xf numFmtId="0" fontId="122" fillId="75" borderId="57" xfId="0" applyFont="1" applyFill="1" applyBorder="1" applyAlignment="1">
      <alignment horizontal="center" vertical="center" wrapText="1" readingOrder="1"/>
    </xf>
    <xf numFmtId="0" fontId="122" fillId="7" borderId="57" xfId="0" applyFont="1" applyFill="1" applyBorder="1" applyAlignment="1">
      <alignment horizontal="center" vertical="center" wrapText="1" readingOrder="1"/>
    </xf>
    <xf numFmtId="0" fontId="122" fillId="8" borderId="57" xfId="0" applyFont="1" applyFill="1" applyBorder="1" applyAlignment="1">
      <alignment horizontal="center" vertical="center" wrapText="1" readingOrder="1"/>
    </xf>
    <xf numFmtId="0" fontId="122" fillId="9" borderId="57" xfId="0" applyFont="1" applyFill="1" applyBorder="1" applyAlignment="1">
      <alignment horizontal="center" vertical="center" wrapText="1" readingOrder="1"/>
    </xf>
    <xf numFmtId="0" fontId="122" fillId="75" borderId="49" xfId="0" applyFont="1" applyFill="1" applyBorder="1" applyAlignment="1">
      <alignment horizontal="center" vertical="center" wrapText="1" readingOrder="1"/>
    </xf>
    <xf numFmtId="0" fontId="122" fillId="7" borderId="49" xfId="0" applyFont="1" applyFill="1" applyBorder="1" applyAlignment="1">
      <alignment horizontal="center" vertical="center" wrapText="1" readingOrder="1"/>
    </xf>
    <xf numFmtId="0" fontId="122" fillId="8" borderId="49" xfId="0" applyFont="1" applyFill="1" applyBorder="1" applyAlignment="1">
      <alignment horizontal="center" vertical="center" wrapText="1" readingOrder="1"/>
    </xf>
    <xf numFmtId="0" fontId="122" fillId="9" borderId="49" xfId="0" applyFont="1" applyFill="1" applyBorder="1" applyAlignment="1">
      <alignment horizontal="center" vertical="center" wrapText="1" readingOrder="1"/>
    </xf>
    <xf numFmtId="0" fontId="121" fillId="75" borderId="57" xfId="0" applyFont="1" applyFill="1" applyBorder="1" applyAlignment="1">
      <alignment horizontal="left" wrapText="1" readingOrder="1"/>
    </xf>
    <xf numFmtId="0" fontId="121" fillId="75" borderId="52" xfId="0" applyFont="1" applyFill="1" applyBorder="1" applyAlignment="1">
      <alignment horizontal="left" wrapText="1" readingOrder="1"/>
    </xf>
    <xf numFmtId="0" fontId="119" fillId="75" borderId="40" xfId="0" applyFont="1" applyFill="1" applyBorder="1" applyAlignment="1">
      <alignment horizontal="center" vertical="center" wrapText="1" readingOrder="1"/>
    </xf>
    <xf numFmtId="0" fontId="119" fillId="75" borderId="41" xfId="0" applyFont="1" applyFill="1" applyBorder="1" applyAlignment="1">
      <alignment horizontal="center" vertical="center" wrapText="1" readingOrder="1"/>
    </xf>
    <xf numFmtId="0" fontId="119" fillId="7" borderId="41" xfId="0" applyFont="1" applyFill="1" applyBorder="1" applyAlignment="1">
      <alignment horizontal="center" vertical="center" wrapText="1" readingOrder="1"/>
    </xf>
    <xf numFmtId="0" fontId="119" fillId="8" borderId="41" xfId="0" applyFont="1" applyFill="1" applyBorder="1" applyAlignment="1">
      <alignment horizontal="center" vertical="center" wrapText="1" readingOrder="1"/>
    </xf>
    <xf numFmtId="0" fontId="119" fillId="9" borderId="41" xfId="0" applyFont="1" applyFill="1" applyBorder="1" applyAlignment="1">
      <alignment horizontal="center" vertical="center" wrapText="1" readingOrder="1"/>
    </xf>
    <xf numFmtId="0" fontId="119" fillId="75" borderId="42" xfId="0" applyFont="1" applyFill="1" applyBorder="1" applyAlignment="1">
      <alignment horizontal="center" vertical="center" wrapText="1" readingOrder="1"/>
    </xf>
    <xf numFmtId="0" fontId="105" fillId="3" borderId="48" xfId="0" applyFont="1" applyFill="1" applyBorder="1" applyAlignment="1">
      <alignment horizontal="center" vertical="center"/>
    </xf>
    <xf numFmtId="0" fontId="71" fillId="0" borderId="57" xfId="372" applyFont="1" applyFill="1" applyBorder="1" applyAlignment="1">
      <alignment vertical="center"/>
    </xf>
    <xf numFmtId="0" fontId="71" fillId="4" borderId="57" xfId="372" applyFont="1" applyFill="1" applyBorder="1" applyAlignment="1">
      <alignment vertical="center" wrapText="1"/>
    </xf>
    <xf numFmtId="0" fontId="65" fillId="0" borderId="57" xfId="0" applyFont="1" applyBorder="1" applyAlignment="1">
      <alignment horizontal="left"/>
    </xf>
    <xf numFmtId="0" fontId="69" fillId="3" borderId="1" xfId="0" applyFont="1" applyFill="1" applyBorder="1" applyAlignment="1">
      <alignment horizontal="center" vertical="center"/>
    </xf>
    <xf numFmtId="185" fontId="107" fillId="3" borderId="57" xfId="0" applyNumberFormat="1" applyFont="1" applyFill="1" applyBorder="1" applyAlignment="1">
      <alignment horizontal="center" vertical="center"/>
    </xf>
    <xf numFmtId="185" fontId="107" fillId="0" borderId="57" xfId="0" applyNumberFormat="1" applyFont="1" applyFill="1" applyBorder="1" applyAlignment="1">
      <alignment horizontal="center" vertical="center"/>
    </xf>
    <xf numFmtId="0" fontId="107" fillId="4" borderId="57" xfId="372" applyFont="1" applyFill="1" applyBorder="1" applyAlignment="1">
      <alignment horizontal="center" vertical="center"/>
    </xf>
    <xf numFmtId="0" fontId="107" fillId="0" borderId="57" xfId="372" applyFont="1" applyFill="1" applyBorder="1" applyAlignment="1">
      <alignment horizontal="center" vertical="center"/>
    </xf>
    <xf numFmtId="185" fontId="112" fillId="3" borderId="57" xfId="0" applyNumberFormat="1" applyFont="1" applyFill="1" applyBorder="1" applyAlignment="1">
      <alignment horizontal="center" vertical="center"/>
    </xf>
    <xf numFmtId="0" fontId="68" fillId="3" borderId="78" xfId="0" applyFont="1" applyFill="1" applyBorder="1"/>
    <xf numFmtId="0" fontId="106" fillId="3" borderId="79" xfId="0" applyFont="1" applyFill="1" applyBorder="1" applyAlignment="1">
      <alignment vertical="center"/>
    </xf>
    <xf numFmtId="0" fontId="107" fillId="0" borderId="1" xfId="0" applyFont="1" applyFill="1" applyBorder="1" applyAlignment="1">
      <alignment horizontal="center" vertical="center" wrapText="1"/>
    </xf>
    <xf numFmtId="0" fontId="107" fillId="0" borderId="2" xfId="0" applyFont="1" applyFill="1" applyBorder="1" applyAlignment="1">
      <alignment horizontal="center" vertical="center"/>
    </xf>
    <xf numFmtId="0" fontId="65" fillId="0" borderId="0" xfId="0" applyFont="1" applyFill="1"/>
    <xf numFmtId="0" fontId="90" fillId="0" borderId="0" xfId="0" applyFont="1" applyFill="1"/>
    <xf numFmtId="0" fontId="108" fillId="0" borderId="57" xfId="0" applyFont="1" applyFill="1" applyBorder="1" applyAlignment="1">
      <alignment horizontal="center" vertical="center" wrapText="1"/>
    </xf>
    <xf numFmtId="0" fontId="107" fillId="0" borderId="2" xfId="1" applyFont="1" applyFill="1" applyBorder="1" applyAlignment="1">
      <alignment horizontal="center" vertical="center" wrapText="1"/>
    </xf>
    <xf numFmtId="0" fontId="115" fillId="0" borderId="57" xfId="0" applyNumberFormat="1" applyFont="1" applyFill="1" applyBorder="1" applyAlignment="1">
      <alignment horizontal="center" vertical="center"/>
    </xf>
    <xf numFmtId="0" fontId="118" fillId="0" borderId="0" xfId="0" applyFont="1" applyFill="1"/>
    <xf numFmtId="0" fontId="107" fillId="3" borderId="57" xfId="0" applyNumberFormat="1" applyFont="1" applyFill="1" applyBorder="1" applyAlignment="1">
      <alignment vertical="center"/>
    </xf>
    <xf numFmtId="0" fontId="107" fillId="3" borderId="57" xfId="0" applyNumberFormat="1" applyFont="1" applyFill="1" applyBorder="1" applyAlignment="1">
      <alignment horizontal="left" vertical="center"/>
    </xf>
    <xf numFmtId="10" fontId="107" fillId="3" borderId="57" xfId="0" applyNumberFormat="1" applyFont="1" applyFill="1" applyBorder="1" applyAlignment="1">
      <alignment horizontal="center" vertical="center"/>
    </xf>
    <xf numFmtId="0" fontId="68" fillId="0" borderId="57" xfId="0" applyFont="1" applyBorder="1" applyAlignment="1">
      <alignment horizontal="center" vertical="center"/>
    </xf>
    <xf numFmtId="0" fontId="71" fillId="4" borderId="24" xfId="0" applyFont="1" applyFill="1" applyBorder="1" applyAlignment="1">
      <alignment horizontal="center" vertical="center"/>
    </xf>
    <xf numFmtId="184" fontId="71" fillId="4" borderId="49" xfId="405" applyFont="1" applyFill="1" applyBorder="1" applyAlignment="1">
      <alignment vertical="center"/>
    </xf>
    <xf numFmtId="185" fontId="67" fillId="3" borderId="49" xfId="0" applyNumberFormat="1" applyFont="1" applyFill="1" applyBorder="1" applyAlignment="1">
      <alignment horizontal="center" vertical="center"/>
    </xf>
    <xf numFmtId="185" fontId="70" fillId="3" borderId="20" xfId="378" applyNumberFormat="1" applyFont="1" applyFill="1" applyBorder="1" applyAlignment="1">
      <alignment horizontal="center" vertical="center"/>
    </xf>
    <xf numFmtId="0" fontId="123" fillId="0" borderId="0" xfId="0" applyFont="1" applyFill="1"/>
    <xf numFmtId="10" fontId="107" fillId="0" borderId="4" xfId="1" applyNumberFormat="1" applyFont="1" applyFill="1" applyBorder="1" applyAlignment="1">
      <alignment horizontal="center" vertical="center" wrapText="1"/>
    </xf>
    <xf numFmtId="10" fontId="112" fillId="0" borderId="1" xfId="1" applyNumberFormat="1" applyFont="1" applyFill="1" applyBorder="1" applyAlignment="1">
      <alignment horizontal="center" vertical="center" wrapText="1"/>
    </xf>
    <xf numFmtId="0" fontId="107" fillId="3" borderId="52" xfId="0" applyFont="1" applyFill="1" applyBorder="1" applyAlignment="1">
      <alignment horizontal="left" vertical="top" wrapText="1"/>
    </xf>
    <xf numFmtId="0" fontId="107" fillId="0" borderId="52" xfId="0" applyFont="1" applyFill="1" applyBorder="1" applyAlignment="1">
      <alignment horizontal="left" vertical="top" wrapText="1"/>
    </xf>
    <xf numFmtId="0" fontId="108" fillId="3" borderId="81" xfId="0" applyFont="1" applyFill="1" applyBorder="1" applyAlignment="1">
      <alignment vertical="top"/>
    </xf>
    <xf numFmtId="0" fontId="108" fillId="0" borderId="52" xfId="0" applyFont="1" applyFill="1" applyBorder="1" applyAlignment="1">
      <alignment vertical="top" wrapText="1"/>
    </xf>
    <xf numFmtId="0" fontId="108" fillId="3" borderId="52" xfId="0" applyFont="1" applyFill="1" applyBorder="1" applyAlignment="1">
      <alignment vertical="top"/>
    </xf>
    <xf numFmtId="0" fontId="68" fillId="0" borderId="0" xfId="0" applyFont="1" applyBorder="1"/>
    <xf numFmtId="14" fontId="68" fillId="0" borderId="0" xfId="0" applyNumberFormat="1" applyFont="1" applyBorder="1" applyAlignment="1">
      <alignment vertical="center"/>
    </xf>
    <xf numFmtId="0" fontId="68" fillId="0" borderId="57" xfId="0" applyFont="1" applyBorder="1" applyAlignment="1">
      <alignment horizontal="left" vertical="center"/>
    </xf>
    <xf numFmtId="0" fontId="68" fillId="0" borderId="0" xfId="0" applyFont="1" applyAlignment="1">
      <alignment horizontal="center" vertical="center"/>
    </xf>
    <xf numFmtId="14" fontId="68" fillId="0" borderId="0" xfId="0" applyNumberFormat="1" applyFont="1" applyAlignment="1">
      <alignment horizontal="center" vertical="center"/>
    </xf>
    <xf numFmtId="187" fontId="68" fillId="0" borderId="0" xfId="0" applyNumberFormat="1" applyFont="1" applyAlignment="1">
      <alignment horizontal="center" vertical="center"/>
    </xf>
    <xf numFmtId="14" fontId="68" fillId="0" borderId="0" xfId="0" applyNumberFormat="1" applyFont="1" applyAlignment="1">
      <alignment vertical="center"/>
    </xf>
    <xf numFmtId="187" fontId="68" fillId="0" borderId="0" xfId="0" applyNumberFormat="1" applyFont="1" applyAlignment="1">
      <alignment vertical="center"/>
    </xf>
    <xf numFmtId="9" fontId="107" fillId="0" borderId="57" xfId="0" applyNumberFormat="1" applyFont="1" applyBorder="1" applyAlignment="1">
      <alignment horizontal="center" vertical="center"/>
    </xf>
    <xf numFmtId="14" fontId="107" fillId="0" borderId="57" xfId="0" applyNumberFormat="1" applyFont="1" applyBorder="1" applyAlignment="1">
      <alignment horizontal="center" vertical="center"/>
    </xf>
    <xf numFmtId="0" fontId="108" fillId="3" borderId="52" xfId="0" applyFont="1" applyFill="1" applyBorder="1" applyAlignment="1">
      <alignment vertical="top" wrapText="1"/>
    </xf>
    <xf numFmtId="0" fontId="107" fillId="0" borderId="57" xfId="0" applyFont="1" applyBorder="1" applyAlignment="1">
      <alignment horizontal="center" vertical="center" wrapText="1"/>
    </xf>
    <xf numFmtId="0" fontId="70" fillId="2" borderId="57"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10" fontId="112" fillId="3" borderId="20" xfId="0" applyNumberFormat="1" applyFont="1" applyFill="1" applyBorder="1" applyAlignment="1">
      <alignment horizontal="center" vertical="center"/>
    </xf>
    <xf numFmtId="0" fontId="67" fillId="0" borderId="0" xfId="0" applyFont="1" applyFill="1" applyBorder="1" applyAlignment="1">
      <alignment horizont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0" xfId="0" applyFont="1" applyFill="1" applyBorder="1" applyAlignment="1">
      <alignment horizontal="center"/>
    </xf>
    <xf numFmtId="0" fontId="90" fillId="0" borderId="0" xfId="0" applyFont="1" applyFill="1" applyBorder="1" applyAlignment="1">
      <alignment horizontal="left"/>
    </xf>
    <xf numFmtId="14" fontId="68" fillId="0" borderId="57" xfId="0" applyNumberFormat="1" applyFont="1" applyBorder="1" applyAlignment="1">
      <alignment vertical="center"/>
    </xf>
    <xf numFmtId="0" fontId="107" fillId="0" borderId="4" xfId="0" applyFont="1" applyBorder="1" applyAlignment="1">
      <alignment horizontal="center" vertical="center" wrapText="1"/>
    </xf>
    <xf numFmtId="0" fontId="70" fillId="2" borderId="57"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0" fontId="67" fillId="0" borderId="0" xfId="0" applyFont="1" applyFill="1" applyBorder="1" applyAlignment="1">
      <alignment horizont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0" xfId="0" applyFont="1" applyFill="1" applyBorder="1" applyAlignment="1">
      <alignment horizontal="center"/>
    </xf>
    <xf numFmtId="0" fontId="90" fillId="0" borderId="0" xfId="0" applyFont="1" applyFill="1" applyBorder="1" applyAlignment="1">
      <alignment horizontal="left"/>
    </xf>
    <xf numFmtId="14" fontId="68" fillId="90" borderId="57" xfId="0" applyNumberFormat="1" applyFont="1" applyFill="1" applyBorder="1" applyAlignment="1">
      <alignment horizontal="center" vertical="center"/>
    </xf>
    <xf numFmtId="0" fontId="68" fillId="90" borderId="57" xfId="0" applyFont="1" applyFill="1" applyBorder="1" applyAlignment="1">
      <alignment horizontal="left" vertical="center"/>
    </xf>
    <xf numFmtId="0" fontId="0" fillId="0" borderId="0" xfId="0" applyAlignment="1">
      <alignment vertical="center"/>
    </xf>
    <xf numFmtId="0" fontId="0" fillId="0" borderId="0" xfId="0" applyAlignment="1">
      <alignment horizontal="left"/>
    </xf>
    <xf numFmtId="0" fontId="67" fillId="3" borderId="85" xfId="0" applyFont="1" applyFill="1" applyBorder="1" applyAlignment="1">
      <alignment horizontal="left" vertical="center"/>
    </xf>
    <xf numFmtId="0" fontId="67" fillId="3" borderId="87" xfId="0" applyFont="1" applyFill="1" applyBorder="1" applyAlignment="1">
      <alignment horizontal="left" vertical="center"/>
    </xf>
    <xf numFmtId="46" fontId="65" fillId="3" borderId="0" xfId="0" applyNumberFormat="1" applyFont="1" applyFill="1"/>
    <xf numFmtId="0" fontId="107" fillId="4" borderId="85" xfId="0" applyFont="1" applyFill="1" applyBorder="1" applyAlignment="1">
      <alignment horizontal="center" vertical="center"/>
    </xf>
    <xf numFmtId="0" fontId="107" fillId="0" borderId="57" xfId="0" applyFont="1" applyBorder="1" applyAlignment="1">
      <alignment horizontal="center" vertical="center"/>
    </xf>
    <xf numFmtId="0" fontId="107" fillId="0" borderId="86" xfId="0" applyFont="1" applyBorder="1" applyAlignment="1">
      <alignment horizontal="center" vertical="center" wrapText="1"/>
    </xf>
    <xf numFmtId="0" fontId="108" fillId="0" borderId="57" xfId="0" applyFont="1" applyBorder="1" applyAlignment="1">
      <alignment horizontal="center" vertical="center"/>
    </xf>
    <xf numFmtId="0" fontId="107" fillId="3" borderId="57" xfId="0" applyFont="1" applyFill="1" applyBorder="1" applyAlignment="1">
      <alignment horizontal="center" vertical="center" wrapText="1"/>
    </xf>
    <xf numFmtId="0" fontId="65" fillId="0" borderId="0" xfId="0" applyFont="1"/>
    <xf numFmtId="0" fontId="90" fillId="0" borderId="0" xfId="0" applyFont="1"/>
    <xf numFmtId="0" fontId="108" fillId="0" borderId="57" xfId="0" applyFont="1" applyBorder="1" applyAlignment="1">
      <alignment horizontal="center" vertical="center" wrapText="1"/>
    </xf>
    <xf numFmtId="0" fontId="67" fillId="0" borderId="0" xfId="0" applyFont="1" applyAlignment="1">
      <alignment horizontal="center"/>
    </xf>
    <xf numFmtId="0" fontId="67" fillId="3" borderId="0" xfId="0" applyFont="1" applyFill="1" applyAlignment="1">
      <alignment horizontal="center"/>
    </xf>
    <xf numFmtId="0" fontId="107" fillId="4" borderId="87" xfId="0" applyFont="1" applyFill="1" applyBorder="1" applyAlignment="1">
      <alignment horizontal="center" vertical="center"/>
    </xf>
    <xf numFmtId="0" fontId="108" fillId="3" borderId="88" xfId="0" applyFont="1" applyFill="1" applyBorder="1" applyAlignment="1">
      <alignment horizontal="center" vertical="center"/>
    </xf>
    <xf numFmtId="0" fontId="107" fillId="0" borderId="88" xfId="0" applyFont="1" applyBorder="1" applyAlignment="1">
      <alignment horizontal="center" vertical="center"/>
    </xf>
    <xf numFmtId="0" fontId="107" fillId="0" borderId="89" xfId="0" applyFont="1" applyBorder="1" applyAlignment="1">
      <alignment horizontal="center" vertical="center" wrapText="1"/>
    </xf>
    <xf numFmtId="0" fontId="65" fillId="0" borderId="10" xfId="0" applyFont="1" applyBorder="1" applyAlignment="1">
      <alignment vertical="center" wrapText="1"/>
    </xf>
    <xf numFmtId="0" fontId="70" fillId="2" borderId="85" xfId="1" applyFont="1" applyFill="1" applyBorder="1" applyAlignment="1">
      <alignment horizontal="center" vertical="center" wrapText="1"/>
    </xf>
    <xf numFmtId="0" fontId="107" fillId="0" borderId="57" xfId="372" applyFont="1" applyBorder="1" applyAlignment="1">
      <alignment horizontal="center" vertical="center"/>
    </xf>
    <xf numFmtId="0" fontId="107" fillId="0" borderId="85" xfId="0" applyFont="1" applyBorder="1" applyAlignment="1">
      <alignment horizontal="center" vertical="center"/>
    </xf>
    <xf numFmtId="185" fontId="107" fillId="0" borderId="57" xfId="0" applyNumberFormat="1" applyFont="1" applyBorder="1" applyAlignment="1">
      <alignment horizontal="center" vertical="center"/>
    </xf>
    <xf numFmtId="0" fontId="68" fillId="0" borderId="10" xfId="0" applyFont="1" applyBorder="1"/>
    <xf numFmtId="0" fontId="118" fillId="0" borderId="0" xfId="0" applyFont="1"/>
    <xf numFmtId="0" fontId="105" fillId="0" borderId="10" xfId="0" applyFont="1" applyBorder="1"/>
    <xf numFmtId="0" fontId="105" fillId="0" borderId="0" xfId="0" applyFont="1"/>
    <xf numFmtId="10" fontId="112" fillId="3" borderId="88" xfId="0" applyNumberFormat="1" applyFont="1" applyFill="1" applyBorder="1" applyAlignment="1">
      <alignment horizontal="center" vertical="center"/>
    </xf>
    <xf numFmtId="0" fontId="70" fillId="3" borderId="0" xfId="1" applyFont="1" applyFill="1" applyAlignment="1">
      <alignment horizontal="center" vertical="center" wrapText="1"/>
    </xf>
    <xf numFmtId="10" fontId="69" fillId="3" borderId="0" xfId="0" applyNumberFormat="1" applyFont="1" applyFill="1" applyAlignment="1">
      <alignment horizontal="center" vertical="center"/>
    </xf>
    <xf numFmtId="0" fontId="107" fillId="3" borderId="85" xfId="1" applyFont="1" applyFill="1" applyBorder="1" applyAlignment="1">
      <alignment horizontal="center" vertical="center" wrapText="1"/>
    </xf>
    <xf numFmtId="0" fontId="107" fillId="3" borderId="57" xfId="0" applyFont="1" applyFill="1" applyBorder="1" applyAlignment="1">
      <alignment vertical="center"/>
    </xf>
    <xf numFmtId="0" fontId="115" fillId="3" borderId="57" xfId="0" applyFont="1" applyFill="1" applyBorder="1" applyAlignment="1">
      <alignment horizontal="center" vertical="center"/>
    </xf>
    <xf numFmtId="10" fontId="107" fillId="0" borderId="57" xfId="0" applyNumberFormat="1" applyFont="1" applyBorder="1" applyAlignment="1">
      <alignment horizontal="center" vertical="center"/>
    </xf>
    <xf numFmtId="10" fontId="107" fillId="0" borderId="57" xfId="1" applyNumberFormat="1" applyFont="1" applyBorder="1" applyAlignment="1">
      <alignment horizontal="center" vertical="center" wrapText="1"/>
    </xf>
    <xf numFmtId="0" fontId="107" fillId="0" borderId="85" xfId="1" applyFont="1" applyBorder="1" applyAlignment="1">
      <alignment horizontal="center" vertical="center" wrapText="1"/>
    </xf>
    <xf numFmtId="0" fontId="107" fillId="3" borderId="57" xfId="0" applyFont="1" applyFill="1" applyBorder="1" applyAlignment="1">
      <alignment horizontal="left" vertical="center"/>
    </xf>
    <xf numFmtId="0" fontId="115" fillId="0" borderId="57" xfId="0" applyFont="1" applyBorder="1" applyAlignment="1">
      <alignment horizontal="center" vertical="center"/>
    </xf>
    <xf numFmtId="0" fontId="112" fillId="0" borderId="88" xfId="0" applyFont="1" applyBorder="1" applyAlignment="1">
      <alignment horizontal="center" vertical="center"/>
    </xf>
    <xf numFmtId="10" fontId="112" fillId="0" borderId="88" xfId="0" applyNumberFormat="1" applyFont="1" applyBorder="1" applyAlignment="1">
      <alignment horizontal="center" vertical="center"/>
    </xf>
    <xf numFmtId="10" fontId="112" fillId="0" borderId="88" xfId="1" applyNumberFormat="1" applyFont="1" applyBorder="1" applyAlignment="1">
      <alignment horizontal="center" vertical="center" wrapText="1"/>
    </xf>
    <xf numFmtId="0" fontId="107" fillId="0" borderId="86" xfId="0" applyFont="1" applyFill="1" applyBorder="1" applyAlignment="1">
      <alignment horizontal="center" vertical="center" wrapText="1"/>
    </xf>
    <xf numFmtId="0" fontId="107" fillId="0" borderId="0" xfId="0" applyFont="1" applyBorder="1" applyAlignment="1">
      <alignment horizontal="center" vertical="center" wrapText="1"/>
    </xf>
    <xf numFmtId="0" fontId="107" fillId="0" borderId="0" xfId="0" applyFont="1" applyFill="1" applyBorder="1" applyAlignment="1">
      <alignment horizontal="center" vertical="center" wrapText="1"/>
    </xf>
    <xf numFmtId="0" fontId="107" fillId="3" borderId="57" xfId="0" applyFont="1" applyFill="1" applyBorder="1" applyAlignment="1">
      <alignment horizontal="left" vertical="top" wrapText="1"/>
    </xf>
    <xf numFmtId="0" fontId="107" fillId="0" borderId="57" xfId="0" applyFont="1" applyBorder="1" applyAlignment="1">
      <alignment horizontal="left" vertical="top" wrapText="1"/>
    </xf>
    <xf numFmtId="0" fontId="108" fillId="0" borderId="57" xfId="0" applyFont="1" applyBorder="1" applyAlignment="1">
      <alignment vertical="top" wrapText="1"/>
    </xf>
    <xf numFmtId="0" fontId="108" fillId="3" borderId="57" xfId="0" applyFont="1" applyFill="1" applyBorder="1" applyAlignment="1">
      <alignment vertical="top"/>
    </xf>
    <xf numFmtId="10" fontId="107" fillId="0" borderId="86" xfId="1" applyNumberFormat="1" applyFont="1" applyFill="1" applyBorder="1" applyAlignment="1">
      <alignment horizontal="center" vertical="center" wrapText="1"/>
    </xf>
    <xf numFmtId="0" fontId="108" fillId="3" borderId="88" xfId="0" applyFont="1" applyFill="1" applyBorder="1" applyAlignment="1">
      <alignment vertical="top"/>
    </xf>
    <xf numFmtId="10" fontId="103" fillId="3" borderId="88" xfId="0" applyNumberFormat="1" applyFont="1" applyFill="1" applyBorder="1" applyAlignment="1">
      <alignment horizontal="center" vertical="center"/>
    </xf>
    <xf numFmtId="10" fontId="103" fillId="3" borderId="89" xfId="0" applyNumberFormat="1" applyFont="1" applyFill="1" applyBorder="1" applyAlignment="1">
      <alignment horizontal="center" vertical="center"/>
    </xf>
    <xf numFmtId="0" fontId="67" fillId="0" borderId="0" xfId="0" applyFont="1"/>
    <xf numFmtId="0" fontId="127" fillId="0" borderId="57" xfId="0" applyFont="1" applyBorder="1" applyAlignment="1">
      <alignment vertical="top" wrapText="1"/>
    </xf>
    <xf numFmtId="0" fontId="65" fillId="3" borderId="78" xfId="0" applyFont="1" applyFill="1" applyBorder="1"/>
    <xf numFmtId="0" fontId="70" fillId="3" borderId="79" xfId="0" applyFont="1" applyFill="1" applyBorder="1" applyAlignment="1">
      <alignment vertical="center"/>
    </xf>
    <xf numFmtId="0" fontId="65" fillId="3" borderId="51" xfId="0" applyFont="1" applyFill="1" applyBorder="1"/>
    <xf numFmtId="0" fontId="67" fillId="4" borderId="85" xfId="0" applyFont="1" applyFill="1" applyBorder="1" applyAlignment="1">
      <alignment horizontal="center" vertical="center"/>
    </xf>
    <xf numFmtId="0" fontId="65" fillId="3" borderId="57" xfId="0" applyFont="1" applyFill="1" applyBorder="1" applyAlignment="1">
      <alignment horizontal="center" vertical="center"/>
    </xf>
    <xf numFmtId="0" fontId="67" fillId="0" borderId="57" xfId="0" applyFont="1" applyBorder="1" applyAlignment="1">
      <alignment horizontal="center" vertical="center"/>
    </xf>
    <xf numFmtId="14" fontId="67" fillId="0" borderId="57" xfId="0" applyNumberFormat="1" applyFont="1" applyBorder="1" applyAlignment="1">
      <alignment horizontal="center" vertical="center"/>
    </xf>
    <xf numFmtId="0" fontId="65" fillId="0" borderId="57" xfId="0" applyFont="1" applyBorder="1" applyAlignment="1">
      <alignment horizontal="center" vertical="center"/>
    </xf>
    <xf numFmtId="9" fontId="67" fillId="0" borderId="57" xfId="0" applyNumberFormat="1" applyFont="1" applyBorder="1" applyAlignment="1">
      <alignment horizontal="center" vertical="center"/>
    </xf>
    <xf numFmtId="0" fontId="67" fillId="0" borderId="86" xfId="0" applyFont="1" applyFill="1" applyBorder="1" applyAlignment="1">
      <alignment horizontal="center" vertical="center" wrapText="1"/>
    </xf>
    <xf numFmtId="0" fontId="65" fillId="0" borderId="57" xfId="0" applyFont="1" applyBorder="1" applyAlignment="1">
      <alignment horizontal="center" vertical="center" wrapText="1"/>
    </xf>
    <xf numFmtId="9" fontId="67" fillId="3" borderId="57" xfId="0" applyNumberFormat="1" applyFont="1" applyFill="1" applyBorder="1" applyAlignment="1">
      <alignment horizontal="center" vertical="center"/>
    </xf>
    <xf numFmtId="9" fontId="67" fillId="0" borderId="57" xfId="0" applyNumberFormat="1" applyFont="1" applyFill="1" applyBorder="1" applyAlignment="1">
      <alignment horizontal="center" vertical="center"/>
    </xf>
    <xf numFmtId="0" fontId="65" fillId="4" borderId="87" xfId="0" applyFont="1" applyFill="1" applyBorder="1" applyAlignment="1">
      <alignment horizontal="center" vertical="center"/>
    </xf>
    <xf numFmtId="0" fontId="67" fillId="0" borderId="88" xfId="0" applyFont="1" applyBorder="1" applyAlignment="1">
      <alignment horizontal="center" vertical="center"/>
    </xf>
    <xf numFmtId="0" fontId="67" fillId="0" borderId="88" xfId="0" applyFont="1" applyBorder="1" applyAlignment="1">
      <alignment horizontal="center" vertical="center" wrapText="1"/>
    </xf>
    <xf numFmtId="14" fontId="67" fillId="0" borderId="88" xfId="0" applyNumberFormat="1" applyFont="1" applyBorder="1" applyAlignment="1">
      <alignment horizontal="center" vertical="center"/>
    </xf>
    <xf numFmtId="0" fontId="67" fillId="0" borderId="89" xfId="0" applyFont="1" applyFill="1" applyBorder="1" applyAlignment="1">
      <alignment horizontal="center" vertical="center" wrapText="1"/>
    </xf>
    <xf numFmtId="0" fontId="67" fillId="4" borderId="57" xfId="372" applyFont="1" applyFill="1" applyBorder="1" applyAlignment="1">
      <alignment horizontal="center" vertical="center"/>
    </xf>
    <xf numFmtId="0" fontId="67" fillId="3" borderId="10" xfId="0" applyFont="1" applyFill="1" applyBorder="1"/>
    <xf numFmtId="0" fontId="67" fillId="3" borderId="0" xfId="0" applyFont="1" applyFill="1"/>
    <xf numFmtId="0" fontId="67" fillId="3" borderId="57" xfId="372" applyFont="1" applyFill="1" applyBorder="1" applyAlignment="1">
      <alignment horizontal="center" vertical="center"/>
    </xf>
    <xf numFmtId="0" fontId="67" fillId="0" borderId="85" xfId="0" applyFont="1" applyBorder="1" applyAlignment="1">
      <alignment horizontal="center" vertical="center"/>
    </xf>
    <xf numFmtId="185" fontId="67" fillId="0" borderId="57" xfId="0" applyNumberFormat="1" applyFont="1" applyBorder="1" applyAlignment="1">
      <alignment horizontal="center" vertical="center"/>
    </xf>
    <xf numFmtId="185" fontId="70" fillId="3" borderId="57" xfId="0" applyNumberFormat="1" applyFont="1" applyFill="1" applyBorder="1" applyAlignment="1">
      <alignment horizontal="center" vertical="center"/>
    </xf>
    <xf numFmtId="10" fontId="70" fillId="3" borderId="0" xfId="0" applyNumberFormat="1" applyFont="1" applyFill="1" applyBorder="1" applyAlignment="1">
      <alignment horizontal="center" vertical="center"/>
    </xf>
    <xf numFmtId="0" fontId="67" fillId="3" borderId="85" xfId="1" applyFont="1" applyFill="1" applyBorder="1" applyAlignment="1">
      <alignment horizontal="center" vertical="center" wrapText="1"/>
    </xf>
    <xf numFmtId="10" fontId="67" fillId="0" borderId="57" xfId="0" applyNumberFormat="1" applyFont="1" applyBorder="1" applyAlignment="1">
      <alignment horizontal="center" vertical="center"/>
    </xf>
    <xf numFmtId="10" fontId="67" fillId="0" borderId="57" xfId="1" applyNumberFormat="1" applyFont="1" applyBorder="1" applyAlignment="1">
      <alignment horizontal="center" vertical="center" wrapText="1"/>
    </xf>
    <xf numFmtId="0" fontId="67" fillId="3" borderId="57" xfId="0" applyFont="1" applyFill="1" applyBorder="1" applyAlignment="1">
      <alignment horizontal="left" vertical="top" wrapText="1"/>
    </xf>
    <xf numFmtId="10" fontId="67" fillId="0" borderId="57" xfId="1" applyNumberFormat="1" applyFont="1" applyFill="1" applyBorder="1" applyAlignment="1">
      <alignment horizontal="center" vertical="center" wrapText="1"/>
    </xf>
    <xf numFmtId="10" fontId="67" fillId="0" borderId="86" xfId="1" applyNumberFormat="1" applyFont="1" applyFill="1" applyBorder="1" applyAlignment="1">
      <alignment horizontal="center" vertical="center" wrapText="1"/>
    </xf>
    <xf numFmtId="0" fontId="73" fillId="3" borderId="57" xfId="0" applyFont="1" applyFill="1" applyBorder="1" applyAlignment="1">
      <alignment horizontal="center" vertical="center"/>
    </xf>
    <xf numFmtId="0" fontId="67" fillId="0" borderId="57" xfId="0" applyFont="1" applyBorder="1" applyAlignment="1">
      <alignment horizontal="left" vertical="top" wrapText="1"/>
    </xf>
    <xf numFmtId="10" fontId="67" fillId="3" borderId="57" xfId="1" applyNumberFormat="1" applyFont="1" applyFill="1" applyBorder="1" applyAlignment="1">
      <alignment horizontal="center" vertical="center" wrapText="1"/>
    </xf>
    <xf numFmtId="0" fontId="65" fillId="3" borderId="57" xfId="0" applyFont="1" applyFill="1" applyBorder="1" applyAlignment="1">
      <alignment vertical="top" wrapText="1"/>
    </xf>
    <xf numFmtId="0" fontId="67" fillId="0" borderId="85" xfId="1" applyFont="1" applyBorder="1" applyAlignment="1">
      <alignment horizontal="center" vertical="center" wrapText="1"/>
    </xf>
    <xf numFmtId="0" fontId="67" fillId="3" borderId="57" xfId="0" applyFont="1" applyFill="1" applyBorder="1" applyAlignment="1">
      <alignment horizontal="left" vertical="center"/>
    </xf>
    <xf numFmtId="0" fontId="65" fillId="3" borderId="57" xfId="0" applyFont="1" applyFill="1" applyBorder="1" applyAlignment="1">
      <alignment vertical="top"/>
    </xf>
    <xf numFmtId="10" fontId="67" fillId="3" borderId="57" xfId="0" applyNumberFormat="1" applyFont="1" applyFill="1" applyBorder="1" applyAlignment="1">
      <alignment horizontal="center" vertical="center"/>
    </xf>
    <xf numFmtId="0" fontId="65" fillId="3" borderId="57" xfId="0" applyFont="1" applyFill="1" applyBorder="1"/>
    <xf numFmtId="0" fontId="70" fillId="0" borderId="88" xfId="0" applyFont="1" applyBorder="1" applyAlignment="1">
      <alignment horizontal="center" vertical="center"/>
    </xf>
    <xf numFmtId="10" fontId="70" fillId="0" borderId="88" xfId="0" applyNumberFormat="1" applyFont="1" applyBorder="1" applyAlignment="1">
      <alignment horizontal="center" vertical="center"/>
    </xf>
    <xf numFmtId="10" fontId="70" fillId="0" borderId="88" xfId="1" applyNumberFormat="1" applyFont="1" applyBorder="1" applyAlignment="1">
      <alignment horizontal="center" vertical="center" wrapText="1"/>
    </xf>
    <xf numFmtId="0" fontId="65" fillId="3" borderId="88" xfId="0" applyFont="1" applyFill="1" applyBorder="1" applyAlignment="1">
      <alignment vertical="top"/>
    </xf>
    <xf numFmtId="10" fontId="70" fillId="0" borderId="89" xfId="0" applyNumberFormat="1" applyFont="1" applyBorder="1" applyAlignment="1">
      <alignment horizontal="center" vertical="center"/>
    </xf>
    <xf numFmtId="9" fontId="68" fillId="0" borderId="57" xfId="0" applyNumberFormat="1" applyFont="1" applyBorder="1" applyAlignment="1">
      <alignment vertical="top" wrapText="1"/>
    </xf>
    <xf numFmtId="0" fontId="68" fillId="93" borderId="57" xfId="0" applyFont="1" applyFill="1" applyBorder="1" applyAlignment="1">
      <alignment horizontal="center" vertical="top"/>
    </xf>
    <xf numFmtId="0" fontId="68" fillId="93" borderId="57" xfId="0" applyFont="1" applyFill="1" applyBorder="1" applyAlignment="1">
      <alignment horizontal="left" vertical="top"/>
    </xf>
    <xf numFmtId="0" fontId="68" fillId="0" borderId="0" xfId="0" applyFont="1" applyAlignment="1">
      <alignment vertical="top"/>
    </xf>
    <xf numFmtId="0" fontId="68" fillId="0" borderId="57" xfId="0" applyFont="1" applyBorder="1" applyAlignment="1">
      <alignment vertical="top"/>
    </xf>
    <xf numFmtId="0" fontId="12" fillId="0" borderId="0" xfId="0" applyFont="1" applyAlignment="1">
      <alignment horizontal="center" vertical="top"/>
    </xf>
    <xf numFmtId="0" fontId="12" fillId="0" borderId="0" xfId="0" applyFont="1" applyAlignment="1">
      <alignment vertical="top"/>
    </xf>
    <xf numFmtId="0" fontId="12" fillId="0" borderId="0" xfId="0" applyFont="1" applyAlignment="1">
      <alignment horizontal="left" vertical="top"/>
    </xf>
    <xf numFmtId="0" fontId="67" fillId="3" borderId="57" xfId="0" applyFont="1" applyFill="1" applyBorder="1" applyAlignment="1">
      <alignment vertical="center"/>
    </xf>
    <xf numFmtId="0" fontId="70" fillId="2" borderId="57" xfId="1" applyFont="1" applyFill="1" applyBorder="1" applyAlignment="1">
      <alignment horizontal="center" vertical="center" wrapText="1"/>
    </xf>
    <xf numFmtId="0" fontId="67" fillId="3" borderId="57" xfId="0" applyFont="1" applyFill="1" applyBorder="1" applyAlignment="1">
      <alignment horizontal="center" vertic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57" xfId="0" applyFont="1" applyFill="1" applyBorder="1" applyAlignment="1">
      <alignment horizontal="center" vertical="center" wrapText="1"/>
    </xf>
    <xf numFmtId="14" fontId="67" fillId="3" borderId="57" xfId="0" applyNumberFormat="1" applyFont="1" applyFill="1" applyBorder="1" applyAlignment="1">
      <alignment horizontal="center" vertical="center"/>
    </xf>
    <xf numFmtId="0" fontId="67" fillId="0" borderId="57" xfId="0" applyFont="1" applyBorder="1" applyAlignment="1">
      <alignment horizontal="center" vertical="center" wrapText="1"/>
    </xf>
    <xf numFmtId="0" fontId="67" fillId="0" borderId="86" xfId="0" applyFont="1" applyBorder="1" applyAlignment="1">
      <alignment horizontal="center" vertical="center" wrapText="1"/>
    </xf>
    <xf numFmtId="0" fontId="67" fillId="3" borderId="86" xfId="0" applyFont="1" applyFill="1" applyBorder="1" applyAlignment="1">
      <alignment horizontal="center" vertical="center" wrapText="1"/>
    </xf>
    <xf numFmtId="185" fontId="67" fillId="3" borderId="57" xfId="372" applyNumberFormat="1" applyFont="1" applyFill="1" applyBorder="1" applyAlignment="1">
      <alignment horizontal="center" vertical="center"/>
    </xf>
    <xf numFmtId="10" fontId="70" fillId="3" borderId="88" xfId="0" applyNumberFormat="1" applyFont="1" applyFill="1" applyBorder="1" applyAlignment="1">
      <alignment horizontal="center" vertical="center"/>
    </xf>
    <xf numFmtId="0" fontId="83" fillId="0" borderId="0" xfId="403" applyFont="1" applyAlignment="1">
      <alignment horizontal="center"/>
    </xf>
    <xf numFmtId="0" fontId="3" fillId="3" borderId="53" xfId="403" applyFont="1" applyFill="1" applyBorder="1" applyAlignment="1">
      <alignment horizontal="left" vertical="center"/>
    </xf>
    <xf numFmtId="0" fontId="3" fillId="3" borderId="54" xfId="403" applyFont="1" applyFill="1" applyBorder="1" applyAlignment="1">
      <alignment horizontal="left" vertical="center"/>
    </xf>
    <xf numFmtId="0" fontId="85" fillId="3" borderId="0" xfId="403" applyFont="1" applyFill="1" applyBorder="1" applyAlignment="1">
      <alignment horizontal="right" vertical="center"/>
    </xf>
    <xf numFmtId="0" fontId="85" fillId="3" borderId="10" xfId="403" applyFont="1" applyFill="1" applyBorder="1" applyAlignment="1">
      <alignment horizontal="right" vertical="center"/>
    </xf>
    <xf numFmtId="0" fontId="85" fillId="3" borderId="9" xfId="403" applyFont="1" applyFill="1" applyBorder="1" applyAlignment="1">
      <alignment horizontal="right" vertical="center"/>
    </xf>
    <xf numFmtId="14" fontId="6" fillId="3" borderId="56" xfId="403" applyNumberFormat="1" applyFont="1" applyFill="1" applyBorder="1" applyAlignment="1">
      <alignment horizontal="center" vertical="center"/>
    </xf>
    <xf numFmtId="0" fontId="6" fillId="3" borderId="56" xfId="403" applyFont="1" applyFill="1" applyBorder="1" applyAlignment="1">
      <alignment horizontal="center" vertical="center"/>
    </xf>
    <xf numFmtId="0" fontId="103" fillId="3" borderId="9" xfId="0" applyFont="1" applyFill="1" applyBorder="1" applyAlignment="1">
      <alignment horizontal="left"/>
    </xf>
    <xf numFmtId="0" fontId="68" fillId="3" borderId="0" xfId="0" applyFont="1" applyFill="1" applyAlignment="1">
      <alignment horizontal="left"/>
    </xf>
    <xf numFmtId="0" fontId="116" fillId="3" borderId="7" xfId="0" applyFont="1" applyFill="1" applyBorder="1" applyAlignment="1">
      <alignment horizontal="center" vertical="center"/>
    </xf>
    <xf numFmtId="0" fontId="116" fillId="3" borderId="8" xfId="0" applyFont="1" applyFill="1" applyBorder="1" applyAlignment="1">
      <alignment horizontal="center" vertical="center"/>
    </xf>
    <xf numFmtId="0" fontId="116" fillId="3" borderId="19" xfId="0" applyFont="1" applyFill="1" applyBorder="1" applyAlignment="1">
      <alignment horizontal="center" vertical="center"/>
    </xf>
    <xf numFmtId="0" fontId="116" fillId="3" borderId="9" xfId="0" applyFont="1" applyFill="1" applyBorder="1" applyAlignment="1">
      <alignment horizontal="center" vertical="center"/>
    </xf>
    <xf numFmtId="0" fontId="116" fillId="3" borderId="0" xfId="0" applyFont="1" applyFill="1" applyAlignment="1">
      <alignment horizontal="center" vertical="center"/>
    </xf>
    <xf numFmtId="0" fontId="116" fillId="3" borderId="10" xfId="0" applyFont="1" applyFill="1" applyBorder="1" applyAlignment="1">
      <alignment horizontal="center" vertical="center"/>
    </xf>
    <xf numFmtId="0" fontId="116" fillId="3" borderId="14" xfId="0" applyFont="1" applyFill="1" applyBorder="1" applyAlignment="1">
      <alignment horizontal="center" vertical="center"/>
    </xf>
    <xf numFmtId="0" fontId="116" fillId="3" borderId="15" xfId="0" applyFont="1" applyFill="1" applyBorder="1" applyAlignment="1">
      <alignment horizontal="center" vertical="center"/>
    </xf>
    <xf numFmtId="0" fontId="116" fillId="3" borderId="18" xfId="0" applyFont="1" applyFill="1" applyBorder="1" applyAlignment="1">
      <alignment horizontal="center" vertical="center"/>
    </xf>
    <xf numFmtId="0" fontId="69" fillId="2" borderId="40" xfId="0" applyFont="1" applyFill="1" applyBorder="1" applyAlignment="1">
      <alignment horizontal="left" vertical="center"/>
    </xf>
    <xf numFmtId="0" fontId="69" fillId="2" borderId="41" xfId="0" applyFont="1" applyFill="1" applyBorder="1" applyAlignment="1">
      <alignment horizontal="left" vertical="center"/>
    </xf>
    <xf numFmtId="0" fontId="69" fillId="2" borderId="42" xfId="0" applyFont="1" applyFill="1" applyBorder="1" applyAlignment="1">
      <alignment horizontal="left" vertical="center"/>
    </xf>
    <xf numFmtId="0" fontId="103" fillId="3" borderId="7" xfId="0" applyFont="1" applyFill="1" applyBorder="1" applyAlignment="1">
      <alignment horizontal="left"/>
    </xf>
    <xf numFmtId="0" fontId="68" fillId="3" borderId="8" xfId="0" applyFont="1" applyFill="1" applyBorder="1" applyAlignment="1">
      <alignment horizontal="left"/>
    </xf>
    <xf numFmtId="0" fontId="103" fillId="3" borderId="0" xfId="0" applyFont="1" applyFill="1" applyAlignment="1">
      <alignment horizontal="left"/>
    </xf>
    <xf numFmtId="0" fontId="103" fillId="3" borderId="14" xfId="0" applyFont="1" applyFill="1" applyBorder="1" applyAlignment="1">
      <alignment horizontal="left"/>
    </xf>
    <xf numFmtId="0" fontId="103" fillId="3" borderId="15" xfId="0" applyFont="1" applyFill="1" applyBorder="1" applyAlignment="1">
      <alignment horizontal="left"/>
    </xf>
    <xf numFmtId="0" fontId="69" fillId="2" borderId="57" xfId="0" applyFont="1" applyFill="1" applyBorder="1" applyAlignment="1">
      <alignment horizontal="left" vertical="center"/>
    </xf>
    <xf numFmtId="0" fontId="117" fillId="3" borderId="57" xfId="0" applyFont="1" applyFill="1" applyBorder="1" applyAlignment="1">
      <alignment horizontal="center" vertical="center"/>
    </xf>
    <xf numFmtId="0" fontId="70" fillId="2" borderId="17" xfId="1" applyFont="1" applyFill="1" applyBorder="1" applyAlignment="1">
      <alignment horizontal="center" vertical="center" wrapText="1"/>
    </xf>
    <xf numFmtId="0" fontId="70" fillId="2" borderId="57" xfId="1" applyFont="1" applyFill="1" applyBorder="1" applyAlignment="1">
      <alignment horizontal="center" vertical="center" wrapText="1"/>
    </xf>
    <xf numFmtId="0" fontId="70" fillId="6" borderId="57" xfId="0" applyFont="1" applyFill="1" applyBorder="1" applyAlignment="1">
      <alignment horizontal="center" vertical="center"/>
    </xf>
    <xf numFmtId="0" fontId="69" fillId="2" borderId="21" xfId="0" applyFont="1" applyFill="1" applyBorder="1" applyAlignment="1">
      <alignment horizontal="center" vertical="center"/>
    </xf>
    <xf numFmtId="0" fontId="69" fillId="2" borderId="23" xfId="0" applyFont="1" applyFill="1" applyBorder="1" applyAlignment="1">
      <alignment horizontal="center" vertical="center"/>
    </xf>
    <xf numFmtId="0" fontId="69" fillId="2" borderId="22" xfId="0" applyFont="1" applyFill="1" applyBorder="1" applyAlignment="1">
      <alignment horizontal="center" vertical="center"/>
    </xf>
    <xf numFmtId="0" fontId="70" fillId="3" borderId="25" xfId="1" applyFont="1" applyFill="1" applyBorder="1" applyAlignment="1">
      <alignment horizontal="right" vertical="center" wrapText="1"/>
    </xf>
    <xf numFmtId="0" fontId="70" fillId="3" borderId="39" xfId="1" applyFont="1" applyFill="1" applyBorder="1" applyAlignment="1">
      <alignment horizontal="right" vertical="center" wrapText="1"/>
    </xf>
    <xf numFmtId="0" fontId="69" fillId="2" borderId="75" xfId="0" applyFont="1" applyFill="1" applyBorder="1" applyAlignment="1">
      <alignment horizontal="center" vertical="center"/>
    </xf>
    <xf numFmtId="0" fontId="69" fillId="2" borderId="76" xfId="0" applyFont="1" applyFill="1" applyBorder="1" applyAlignment="1">
      <alignment horizontal="center" vertical="center"/>
    </xf>
    <xf numFmtId="0" fontId="69" fillId="2" borderId="77" xfId="0" applyFont="1" applyFill="1" applyBorder="1" applyAlignment="1">
      <alignment horizontal="center" vertical="center"/>
    </xf>
    <xf numFmtId="0" fontId="70" fillId="3" borderId="65" xfId="1" applyFont="1" applyFill="1" applyBorder="1" applyAlignment="1">
      <alignment horizontal="right" vertical="center" wrapText="1"/>
    </xf>
    <xf numFmtId="0" fontId="70" fillId="3" borderId="20" xfId="1" applyFont="1" applyFill="1" applyBorder="1" applyAlignment="1">
      <alignment horizontal="right" vertical="center" wrapText="1"/>
    </xf>
    <xf numFmtId="0" fontId="103" fillId="2" borderId="28" xfId="0" applyFont="1" applyFill="1" applyBorder="1" applyAlignment="1">
      <alignment horizontal="left" vertical="center"/>
    </xf>
    <xf numFmtId="0" fontId="103" fillId="2" borderId="0" xfId="0" applyFont="1" applyFill="1" applyAlignment="1">
      <alignment horizontal="left" vertical="center"/>
    </xf>
    <xf numFmtId="0" fontId="119" fillId="75" borderId="57" xfId="0" applyFont="1" applyFill="1" applyBorder="1" applyAlignment="1">
      <alignment horizontal="center" vertical="center" wrapText="1" readingOrder="1"/>
    </xf>
    <xf numFmtId="0" fontId="120" fillId="75" borderId="52" xfId="0" applyFont="1" applyFill="1" applyBorder="1" applyAlignment="1">
      <alignment horizontal="center" wrapText="1"/>
    </xf>
    <xf numFmtId="0" fontId="120" fillId="75" borderId="26" xfId="0" applyFont="1" applyFill="1" applyBorder="1" applyAlignment="1">
      <alignment horizontal="center" wrapText="1"/>
    </xf>
    <xf numFmtId="0" fontId="120" fillId="75" borderId="45" xfId="0" applyFont="1" applyFill="1" applyBorder="1" applyAlignment="1">
      <alignment horizontal="center" wrapText="1"/>
    </xf>
    <xf numFmtId="185" fontId="107" fillId="3" borderId="52" xfId="372" applyNumberFormat="1" applyFont="1" applyFill="1" applyBorder="1" applyAlignment="1">
      <alignment horizontal="center" vertical="center"/>
    </xf>
    <xf numFmtId="185" fontId="107" fillId="3" borderId="27" xfId="372" applyNumberFormat="1" applyFont="1" applyFill="1" applyBorder="1" applyAlignment="1">
      <alignment horizontal="center" vertical="center"/>
    </xf>
    <xf numFmtId="0" fontId="106" fillId="3" borderId="7" xfId="0" applyFont="1" applyFill="1" applyBorder="1" applyAlignment="1">
      <alignment horizontal="center" vertical="center"/>
    </xf>
    <xf numFmtId="0" fontId="106" fillId="3" borderId="8" xfId="0" applyFont="1" applyFill="1" applyBorder="1" applyAlignment="1">
      <alignment horizontal="center" vertical="center"/>
    </xf>
    <xf numFmtId="0" fontId="106" fillId="3" borderId="19" xfId="0" applyFont="1" applyFill="1" applyBorder="1" applyAlignment="1">
      <alignment horizontal="center" vertical="center"/>
    </xf>
    <xf numFmtId="0" fontId="106" fillId="3" borderId="14" xfId="0" applyFont="1" applyFill="1" applyBorder="1" applyAlignment="1">
      <alignment horizontal="center" vertical="center"/>
    </xf>
    <xf numFmtId="0" fontId="106" fillId="3" borderId="15" xfId="0" applyFont="1" applyFill="1" applyBorder="1" applyAlignment="1">
      <alignment horizontal="center" vertical="center"/>
    </xf>
    <xf numFmtId="0" fontId="106" fillId="3" borderId="18" xfId="0" applyFont="1" applyFill="1" applyBorder="1" applyAlignment="1">
      <alignment horizontal="center" vertical="center"/>
    </xf>
    <xf numFmtId="0" fontId="67" fillId="0" borderId="57" xfId="0" applyFont="1" applyFill="1" applyBorder="1" applyAlignment="1">
      <alignment horizontal="center" vertical="center" wrapText="1"/>
    </xf>
    <xf numFmtId="0" fontId="67" fillId="0" borderId="4" xfId="0" applyFont="1" applyFill="1" applyBorder="1" applyAlignment="1">
      <alignment horizontal="center" vertical="center" wrapText="1"/>
    </xf>
    <xf numFmtId="0" fontId="67" fillId="3" borderId="57" xfId="0" applyFont="1" applyFill="1" applyBorder="1" applyAlignment="1">
      <alignment horizontal="center" vertical="center"/>
    </xf>
    <xf numFmtId="0" fontId="67" fillId="3" borderId="57" xfId="0" applyFont="1" applyFill="1" applyBorder="1" applyAlignment="1">
      <alignment horizontal="center" vertical="center" wrapText="1"/>
    </xf>
    <xf numFmtId="0" fontId="67" fillId="3" borderId="4" xfId="0" applyFont="1" applyFill="1" applyBorder="1" applyAlignment="1">
      <alignment horizontal="center" vertical="center"/>
    </xf>
    <xf numFmtId="0" fontId="69" fillId="2" borderId="71" xfId="0" applyFont="1" applyFill="1" applyBorder="1" applyAlignment="1">
      <alignment horizontal="left" vertical="center"/>
    </xf>
    <xf numFmtId="0" fontId="69" fillId="2" borderId="70" xfId="0" applyFont="1" applyFill="1" applyBorder="1" applyAlignment="1">
      <alignment horizontal="left" vertical="center"/>
    </xf>
    <xf numFmtId="0" fontId="69" fillId="2" borderId="72" xfId="0" applyFont="1" applyFill="1" applyBorder="1" applyAlignment="1">
      <alignment horizontal="left" vertical="center"/>
    </xf>
    <xf numFmtId="0" fontId="70" fillId="2" borderId="21" xfId="0" applyFont="1" applyFill="1" applyBorder="1" applyAlignment="1">
      <alignment horizontal="center" vertical="center"/>
    </xf>
    <xf numFmtId="0" fontId="70" fillId="2" borderId="23" xfId="0" applyFont="1" applyFill="1" applyBorder="1" applyAlignment="1">
      <alignment horizontal="center" vertical="center"/>
    </xf>
    <xf numFmtId="0" fontId="70" fillId="2" borderId="22" xfId="0" applyFont="1" applyFill="1" applyBorder="1" applyAlignment="1">
      <alignment horizontal="center" vertical="center"/>
    </xf>
    <xf numFmtId="0" fontId="70" fillId="2" borderId="4" xfId="1" applyFont="1" applyFill="1" applyBorder="1" applyAlignment="1">
      <alignment horizontal="center" vertical="center" wrapText="1"/>
    </xf>
    <xf numFmtId="185" fontId="107" fillId="3" borderId="74" xfId="372" applyNumberFormat="1" applyFont="1" applyFill="1" applyBorder="1" applyAlignment="1">
      <alignment horizontal="center" vertical="center"/>
    </xf>
    <xf numFmtId="0" fontId="112" fillId="0" borderId="57" xfId="1" applyFont="1" applyFill="1" applyBorder="1" applyAlignment="1">
      <alignment horizontal="center" vertical="center" wrapText="1"/>
    </xf>
    <xf numFmtId="0" fontId="65" fillId="91" borderId="8" xfId="0" applyFont="1" applyFill="1" applyBorder="1" applyAlignment="1">
      <alignment horizontal="center"/>
    </xf>
    <xf numFmtId="0" fontId="65" fillId="91" borderId="19" xfId="0" applyFont="1" applyFill="1" applyBorder="1" applyAlignment="1">
      <alignment horizontal="center"/>
    </xf>
    <xf numFmtId="185" fontId="107" fillId="3" borderId="57" xfId="372" applyNumberFormat="1" applyFont="1" applyFill="1" applyBorder="1" applyAlignment="1">
      <alignment horizontal="center" vertical="center"/>
    </xf>
    <xf numFmtId="185" fontId="107" fillId="3" borderId="4" xfId="372" applyNumberFormat="1" applyFont="1" applyFill="1" applyBorder="1" applyAlignment="1">
      <alignment horizontal="center" vertical="center"/>
    </xf>
    <xf numFmtId="10" fontId="112" fillId="3" borderId="20" xfId="0" applyNumberFormat="1" applyFont="1" applyFill="1" applyBorder="1" applyAlignment="1">
      <alignment horizontal="center" vertical="center"/>
    </xf>
    <xf numFmtId="10" fontId="112" fillId="3" borderId="1" xfId="0" applyNumberFormat="1" applyFont="1" applyFill="1" applyBorder="1" applyAlignment="1">
      <alignment horizontal="center" vertical="center"/>
    </xf>
    <xf numFmtId="0" fontId="112" fillId="0" borderId="23" xfId="1" applyFont="1" applyFill="1" applyBorder="1" applyAlignment="1">
      <alignment horizontal="center" vertical="center" wrapText="1"/>
    </xf>
    <xf numFmtId="0" fontId="112" fillId="3" borderId="65" xfId="0" applyFont="1" applyFill="1" applyBorder="1" applyAlignment="1">
      <alignment horizontal="center" vertical="center" wrapText="1"/>
    </xf>
    <xf numFmtId="0" fontId="112" fillId="3" borderId="20" xfId="0" applyFont="1" applyFill="1" applyBorder="1" applyAlignment="1">
      <alignment horizontal="center" vertical="center" wrapText="1"/>
    </xf>
    <xf numFmtId="0" fontId="112" fillId="0" borderId="4" xfId="1" applyFont="1" applyFill="1" applyBorder="1" applyAlignment="1">
      <alignment horizontal="center" vertical="center" wrapText="1"/>
    </xf>
    <xf numFmtId="0" fontId="113" fillId="0" borderId="80" xfId="0" applyFont="1" applyFill="1" applyBorder="1" applyAlignment="1">
      <alignment horizontal="center" vertical="center" wrapText="1"/>
    </xf>
    <xf numFmtId="0" fontId="113" fillId="0" borderId="52" xfId="0" applyFont="1" applyFill="1" applyBorder="1" applyAlignment="1">
      <alignment horizontal="center" vertical="center" wrapText="1"/>
    </xf>
    <xf numFmtId="0" fontId="108" fillId="0" borderId="52" xfId="0" applyNumberFormat="1" applyFont="1" applyBorder="1" applyAlignment="1">
      <alignment horizontal="center"/>
    </xf>
    <xf numFmtId="0" fontId="108" fillId="0" borderId="74" xfId="0" applyNumberFormat="1" applyFont="1" applyBorder="1" applyAlignment="1">
      <alignment horizontal="center"/>
    </xf>
    <xf numFmtId="0" fontId="108" fillId="0" borderId="57" xfId="0" applyNumberFormat="1" applyFont="1" applyBorder="1" applyAlignment="1">
      <alignment horizontal="center"/>
    </xf>
    <xf numFmtId="0" fontId="112" fillId="3" borderId="23" xfId="1" applyFont="1" applyFill="1" applyBorder="1" applyAlignment="1">
      <alignment horizontal="center" vertical="center" wrapText="1"/>
    </xf>
    <xf numFmtId="0" fontId="112" fillId="3" borderId="57" xfId="1" applyFont="1" applyFill="1" applyBorder="1" applyAlignment="1">
      <alignment horizontal="center" vertical="center" wrapText="1"/>
    </xf>
    <xf numFmtId="0" fontId="69" fillId="2" borderId="7" xfId="0" applyFont="1" applyFill="1" applyBorder="1" applyAlignment="1">
      <alignment horizontal="left" vertical="center"/>
    </xf>
    <xf numFmtId="0" fontId="69" fillId="2" borderId="8" xfId="0" applyFont="1" applyFill="1" applyBorder="1" applyAlignment="1">
      <alignment horizontal="left" vertical="center"/>
    </xf>
    <xf numFmtId="0" fontId="112" fillId="3" borderId="21" xfId="1" applyFont="1" applyFill="1" applyBorder="1" applyAlignment="1">
      <alignment horizontal="center" vertical="center" wrapText="1"/>
    </xf>
    <xf numFmtId="0" fontId="112" fillId="3" borderId="2" xfId="1" applyFont="1" applyFill="1" applyBorder="1" applyAlignment="1">
      <alignment horizontal="center" vertical="center" wrapText="1"/>
    </xf>
    <xf numFmtId="14" fontId="67" fillId="3" borderId="57" xfId="0" applyNumberFormat="1" applyFont="1" applyFill="1" applyBorder="1" applyAlignment="1">
      <alignment horizontal="center" vertical="center"/>
    </xf>
    <xf numFmtId="14" fontId="67" fillId="3" borderId="4" xfId="0" applyNumberFormat="1" applyFont="1" applyFill="1" applyBorder="1" applyAlignment="1">
      <alignment horizontal="center" vertical="center"/>
    </xf>
    <xf numFmtId="0" fontId="67" fillId="3" borderId="4" xfId="0" applyFont="1" applyFill="1" applyBorder="1" applyAlignment="1">
      <alignment horizontal="center" vertical="center" wrapText="1"/>
    </xf>
    <xf numFmtId="0" fontId="67" fillId="3" borderId="20" xfId="0" applyFont="1" applyFill="1" applyBorder="1" applyAlignment="1">
      <alignment horizontal="center" vertical="center"/>
    </xf>
    <xf numFmtId="0" fontId="67" fillId="3" borderId="1" xfId="0" applyFont="1" applyFill="1" applyBorder="1" applyAlignment="1">
      <alignment horizontal="center" vertical="center"/>
    </xf>
    <xf numFmtId="0" fontId="107" fillId="0" borderId="7" xfId="0" applyFont="1" applyFill="1" applyBorder="1" applyAlignment="1">
      <alignment horizontal="left" vertical="top" wrapText="1"/>
    </xf>
    <xf numFmtId="0" fontId="107" fillId="0" borderId="8" xfId="0" applyFont="1" applyFill="1" applyBorder="1" applyAlignment="1">
      <alignment horizontal="left" vertical="top" wrapText="1"/>
    </xf>
    <xf numFmtId="0" fontId="107" fillId="0" borderId="19" xfId="0" applyFont="1" applyFill="1" applyBorder="1" applyAlignment="1">
      <alignment horizontal="left" vertical="top" wrapText="1"/>
    </xf>
    <xf numFmtId="0" fontId="107" fillId="0" borderId="9" xfId="0" applyFont="1" applyFill="1" applyBorder="1" applyAlignment="1">
      <alignment horizontal="left" vertical="top" wrapText="1"/>
    </xf>
    <xf numFmtId="0" fontId="107" fillId="0" borderId="0" xfId="0" applyFont="1" applyFill="1" applyBorder="1" applyAlignment="1">
      <alignment horizontal="left" vertical="top" wrapText="1"/>
    </xf>
    <xf numFmtId="0" fontId="107" fillId="0" borderId="10" xfId="0" applyFont="1" applyFill="1" applyBorder="1" applyAlignment="1">
      <alignment horizontal="left" vertical="top" wrapText="1"/>
    </xf>
    <xf numFmtId="0" fontId="107" fillId="0" borderId="14" xfId="0" applyFont="1" applyFill="1" applyBorder="1" applyAlignment="1">
      <alignment horizontal="left" vertical="top" wrapText="1"/>
    </xf>
    <xf numFmtId="0" fontId="107" fillId="0" borderId="15" xfId="0" applyFont="1" applyFill="1" applyBorder="1" applyAlignment="1">
      <alignment horizontal="left" vertical="top" wrapText="1"/>
    </xf>
    <xf numFmtId="0" fontId="107" fillId="0" borderId="18" xfId="0" applyFont="1" applyFill="1" applyBorder="1" applyAlignment="1">
      <alignment horizontal="left" vertical="top" wrapText="1"/>
    </xf>
    <xf numFmtId="0" fontId="103" fillId="2" borderId="75" xfId="0" applyFont="1" applyFill="1" applyBorder="1" applyAlignment="1">
      <alignment horizontal="left"/>
    </xf>
    <xf numFmtId="0" fontId="103" fillId="2" borderId="76" xfId="0" applyFont="1" applyFill="1" applyBorder="1" applyAlignment="1">
      <alignment horizontal="left"/>
    </xf>
    <xf numFmtId="0" fontId="103" fillId="2" borderId="77" xfId="0" applyFont="1" applyFill="1" applyBorder="1" applyAlignment="1">
      <alignment horizontal="left"/>
    </xf>
    <xf numFmtId="0" fontId="67" fillId="0" borderId="0" xfId="0" applyFont="1" applyFill="1" applyBorder="1" applyAlignment="1">
      <alignment horizontal="center"/>
    </xf>
    <xf numFmtId="0" fontId="70" fillId="4" borderId="21" xfId="0" applyFont="1" applyFill="1" applyBorder="1" applyAlignment="1">
      <alignment horizontal="center" vertical="center"/>
    </xf>
    <xf numFmtId="0" fontId="70" fillId="4" borderId="2" xfId="0" applyFont="1" applyFill="1" applyBorder="1" applyAlignment="1">
      <alignment horizontal="center" vertical="center"/>
    </xf>
    <xf numFmtId="0" fontId="70" fillId="4" borderId="23" xfId="0" applyFont="1" applyFill="1" applyBorder="1" applyAlignment="1">
      <alignment horizontal="center" vertical="center" wrapText="1"/>
    </xf>
    <xf numFmtId="0" fontId="70" fillId="4" borderId="57" xfId="0" applyFont="1" applyFill="1" applyBorder="1" applyAlignment="1">
      <alignment horizontal="center" vertical="center" wrapText="1"/>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0" xfId="0" applyFont="1" applyFill="1" applyBorder="1" applyAlignment="1">
      <alignment horizontal="center"/>
    </xf>
    <xf numFmtId="0" fontId="99" fillId="3" borderId="22" xfId="0" applyFont="1" applyFill="1" applyBorder="1" applyAlignment="1">
      <alignment horizontal="center" vertical="center" wrapText="1"/>
    </xf>
    <xf numFmtId="0" fontId="99" fillId="3" borderId="4" xfId="0" applyFont="1" applyFill="1" applyBorder="1" applyAlignment="1">
      <alignment horizontal="center" vertical="center" wrapText="1"/>
    </xf>
    <xf numFmtId="0" fontId="90" fillId="0" borderId="0" xfId="0" applyFont="1" applyFill="1" applyBorder="1" applyAlignment="1">
      <alignment horizontal="left"/>
    </xf>
    <xf numFmtId="0" fontId="67" fillId="0" borderId="0" xfId="0" applyFont="1" applyFill="1" applyBorder="1" applyAlignment="1">
      <alignment horizontal="left"/>
    </xf>
    <xf numFmtId="0" fontId="70" fillId="3" borderId="65" xfId="1" applyFont="1" applyFill="1" applyBorder="1" applyAlignment="1">
      <alignment horizontal="center" vertical="center" wrapText="1"/>
    </xf>
    <xf numFmtId="0" fontId="70" fillId="3" borderId="20" xfId="1" applyFont="1" applyFill="1" applyBorder="1" applyAlignment="1">
      <alignment horizontal="center" vertical="center" wrapText="1"/>
    </xf>
    <xf numFmtId="0" fontId="70" fillId="3" borderId="2" xfId="1" applyFont="1" applyFill="1" applyBorder="1" applyAlignment="1">
      <alignment horizontal="center" vertical="center" wrapText="1"/>
    </xf>
    <xf numFmtId="0" fontId="70" fillId="3" borderId="57" xfId="1" applyFont="1" applyFill="1" applyBorder="1" applyAlignment="1">
      <alignment horizontal="center" vertical="center" wrapText="1"/>
    </xf>
    <xf numFmtId="0" fontId="112" fillId="0" borderId="86" xfId="1" applyFont="1" applyFill="1" applyBorder="1" applyAlignment="1">
      <alignment horizontal="center" vertical="center" wrapText="1"/>
    </xf>
    <xf numFmtId="0" fontId="65" fillId="91" borderId="80" xfId="0" applyFont="1" applyFill="1" applyBorder="1" applyAlignment="1">
      <alignment horizontal="center"/>
    </xf>
    <xf numFmtId="0" fontId="65" fillId="91" borderId="62" xfId="0" applyFont="1" applyFill="1" applyBorder="1" applyAlignment="1">
      <alignment horizontal="center"/>
    </xf>
    <xf numFmtId="0" fontId="65" fillId="91" borderId="63" xfId="0" applyFont="1" applyFill="1" applyBorder="1" applyAlignment="1">
      <alignment horizontal="center"/>
    </xf>
    <xf numFmtId="0" fontId="112" fillId="0" borderId="57" xfId="1" applyFont="1" applyBorder="1" applyAlignment="1">
      <alignment horizontal="center" vertical="center" wrapText="1"/>
    </xf>
    <xf numFmtId="0" fontId="113" fillId="0" borderId="57" xfId="0" applyFont="1" applyBorder="1" applyAlignment="1">
      <alignment horizontal="center" vertical="center" wrapText="1"/>
    </xf>
    <xf numFmtId="0" fontId="112" fillId="3" borderId="88" xfId="0" applyFont="1" applyFill="1" applyBorder="1" applyAlignment="1">
      <alignment horizontal="center" vertical="center" wrapText="1"/>
    </xf>
    <xf numFmtId="0" fontId="69" fillId="2" borderId="21" xfId="0" applyFont="1" applyFill="1" applyBorder="1" applyAlignment="1">
      <alignment horizontal="left" vertical="center"/>
    </xf>
    <xf numFmtId="0" fontId="69" fillId="2" borderId="23" xfId="0" applyFont="1" applyFill="1" applyBorder="1" applyAlignment="1">
      <alignment horizontal="left" vertical="center"/>
    </xf>
    <xf numFmtId="0" fontId="112" fillId="3" borderId="85" xfId="1" applyFont="1" applyFill="1" applyBorder="1" applyAlignment="1">
      <alignment horizontal="center" vertical="center" wrapText="1"/>
    </xf>
    <xf numFmtId="0" fontId="70" fillId="3" borderId="85" xfId="1" applyFont="1" applyFill="1" applyBorder="1" applyAlignment="1">
      <alignment horizontal="center" vertical="center" wrapText="1"/>
    </xf>
    <xf numFmtId="0" fontId="108" fillId="0" borderId="57" xfId="0" applyFont="1" applyBorder="1" applyAlignment="1">
      <alignment horizontal="center"/>
    </xf>
    <xf numFmtId="185" fontId="107" fillId="3" borderId="86" xfId="372" applyNumberFormat="1" applyFont="1" applyFill="1" applyBorder="1" applyAlignment="1">
      <alignment horizontal="center" vertical="center"/>
    </xf>
    <xf numFmtId="0" fontId="70" fillId="3" borderId="88" xfId="1" applyFont="1" applyFill="1" applyBorder="1" applyAlignment="1">
      <alignment horizontal="center" vertical="center" wrapText="1"/>
    </xf>
    <xf numFmtId="10" fontId="112" fillId="3" borderId="88" xfId="0" applyNumberFormat="1" applyFont="1" applyFill="1" applyBorder="1" applyAlignment="1">
      <alignment horizontal="center" vertical="center"/>
    </xf>
    <xf numFmtId="10" fontId="112" fillId="3" borderId="89" xfId="0" applyNumberFormat="1" applyFont="1" applyFill="1" applyBorder="1" applyAlignment="1">
      <alignment horizontal="center" vertical="center"/>
    </xf>
    <xf numFmtId="0" fontId="108" fillId="0" borderId="52" xfId="0" applyFont="1" applyBorder="1" applyAlignment="1">
      <alignment horizontal="center"/>
    </xf>
    <xf numFmtId="0" fontId="108" fillId="0" borderId="74" xfId="0" applyFont="1" applyBorder="1" applyAlignment="1">
      <alignment horizontal="center"/>
    </xf>
    <xf numFmtId="185" fontId="107" fillId="3" borderId="90" xfId="372" applyNumberFormat="1" applyFont="1" applyFill="1" applyBorder="1" applyAlignment="1">
      <alignment horizontal="center" vertical="center"/>
    </xf>
    <xf numFmtId="0" fontId="70" fillId="2" borderId="86" xfId="1" applyFont="1" applyFill="1" applyBorder="1" applyAlignment="1">
      <alignment horizontal="center" vertical="center" wrapText="1"/>
    </xf>
    <xf numFmtId="0" fontId="67" fillId="0" borderId="0" xfId="0" applyFont="1" applyAlignment="1">
      <alignment horizontal="center"/>
    </xf>
    <xf numFmtId="0" fontId="67" fillId="0" borderId="0" xfId="0" applyFont="1" applyAlignment="1">
      <alignment horizontal="left"/>
    </xf>
    <xf numFmtId="0" fontId="99" fillId="3" borderId="86" xfId="0" applyFont="1" applyFill="1" applyBorder="1" applyAlignment="1">
      <alignment horizontal="center" vertical="center" wrapText="1"/>
    </xf>
    <xf numFmtId="0" fontId="67" fillId="3" borderId="0" xfId="0" applyFont="1" applyFill="1" applyAlignment="1">
      <alignment horizontal="center"/>
    </xf>
    <xf numFmtId="0" fontId="107" fillId="0" borderId="7" xfId="0" applyFont="1" applyBorder="1" applyAlignment="1">
      <alignment horizontal="left" vertical="top" wrapText="1"/>
    </xf>
    <xf numFmtId="0" fontId="107" fillId="0" borderId="8" xfId="0" applyFont="1" applyBorder="1" applyAlignment="1">
      <alignment horizontal="left" vertical="top" wrapText="1"/>
    </xf>
    <xf numFmtId="0" fontId="107" fillId="0" borderId="19" xfId="0" applyFont="1" applyBorder="1" applyAlignment="1">
      <alignment horizontal="left" vertical="top" wrapText="1"/>
    </xf>
    <xf numFmtId="0" fontId="107" fillId="0" borderId="9" xfId="0" applyFont="1" applyBorder="1" applyAlignment="1">
      <alignment horizontal="left" vertical="top" wrapText="1"/>
    </xf>
    <xf numFmtId="0" fontId="107" fillId="0" borderId="0" xfId="0" applyFont="1" applyAlignment="1">
      <alignment horizontal="left" vertical="top" wrapText="1"/>
    </xf>
    <xf numFmtId="0" fontId="107" fillId="0" borderId="10" xfId="0" applyFont="1" applyBorder="1" applyAlignment="1">
      <alignment horizontal="left" vertical="top" wrapText="1"/>
    </xf>
    <xf numFmtId="0" fontId="107" fillId="0" borderId="14" xfId="0" applyFont="1" applyBorder="1" applyAlignment="1">
      <alignment horizontal="left" vertical="top" wrapText="1"/>
    </xf>
    <xf numFmtId="0" fontId="107" fillId="0" borderId="15" xfId="0" applyFont="1" applyBorder="1" applyAlignment="1">
      <alignment horizontal="left" vertical="top" wrapText="1"/>
    </xf>
    <xf numFmtId="0" fontId="107" fillId="0" borderId="18" xfId="0" applyFont="1" applyBorder="1" applyAlignment="1">
      <alignment horizontal="left" vertical="top" wrapText="1"/>
    </xf>
    <xf numFmtId="0" fontId="70" fillId="4" borderId="85" xfId="0" applyFont="1" applyFill="1" applyBorder="1" applyAlignment="1">
      <alignment horizontal="center" vertical="center"/>
    </xf>
    <xf numFmtId="0" fontId="67" fillId="3" borderId="86" xfId="0" applyFont="1" applyFill="1" applyBorder="1" applyAlignment="1">
      <alignment horizontal="center" vertical="center" wrapText="1"/>
    </xf>
    <xf numFmtId="0" fontId="67" fillId="3" borderId="88"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86" xfId="0" applyFont="1" applyFill="1" applyBorder="1" applyAlignment="1">
      <alignment horizontal="center" vertical="center"/>
    </xf>
    <xf numFmtId="14" fontId="67" fillId="3" borderId="86" xfId="0" applyNumberFormat="1" applyFont="1" applyFill="1" applyBorder="1" applyAlignment="1">
      <alignment horizontal="center" vertical="center"/>
    </xf>
    <xf numFmtId="0" fontId="67" fillId="0" borderId="57" xfId="0" applyFont="1" applyBorder="1" applyAlignment="1">
      <alignment horizontal="center" vertical="center" wrapText="1"/>
    </xf>
    <xf numFmtId="0" fontId="67" fillId="0" borderId="86" xfId="0" applyFont="1" applyBorder="1" applyAlignment="1">
      <alignment horizontal="center" vertical="center" wrapText="1"/>
    </xf>
    <xf numFmtId="0" fontId="70" fillId="3" borderId="7" xfId="0" applyFont="1" applyFill="1" applyBorder="1" applyAlignment="1">
      <alignment horizontal="center" vertical="center"/>
    </xf>
    <xf numFmtId="0" fontId="70" fillId="3" borderId="8" xfId="0" applyFont="1" applyFill="1" applyBorder="1" applyAlignment="1">
      <alignment horizontal="center" vertical="center"/>
    </xf>
    <xf numFmtId="0" fontId="70" fillId="3" borderId="19" xfId="0" applyFont="1" applyFill="1" applyBorder="1" applyAlignment="1">
      <alignment horizontal="center" vertical="center"/>
    </xf>
    <xf numFmtId="0" fontId="70" fillId="3" borderId="14" xfId="0" applyFont="1" applyFill="1" applyBorder="1" applyAlignment="1">
      <alignment horizontal="center" vertical="center"/>
    </xf>
    <xf numFmtId="0" fontId="70" fillId="3" borderId="15" xfId="0" applyFont="1" applyFill="1" applyBorder="1" applyAlignment="1">
      <alignment horizontal="center" vertical="center"/>
    </xf>
    <xf numFmtId="0" fontId="70" fillId="3" borderId="18" xfId="0" applyFont="1" applyFill="1" applyBorder="1" applyAlignment="1">
      <alignment horizontal="center" vertical="center"/>
    </xf>
    <xf numFmtId="0" fontId="70" fillId="2" borderId="71" xfId="0" applyFont="1" applyFill="1" applyBorder="1" applyAlignment="1">
      <alignment horizontal="left" vertical="center"/>
    </xf>
    <xf numFmtId="0" fontId="70" fillId="2" borderId="70" xfId="0" applyFont="1" applyFill="1" applyBorder="1" applyAlignment="1">
      <alignment horizontal="left" vertical="center"/>
    </xf>
    <xf numFmtId="0" fontId="70" fillId="2" borderId="72" xfId="0" applyFont="1" applyFill="1" applyBorder="1" applyAlignment="1">
      <alignment horizontal="left" vertical="center"/>
    </xf>
    <xf numFmtId="0" fontId="99" fillId="2" borderId="75" xfId="0" applyFont="1" applyFill="1" applyBorder="1" applyAlignment="1">
      <alignment horizontal="left"/>
    </xf>
    <xf numFmtId="0" fontId="99" fillId="2" borderId="76" xfId="0" applyFont="1" applyFill="1" applyBorder="1" applyAlignment="1">
      <alignment horizontal="left"/>
    </xf>
    <xf numFmtId="0" fontId="99" fillId="2" borderId="77" xfId="0" applyFont="1" applyFill="1" applyBorder="1" applyAlignment="1">
      <alignment horizontal="left"/>
    </xf>
    <xf numFmtId="0" fontId="67" fillId="0" borderId="7" xfId="0" applyFont="1" applyBorder="1" applyAlignment="1">
      <alignment horizontal="left" vertical="top" wrapText="1"/>
    </xf>
    <xf numFmtId="0" fontId="67" fillId="0" borderId="8" xfId="0" applyFont="1" applyBorder="1" applyAlignment="1">
      <alignment horizontal="left" vertical="top" wrapText="1"/>
    </xf>
    <xf numFmtId="0" fontId="67" fillId="0" borderId="19" xfId="0" applyFont="1" applyBorder="1" applyAlignment="1">
      <alignment horizontal="left" vertical="top" wrapText="1"/>
    </xf>
    <xf numFmtId="0" fontId="67" fillId="0" borderId="9" xfId="0" applyFont="1" applyBorder="1" applyAlignment="1">
      <alignment horizontal="left" vertical="top" wrapText="1"/>
    </xf>
    <xf numFmtId="0" fontId="67" fillId="0" borderId="0" xfId="0" applyFont="1" applyBorder="1" applyAlignment="1">
      <alignment horizontal="left" vertical="top" wrapText="1"/>
    </xf>
    <xf numFmtId="0" fontId="67" fillId="0" borderId="10" xfId="0" applyFont="1" applyBorder="1" applyAlignment="1">
      <alignment horizontal="left" vertical="top" wrapText="1"/>
    </xf>
    <xf numFmtId="0" fontId="67" fillId="0" borderId="14" xfId="0" applyFont="1" applyBorder="1" applyAlignment="1">
      <alignment horizontal="left" vertical="top" wrapText="1"/>
    </xf>
    <xf numFmtId="0" fontId="67" fillId="0" borderId="15" xfId="0" applyFont="1" applyBorder="1" applyAlignment="1">
      <alignment horizontal="left" vertical="top" wrapText="1"/>
    </xf>
    <xf numFmtId="0" fontId="67" fillId="0" borderId="18" xfId="0" applyFont="1" applyBorder="1" applyAlignment="1">
      <alignment horizontal="left" vertical="top" wrapText="1"/>
    </xf>
    <xf numFmtId="0" fontId="65" fillId="0" borderId="52" xfId="0" applyFont="1" applyBorder="1" applyAlignment="1">
      <alignment horizontal="center"/>
    </xf>
    <xf numFmtId="0" fontId="65" fillId="0" borderId="74" xfId="0" applyFont="1" applyBorder="1" applyAlignment="1">
      <alignment horizontal="center"/>
    </xf>
    <xf numFmtId="185" fontId="67" fillId="3" borderId="52" xfId="372" applyNumberFormat="1" applyFont="1" applyFill="1" applyBorder="1" applyAlignment="1">
      <alignment horizontal="center" vertical="center"/>
    </xf>
    <xf numFmtId="185" fontId="67" fillId="3" borderId="74" xfId="372" applyNumberFormat="1" applyFont="1" applyFill="1" applyBorder="1" applyAlignment="1">
      <alignment horizontal="center" vertical="center"/>
    </xf>
    <xf numFmtId="185" fontId="67" fillId="3" borderId="90" xfId="372" applyNumberFormat="1" applyFont="1" applyFill="1" applyBorder="1" applyAlignment="1">
      <alignment horizontal="center" vertical="center"/>
    </xf>
    <xf numFmtId="0" fontId="65" fillId="0" borderId="57" xfId="0" applyFont="1" applyBorder="1" applyAlignment="1">
      <alignment horizontal="center"/>
    </xf>
    <xf numFmtId="185" fontId="67" fillId="3" borderId="57" xfId="372" applyNumberFormat="1" applyFont="1" applyFill="1" applyBorder="1" applyAlignment="1">
      <alignment horizontal="center" vertical="center"/>
    </xf>
    <xf numFmtId="185" fontId="67" fillId="3" borderId="86" xfId="372" applyNumberFormat="1" applyFont="1" applyFill="1" applyBorder="1" applyAlignment="1">
      <alignment horizontal="center" vertical="center"/>
    </xf>
    <xf numFmtId="0" fontId="70" fillId="3" borderId="87" xfId="1" applyFont="1" applyFill="1" applyBorder="1" applyAlignment="1">
      <alignment horizontal="center" vertical="center" wrapText="1"/>
    </xf>
    <xf numFmtId="10" fontId="70" fillId="3" borderId="88" xfId="0" applyNumberFormat="1" applyFont="1" applyFill="1" applyBorder="1" applyAlignment="1">
      <alignment horizontal="center" vertical="center"/>
    </xf>
    <xf numFmtId="10" fontId="70" fillId="3" borderId="89" xfId="0" applyNumberFormat="1" applyFont="1" applyFill="1" applyBorder="1" applyAlignment="1">
      <alignment horizontal="center" vertical="center"/>
    </xf>
    <xf numFmtId="0" fontId="70" fillId="3" borderId="87" xfId="0" applyFont="1" applyFill="1" applyBorder="1" applyAlignment="1">
      <alignment horizontal="center" vertical="center" wrapText="1"/>
    </xf>
    <xf numFmtId="0" fontId="70" fillId="3" borderId="88" xfId="0" applyFont="1" applyFill="1" applyBorder="1" applyAlignment="1">
      <alignment horizontal="center" vertical="center" wrapText="1"/>
    </xf>
    <xf numFmtId="0" fontId="99" fillId="0" borderId="70" xfId="0" applyFont="1" applyBorder="1" applyAlignment="1">
      <alignment horizontal="center" vertical="center" wrapText="1"/>
    </xf>
    <xf numFmtId="0" fontId="99" fillId="0" borderId="17" xfId="0" applyFont="1" applyBorder="1" applyAlignment="1">
      <alignment horizontal="center" vertical="center" wrapText="1"/>
    </xf>
    <xf numFmtId="0" fontId="70" fillId="0" borderId="57" xfId="1" applyFont="1" applyBorder="1" applyAlignment="1">
      <alignment horizontal="center" vertical="center" wrapText="1"/>
    </xf>
    <xf numFmtId="0" fontId="99" fillId="0" borderId="57" xfId="0" applyFont="1" applyBorder="1" applyAlignment="1">
      <alignment horizontal="center" vertical="center" wrapText="1"/>
    </xf>
    <xf numFmtId="0" fontId="70" fillId="0" borderId="17" xfId="1" applyFont="1" applyFill="1" applyBorder="1" applyAlignment="1">
      <alignment horizontal="center" vertical="center" wrapText="1"/>
    </xf>
    <xf numFmtId="0" fontId="70" fillId="0" borderId="57" xfId="1" applyFont="1" applyFill="1" applyBorder="1" applyAlignment="1">
      <alignment horizontal="center" vertical="center" wrapText="1"/>
    </xf>
    <xf numFmtId="0" fontId="65" fillId="91" borderId="46" xfId="0" applyFont="1" applyFill="1" applyBorder="1" applyAlignment="1">
      <alignment horizontal="center"/>
    </xf>
    <xf numFmtId="0" fontId="65" fillId="91" borderId="29" xfId="0" applyFont="1" applyFill="1" applyBorder="1" applyAlignment="1">
      <alignment horizontal="center"/>
    </xf>
    <xf numFmtId="0" fontId="65" fillId="91" borderId="47" xfId="0" applyFont="1" applyFill="1" applyBorder="1" applyAlignment="1">
      <alignment horizontal="center"/>
    </xf>
    <xf numFmtId="0" fontId="70" fillId="2" borderId="21" xfId="0" applyFont="1" applyFill="1" applyBorder="1" applyAlignment="1">
      <alignment horizontal="left" vertical="center"/>
    </xf>
    <xf numFmtId="0" fontId="70" fillId="2" borderId="23" xfId="0" applyFont="1" applyFill="1" applyBorder="1" applyAlignment="1">
      <alignment horizontal="left" vertical="center"/>
    </xf>
    <xf numFmtId="0" fontId="70" fillId="2" borderId="80" xfId="0" applyFont="1" applyFill="1" applyBorder="1" applyAlignment="1">
      <alignment horizontal="left" vertical="center"/>
    </xf>
    <xf numFmtId="0" fontId="70" fillId="0" borderId="6" xfId="1" applyFont="1" applyFill="1" applyBorder="1" applyAlignment="1">
      <alignment horizontal="center" vertical="center" wrapText="1"/>
    </xf>
    <xf numFmtId="0" fontId="70" fillId="0" borderId="86" xfId="1" applyFont="1" applyFill="1" applyBorder="1" applyAlignment="1">
      <alignment horizontal="center" vertical="center" wrapText="1"/>
    </xf>
    <xf numFmtId="0" fontId="125" fillId="92" borderId="82" xfId="0" applyFont="1" applyFill="1" applyBorder="1" applyAlignment="1">
      <alignment vertical="top" wrapText="1"/>
    </xf>
    <xf numFmtId="0" fontId="125" fillId="92" borderId="83" xfId="0" applyFont="1" applyFill="1" applyBorder="1" applyAlignment="1">
      <alignment vertical="top" wrapText="1"/>
    </xf>
    <xf numFmtId="0" fontId="125" fillId="92" borderId="84" xfId="0" applyFont="1" applyFill="1" applyBorder="1" applyAlignment="1">
      <alignment vertical="top" wrapText="1"/>
    </xf>
    <xf numFmtId="0" fontId="93" fillId="4" borderId="49" xfId="0" applyFont="1" applyFill="1" applyBorder="1" applyAlignment="1">
      <alignment horizontal="center" vertical="center" wrapText="1"/>
    </xf>
    <xf numFmtId="0" fontId="93" fillId="4" borderId="17" xfId="0" applyFont="1" applyFill="1" applyBorder="1" applyAlignment="1">
      <alignment horizontal="center" vertical="center" wrapText="1"/>
    </xf>
    <xf numFmtId="0" fontId="94" fillId="3" borderId="49" xfId="0" applyFont="1" applyFill="1" applyBorder="1" applyAlignment="1">
      <alignment horizontal="center" vertical="center" wrapText="1"/>
    </xf>
    <xf numFmtId="0" fontId="94" fillId="3" borderId="17" xfId="0" applyFont="1" applyFill="1" applyBorder="1" applyAlignment="1">
      <alignment horizontal="center" vertical="center" wrapText="1"/>
    </xf>
    <xf numFmtId="0" fontId="64" fillId="3" borderId="58" xfId="0" applyFont="1" applyFill="1" applyBorder="1" applyAlignment="1">
      <alignment horizontal="center"/>
    </xf>
    <xf numFmtId="0" fontId="64" fillId="3" borderId="59" xfId="0" applyFont="1" applyFill="1" applyBorder="1" applyAlignment="1">
      <alignment horizontal="center"/>
    </xf>
    <xf numFmtId="0" fontId="64" fillId="3" borderId="64" xfId="0" applyFont="1" applyFill="1" applyBorder="1" applyAlignment="1">
      <alignment horizontal="center"/>
    </xf>
    <xf numFmtId="0" fontId="13" fillId="0" borderId="57"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3" borderId="57" xfId="0" applyFont="1" applyFill="1" applyBorder="1" applyAlignment="1">
      <alignment horizontal="left" vertical="top" wrapText="1"/>
    </xf>
    <xf numFmtId="0" fontId="13" fillId="3" borderId="4" xfId="0" applyFont="1" applyFill="1" applyBorder="1" applyAlignment="1">
      <alignment horizontal="left" vertical="top" wrapText="1"/>
    </xf>
    <xf numFmtId="0" fontId="4" fillId="3" borderId="58" xfId="0" applyFont="1" applyFill="1" applyBorder="1" applyAlignment="1">
      <alignment horizontal="center" vertical="center"/>
    </xf>
    <xf numFmtId="0" fontId="4" fillId="3" borderId="59"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14" fontId="64" fillId="3" borderId="52" xfId="0" applyNumberFormat="1" applyFont="1" applyFill="1" applyBorder="1" applyAlignment="1">
      <alignment horizontal="left"/>
    </xf>
    <xf numFmtId="14" fontId="64" fillId="3" borderId="27" xfId="0" applyNumberFormat="1" applyFont="1" applyFill="1" applyBorder="1" applyAlignment="1">
      <alignment horizontal="left"/>
    </xf>
    <xf numFmtId="14" fontId="64" fillId="3" borderId="57" xfId="0" applyNumberFormat="1" applyFont="1" applyFill="1" applyBorder="1" applyAlignment="1">
      <alignment horizontal="left"/>
    </xf>
    <xf numFmtId="14" fontId="64" fillId="3" borderId="4" xfId="0" applyNumberFormat="1" applyFont="1" applyFill="1" applyBorder="1" applyAlignment="1">
      <alignment horizontal="left"/>
    </xf>
    <xf numFmtId="0" fontId="13" fillId="3" borderId="57" xfId="0" applyFont="1" applyFill="1" applyBorder="1" applyAlignment="1">
      <alignment horizontal="center" vertical="top" wrapText="1"/>
    </xf>
    <xf numFmtId="0" fontId="13" fillId="3" borderId="52" xfId="0" applyFont="1" applyFill="1" applyBorder="1" applyAlignment="1">
      <alignment horizontal="center" vertical="top" wrapText="1"/>
    </xf>
    <xf numFmtId="0" fontId="79" fillId="3" borderId="57" xfId="0" applyFont="1" applyFill="1" applyBorder="1" applyAlignment="1">
      <alignment horizontal="left" vertical="top" wrapText="1"/>
    </xf>
    <xf numFmtId="0" fontId="79" fillId="3" borderId="4" xfId="0" applyFont="1" applyFill="1" applyBorder="1" applyAlignment="1">
      <alignment horizontal="left" vertical="top" wrapText="1"/>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13" fillId="0" borderId="4" xfId="0" applyFont="1" applyFill="1" applyBorder="1" applyAlignment="1">
      <alignment horizontal="center"/>
    </xf>
    <xf numFmtId="0" fontId="13" fillId="0" borderId="20" xfId="0" applyFont="1" applyFill="1" applyBorder="1" applyAlignment="1">
      <alignment horizontal="left" vertical="center"/>
    </xf>
    <xf numFmtId="0" fontId="13" fillId="0" borderId="1" xfId="0" applyFont="1" applyFill="1" applyBorder="1" applyAlignment="1">
      <alignment horizontal="left" vertical="center"/>
    </xf>
    <xf numFmtId="0" fontId="92" fillId="2" borderId="61" xfId="0" applyFont="1" applyFill="1" applyBorder="1" applyAlignment="1">
      <alignment horizontal="left"/>
    </xf>
    <xf numFmtId="0" fontId="92" fillId="2" borderId="62" xfId="0" applyFont="1" applyFill="1" applyBorder="1" applyAlignment="1">
      <alignment horizontal="left"/>
    </xf>
    <xf numFmtId="0" fontId="92" fillId="2" borderId="63" xfId="0" applyFont="1" applyFill="1" applyBorder="1" applyAlignment="1">
      <alignment horizontal="left"/>
    </xf>
    <xf numFmtId="0" fontId="92" fillId="2" borderId="44" xfId="0" applyFont="1" applyFill="1" applyBorder="1" applyAlignment="1">
      <alignment horizontal="left"/>
    </xf>
    <xf numFmtId="0" fontId="92" fillId="2" borderId="26" xfId="0" applyFont="1" applyFill="1" applyBorder="1" applyAlignment="1">
      <alignment horizontal="left"/>
    </xf>
    <xf numFmtId="0" fontId="92" fillId="2" borderId="27" xfId="0" applyFont="1" applyFill="1" applyBorder="1" applyAlignment="1">
      <alignment horizontal="left"/>
    </xf>
    <xf numFmtId="0" fontId="13" fillId="0" borderId="16" xfId="0" applyFont="1" applyFill="1" applyBorder="1" applyAlignment="1">
      <alignment horizontal="left" vertical="top" wrapText="1"/>
    </xf>
    <xf numFmtId="0" fontId="13" fillId="0" borderId="59" xfId="0" applyFont="1" applyFill="1" applyBorder="1" applyAlignment="1">
      <alignment horizontal="left" vertical="top" wrapText="1"/>
    </xf>
    <xf numFmtId="0" fontId="13" fillId="0" borderId="64"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13" fillId="0" borderId="66"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67" xfId="0" applyFont="1" applyFill="1" applyBorder="1" applyAlignment="1">
      <alignment horizontal="left" vertical="top" wrapText="1"/>
    </xf>
    <xf numFmtId="0" fontId="69" fillId="2" borderId="46" xfId="0" applyFont="1" applyFill="1" applyBorder="1" applyAlignment="1">
      <alignment horizontal="left" vertical="center"/>
    </xf>
    <xf numFmtId="0" fontId="69" fillId="2" borderId="29" xfId="0" applyFont="1" applyFill="1" applyBorder="1" applyAlignment="1">
      <alignment horizontal="left" vertical="center"/>
    </xf>
    <xf numFmtId="0" fontId="69" fillId="2" borderId="47" xfId="0" applyFont="1" applyFill="1" applyBorder="1" applyAlignment="1">
      <alignment horizontal="left" vertical="center"/>
    </xf>
    <xf numFmtId="0" fontId="93" fillId="4" borderId="2" xfId="0" applyFont="1" applyFill="1" applyBorder="1" applyAlignment="1">
      <alignment horizontal="center" vertical="center"/>
    </xf>
    <xf numFmtId="0" fontId="93" fillId="4" borderId="57" xfId="0" applyFont="1" applyFill="1" applyBorder="1" applyAlignment="1">
      <alignment horizontal="center" vertical="center" wrapText="1"/>
    </xf>
    <xf numFmtId="0" fontId="69" fillId="2" borderId="61" xfId="0" applyFont="1" applyFill="1" applyBorder="1" applyAlignment="1">
      <alignment horizontal="center" vertical="center"/>
    </xf>
    <xf numFmtId="0" fontId="69" fillId="2" borderId="62" xfId="0" applyFont="1" applyFill="1" applyBorder="1" applyAlignment="1">
      <alignment horizontal="center" vertical="center"/>
    </xf>
    <xf numFmtId="0" fontId="69" fillId="2" borderId="63" xfId="0" applyFont="1" applyFill="1" applyBorder="1" applyAlignment="1">
      <alignment horizontal="center" vertical="center"/>
    </xf>
    <xf numFmtId="0" fontId="70" fillId="3" borderId="16" xfId="1" applyFont="1" applyFill="1" applyBorder="1" applyAlignment="1">
      <alignment horizontal="center" vertical="center" wrapText="1"/>
    </xf>
    <xf numFmtId="0" fontId="70" fillId="3" borderId="60" xfId="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68" fillId="3" borderId="15" xfId="0" applyFont="1" applyFill="1" applyBorder="1" applyAlignment="1">
      <alignment horizontal="left" vertical="top" wrapText="1"/>
    </xf>
    <xf numFmtId="0" fontId="68" fillId="3" borderId="18" xfId="0" applyFont="1" applyFill="1" applyBorder="1" applyAlignment="1">
      <alignment horizontal="left" vertical="top" wrapText="1"/>
    </xf>
    <xf numFmtId="0" fontId="64" fillId="3" borderId="57" xfId="0" applyFont="1" applyFill="1" applyBorder="1" applyAlignment="1">
      <alignment horizontal="center" vertical="center"/>
    </xf>
    <xf numFmtId="0" fontId="70" fillId="3" borderId="70" xfId="1" applyFont="1" applyFill="1" applyBorder="1" applyAlignment="1">
      <alignment horizontal="center" vertical="center" wrapText="1"/>
    </xf>
    <xf numFmtId="0" fontId="70" fillId="3" borderId="17" xfId="1" applyFont="1" applyFill="1" applyBorder="1" applyAlignment="1">
      <alignment horizontal="center" vertical="center" wrapText="1"/>
    </xf>
    <xf numFmtId="0" fontId="3" fillId="0" borderId="72"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70" fillId="3" borderId="25" xfId="0" applyFont="1" applyFill="1" applyBorder="1" applyAlignment="1">
      <alignment horizontal="center" vertical="center" wrapText="1"/>
    </xf>
    <xf numFmtId="0" fontId="70" fillId="3" borderId="39" xfId="0" applyFont="1" applyFill="1" applyBorder="1" applyAlignment="1">
      <alignment horizontal="center" vertical="center" wrapText="1"/>
    </xf>
    <xf numFmtId="0" fontId="70" fillId="3" borderId="71" xfId="1" applyFont="1" applyFill="1" applyBorder="1" applyAlignment="1">
      <alignment horizontal="center" vertical="center" wrapText="1"/>
    </xf>
    <xf numFmtId="0" fontId="70" fillId="3" borderId="5" xfId="1" applyFont="1" applyFill="1" applyBorder="1" applyAlignment="1">
      <alignment horizontal="center" vertical="center" wrapText="1"/>
    </xf>
    <xf numFmtId="0" fontId="92" fillId="2" borderId="21" xfId="0" applyFont="1" applyFill="1" applyBorder="1" applyAlignment="1">
      <alignment horizontal="left"/>
    </xf>
    <xf numFmtId="0" fontId="92" fillId="2" borderId="23" xfId="0" applyFont="1" applyFill="1" applyBorder="1" applyAlignment="1">
      <alignment horizontal="left"/>
    </xf>
    <xf numFmtId="0" fontId="92" fillId="2" borderId="22" xfId="0" applyFont="1" applyFill="1" applyBorder="1" applyAlignment="1">
      <alignment horizontal="left"/>
    </xf>
    <xf numFmtId="0" fontId="13" fillId="0" borderId="2" xfId="0" applyFont="1" applyFill="1" applyBorder="1" applyAlignment="1">
      <alignment horizontal="left" vertical="top" wrapText="1"/>
    </xf>
    <xf numFmtId="0" fontId="13" fillId="0" borderId="49" xfId="0" applyFont="1" applyFill="1" applyBorder="1" applyAlignment="1">
      <alignment horizontal="left" vertical="center"/>
    </xf>
    <xf numFmtId="0" fontId="13" fillId="0" borderId="48" xfId="0" applyFont="1" applyFill="1" applyBorder="1" applyAlignment="1">
      <alignment horizontal="left" vertical="center"/>
    </xf>
    <xf numFmtId="0" fontId="69" fillId="2" borderId="22" xfId="0" applyFont="1" applyFill="1" applyBorder="1" applyAlignment="1">
      <alignment horizontal="left" vertical="center"/>
    </xf>
    <xf numFmtId="0" fontId="69" fillId="2" borderId="61" xfId="0" applyFont="1" applyFill="1" applyBorder="1" applyAlignment="1">
      <alignment horizontal="left" vertical="center"/>
    </xf>
    <xf numFmtId="0" fontId="69" fillId="2" borderId="62" xfId="0" applyFont="1" applyFill="1" applyBorder="1" applyAlignment="1">
      <alignment horizontal="left" vertical="center"/>
    </xf>
    <xf numFmtId="0" fontId="69" fillId="2" borderId="63" xfId="0" applyFont="1" applyFill="1" applyBorder="1" applyAlignment="1">
      <alignment horizontal="left" vertical="center"/>
    </xf>
    <xf numFmtId="0" fontId="70" fillId="3" borderId="0" xfId="1" applyFont="1" applyFill="1" applyBorder="1" applyAlignment="1">
      <alignment horizontal="left" vertical="top" wrapText="1"/>
    </xf>
    <xf numFmtId="0" fontId="70" fillId="3" borderId="10" xfId="1" applyFont="1" applyFill="1" applyBorder="1" applyAlignment="1">
      <alignment horizontal="left" vertical="top" wrapText="1"/>
    </xf>
    <xf numFmtId="0" fontId="70" fillId="3" borderId="15" xfId="1" applyFont="1" applyFill="1" applyBorder="1" applyAlignment="1">
      <alignment horizontal="left" vertical="top" wrapText="1"/>
    </xf>
    <xf numFmtId="0" fontId="70" fillId="3" borderId="18" xfId="1" applyFont="1" applyFill="1" applyBorder="1" applyAlignment="1">
      <alignment horizontal="left" vertical="top" wrapText="1"/>
    </xf>
    <xf numFmtId="0" fontId="92" fillId="2" borderId="2" xfId="0" applyFont="1" applyFill="1" applyBorder="1" applyAlignment="1">
      <alignment horizontal="left"/>
    </xf>
    <xf numFmtId="0" fontId="92" fillId="2" borderId="57" xfId="0" applyFont="1" applyFill="1" applyBorder="1" applyAlignment="1">
      <alignment horizontal="left"/>
    </xf>
    <xf numFmtId="0" fontId="92" fillId="2" borderId="4" xfId="0" applyFont="1" applyFill="1" applyBorder="1" applyAlignment="1">
      <alignment horizontal="left"/>
    </xf>
    <xf numFmtId="0" fontId="69" fillId="2" borderId="2" xfId="0" applyFont="1" applyFill="1" applyBorder="1" applyAlignment="1">
      <alignment horizontal="center" vertical="center"/>
    </xf>
    <xf numFmtId="0" fontId="69" fillId="2" borderId="57" xfId="0" applyFont="1" applyFill="1" applyBorder="1" applyAlignment="1">
      <alignment horizontal="center" vertical="center"/>
    </xf>
    <xf numFmtId="0" fontId="70" fillId="3" borderId="49" xfId="1" applyFont="1" applyFill="1" applyBorder="1" applyAlignment="1">
      <alignment horizontal="center" vertical="center" wrapText="1"/>
    </xf>
    <xf numFmtId="0" fontId="3" fillId="0" borderId="48" xfId="1" applyFont="1" applyFill="1" applyBorder="1" applyAlignment="1">
      <alignment horizontal="center" vertical="center" wrapText="1"/>
    </xf>
    <xf numFmtId="0" fontId="70" fillId="3" borderId="24" xfId="1" applyFont="1" applyFill="1" applyBorder="1" applyAlignment="1">
      <alignment horizontal="center" vertical="center" wrapText="1"/>
    </xf>
  </cellXfs>
  <cellStyles count="407">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Input [yellow]" xfId="71" xr:uid="{00000000-0005-0000-0000-00004F000000}"/>
    <cellStyle name="Milliers [0]_!!!GO" xfId="72" xr:uid="{00000000-0005-0000-0000-000050000000}"/>
    <cellStyle name="Milliers_!!!GO" xfId="73" xr:uid="{00000000-0005-0000-0000-000051000000}"/>
    <cellStyle name="Model" xfId="74" xr:uid="{00000000-0005-0000-0000-000052000000}"/>
    <cellStyle name="Monétaire [0]_!!!GO" xfId="75" xr:uid="{00000000-0005-0000-0000-000053000000}"/>
    <cellStyle name="Monétaire_!!!GO" xfId="76" xr:uid="{00000000-0005-0000-0000-000054000000}"/>
    <cellStyle name="Normal - Style1" xfId="77" xr:uid="{00000000-0005-0000-0000-000056000000}"/>
    <cellStyle name="Normal 10" xfId="381" xr:uid="{00000000-0005-0000-0000-000057000000}"/>
    <cellStyle name="Normal 11" xfId="382" xr:uid="{00000000-0005-0000-0000-000058000000}"/>
    <cellStyle name="Normal 12" xfId="373" xr:uid="{00000000-0005-0000-0000-000059000000}"/>
    <cellStyle name="Normal 12 2" xfId="398" xr:uid="{00000000-0005-0000-0000-00005A000000}"/>
    <cellStyle name="Normal 13" xfId="387" xr:uid="{00000000-0005-0000-0000-00005B000000}"/>
    <cellStyle name="Normal 14" xfId="388" xr:uid="{00000000-0005-0000-0000-00005C000000}"/>
    <cellStyle name="Normal 15" xfId="391" xr:uid="{00000000-0005-0000-0000-00005D000000}"/>
    <cellStyle name="Normal 16" xfId="384" xr:uid="{00000000-0005-0000-0000-00005E000000}"/>
    <cellStyle name="Normal 17" xfId="376" xr:uid="{00000000-0005-0000-0000-00005F000000}"/>
    <cellStyle name="Normal 17 2" xfId="399" xr:uid="{00000000-0005-0000-0000-000060000000}"/>
    <cellStyle name="Normal 18" xfId="377" xr:uid="{00000000-0005-0000-0000-000061000000}"/>
    <cellStyle name="Normal 18 2" xfId="400" xr:uid="{00000000-0005-0000-0000-000062000000}"/>
    <cellStyle name="Normal 19" xfId="393" xr:uid="{00000000-0005-0000-0000-000063000000}"/>
    <cellStyle name="Normal 2" xfId="2" xr:uid="{00000000-0005-0000-0000-000064000000}"/>
    <cellStyle name="Normal 2 10" xfId="78" xr:uid="{00000000-0005-0000-0000-000065000000}"/>
    <cellStyle name="Normal 2 10 2" xfId="190" xr:uid="{00000000-0005-0000-0000-000066000000}"/>
    <cellStyle name="Normal 2 11" xfId="191" xr:uid="{00000000-0005-0000-0000-000067000000}"/>
    <cellStyle name="Normal 2 2" xfId="4" xr:uid="{00000000-0005-0000-0000-000068000000}"/>
    <cellStyle name="Normal 2 2 2" xfId="192" xr:uid="{00000000-0005-0000-0000-000069000000}"/>
    <cellStyle name="Normal 2 2 2 2" xfId="193" xr:uid="{00000000-0005-0000-0000-00006A000000}"/>
    <cellStyle name="Normal 2 2 2 2 2" xfId="194" xr:uid="{00000000-0005-0000-0000-00006B000000}"/>
    <cellStyle name="Normal 2 2 2 2 2 2" xfId="195" xr:uid="{00000000-0005-0000-0000-00006C000000}"/>
    <cellStyle name="Normal 2 2 2 2 3" xfId="196" xr:uid="{00000000-0005-0000-0000-00006D000000}"/>
    <cellStyle name="Normal 2 2 2 3" xfId="197" xr:uid="{00000000-0005-0000-0000-00006E000000}"/>
    <cellStyle name="Normal 2 2 2 3 2" xfId="198" xr:uid="{00000000-0005-0000-0000-00006F000000}"/>
    <cellStyle name="Normal 2 2 2 3 2 2" xfId="199" xr:uid="{00000000-0005-0000-0000-000070000000}"/>
    <cellStyle name="Normal 2 2 2 3 3" xfId="200" xr:uid="{00000000-0005-0000-0000-000071000000}"/>
    <cellStyle name="Normal 2 2 2 4" xfId="201" xr:uid="{00000000-0005-0000-0000-000072000000}"/>
    <cellStyle name="Normal 2 2 2 4 2" xfId="202" xr:uid="{00000000-0005-0000-0000-000073000000}"/>
    <cellStyle name="Normal 2 2 2 5" xfId="203" xr:uid="{00000000-0005-0000-0000-000074000000}"/>
    <cellStyle name="Normal 2 2 3" xfId="204" xr:uid="{00000000-0005-0000-0000-000075000000}"/>
    <cellStyle name="Normal 2 2 3 2" xfId="205" xr:uid="{00000000-0005-0000-0000-000076000000}"/>
    <cellStyle name="Normal 2 2 3 2 2" xfId="206" xr:uid="{00000000-0005-0000-0000-000077000000}"/>
    <cellStyle name="Normal 2 2 3 2 2 2" xfId="207" xr:uid="{00000000-0005-0000-0000-000078000000}"/>
    <cellStyle name="Normal 2 2 3 2 3" xfId="208" xr:uid="{00000000-0005-0000-0000-000079000000}"/>
    <cellStyle name="Normal 2 2 3 3" xfId="209" xr:uid="{00000000-0005-0000-0000-00007A000000}"/>
    <cellStyle name="Normal 2 2 3 3 2" xfId="210" xr:uid="{00000000-0005-0000-0000-00007B000000}"/>
    <cellStyle name="Normal 2 2 3 3 2 2" xfId="211" xr:uid="{00000000-0005-0000-0000-00007C000000}"/>
    <cellStyle name="Normal 2 2 3 3 3" xfId="212" xr:uid="{00000000-0005-0000-0000-00007D000000}"/>
    <cellStyle name="Normal 2 2 3 4" xfId="213" xr:uid="{00000000-0005-0000-0000-00007E000000}"/>
    <cellStyle name="Normal 2 2 3 4 2" xfId="214" xr:uid="{00000000-0005-0000-0000-00007F000000}"/>
    <cellStyle name="Normal 2 2 3 5" xfId="215" xr:uid="{00000000-0005-0000-0000-000080000000}"/>
    <cellStyle name="Normal 2 2 4" xfId="216" xr:uid="{00000000-0005-0000-0000-000081000000}"/>
    <cellStyle name="Normal 2 2 4 2" xfId="217" xr:uid="{00000000-0005-0000-0000-000082000000}"/>
    <cellStyle name="Normal 2 2 4 2 2" xfId="218" xr:uid="{00000000-0005-0000-0000-000083000000}"/>
    <cellStyle name="Normal 2 2 4 3" xfId="219" xr:uid="{00000000-0005-0000-0000-000084000000}"/>
    <cellStyle name="Normal 2 2 5" xfId="220" xr:uid="{00000000-0005-0000-0000-000085000000}"/>
    <cellStyle name="Normal 2 2 5 2" xfId="221" xr:uid="{00000000-0005-0000-0000-000086000000}"/>
    <cellStyle name="Normal 2 2 5 2 2" xfId="222" xr:uid="{00000000-0005-0000-0000-000087000000}"/>
    <cellStyle name="Normal 2 2 5 3" xfId="223" xr:uid="{00000000-0005-0000-0000-000088000000}"/>
    <cellStyle name="Normal 2 2 6" xfId="224" xr:uid="{00000000-0005-0000-0000-000089000000}"/>
    <cellStyle name="Normal 2 2 6 2" xfId="225" xr:uid="{00000000-0005-0000-0000-00008A000000}"/>
    <cellStyle name="Normal 2 2 7" xfId="226" xr:uid="{00000000-0005-0000-0000-00008B000000}"/>
    <cellStyle name="Normal 2 3" xfId="227" xr:uid="{00000000-0005-0000-0000-00008C000000}"/>
    <cellStyle name="Normal 2 3 2" xfId="228" xr:uid="{00000000-0005-0000-0000-00008D000000}"/>
    <cellStyle name="Normal 2 3 2 2" xfId="229" xr:uid="{00000000-0005-0000-0000-00008E000000}"/>
    <cellStyle name="Normal 2 3 2 2 2" xfId="230" xr:uid="{00000000-0005-0000-0000-00008F000000}"/>
    <cellStyle name="Normal 2 3 2 2 2 2" xfId="231" xr:uid="{00000000-0005-0000-0000-000090000000}"/>
    <cellStyle name="Normal 2 3 2 2 3" xfId="232" xr:uid="{00000000-0005-0000-0000-000091000000}"/>
    <cellStyle name="Normal 2 3 2 3" xfId="233" xr:uid="{00000000-0005-0000-0000-000092000000}"/>
    <cellStyle name="Normal 2 3 2 3 2" xfId="234" xr:uid="{00000000-0005-0000-0000-000093000000}"/>
    <cellStyle name="Normal 2 3 2 3 2 2" xfId="235" xr:uid="{00000000-0005-0000-0000-000094000000}"/>
    <cellStyle name="Normal 2 3 2 3 3" xfId="236" xr:uid="{00000000-0005-0000-0000-000095000000}"/>
    <cellStyle name="Normal 2 3 2 4" xfId="237" xr:uid="{00000000-0005-0000-0000-000096000000}"/>
    <cellStyle name="Normal 2 3 2 4 2" xfId="238" xr:uid="{00000000-0005-0000-0000-000097000000}"/>
    <cellStyle name="Normal 2 3 2 5" xfId="239" xr:uid="{00000000-0005-0000-0000-000098000000}"/>
    <cellStyle name="Normal 2 3 3" xfId="240" xr:uid="{00000000-0005-0000-0000-000099000000}"/>
    <cellStyle name="Normal 2 3 3 2" xfId="241" xr:uid="{00000000-0005-0000-0000-00009A000000}"/>
    <cellStyle name="Normal 2 3 3 2 2" xfId="242" xr:uid="{00000000-0005-0000-0000-00009B000000}"/>
    <cellStyle name="Normal 2 3 3 2 2 2" xfId="243" xr:uid="{00000000-0005-0000-0000-00009C000000}"/>
    <cellStyle name="Normal 2 3 3 2 3" xfId="244" xr:uid="{00000000-0005-0000-0000-00009D000000}"/>
    <cellStyle name="Normal 2 3 3 3" xfId="245" xr:uid="{00000000-0005-0000-0000-00009E000000}"/>
    <cellStyle name="Normal 2 3 3 3 2" xfId="246" xr:uid="{00000000-0005-0000-0000-00009F000000}"/>
    <cellStyle name="Normal 2 3 3 3 2 2" xfId="247" xr:uid="{00000000-0005-0000-0000-0000A0000000}"/>
    <cellStyle name="Normal 2 3 3 3 3" xfId="248" xr:uid="{00000000-0005-0000-0000-0000A1000000}"/>
    <cellStyle name="Normal 2 3 3 4" xfId="249" xr:uid="{00000000-0005-0000-0000-0000A2000000}"/>
    <cellStyle name="Normal 2 3 3 4 2" xfId="250" xr:uid="{00000000-0005-0000-0000-0000A3000000}"/>
    <cellStyle name="Normal 2 3 3 5" xfId="251" xr:uid="{00000000-0005-0000-0000-0000A4000000}"/>
    <cellStyle name="Normal 2 3 4" xfId="252" xr:uid="{00000000-0005-0000-0000-0000A5000000}"/>
    <cellStyle name="Normal 2 3 4 2" xfId="253" xr:uid="{00000000-0005-0000-0000-0000A6000000}"/>
    <cellStyle name="Normal 2 3 4 2 2" xfId="254" xr:uid="{00000000-0005-0000-0000-0000A7000000}"/>
    <cellStyle name="Normal 2 3 4 3" xfId="255" xr:uid="{00000000-0005-0000-0000-0000A8000000}"/>
    <cellStyle name="Normal 2 3 5" xfId="256" xr:uid="{00000000-0005-0000-0000-0000A9000000}"/>
    <cellStyle name="Normal 2 3 5 2" xfId="257" xr:uid="{00000000-0005-0000-0000-0000AA000000}"/>
    <cellStyle name="Normal 2 3 5 2 2" xfId="258" xr:uid="{00000000-0005-0000-0000-0000AB000000}"/>
    <cellStyle name="Normal 2 3 5 3" xfId="259" xr:uid="{00000000-0005-0000-0000-0000AC000000}"/>
    <cellStyle name="Normal 2 3 6" xfId="260" xr:uid="{00000000-0005-0000-0000-0000AD000000}"/>
    <cellStyle name="Normal 2 3 6 2" xfId="261" xr:uid="{00000000-0005-0000-0000-0000AE000000}"/>
    <cellStyle name="Normal 2 3 7" xfId="262" xr:uid="{00000000-0005-0000-0000-0000AF000000}"/>
    <cellStyle name="Normal 2 4" xfId="263" xr:uid="{00000000-0005-0000-0000-0000B0000000}"/>
    <cellStyle name="Normal 2 4 2" xfId="264" xr:uid="{00000000-0005-0000-0000-0000B1000000}"/>
    <cellStyle name="Normal 2 4 2 2" xfId="265" xr:uid="{00000000-0005-0000-0000-0000B2000000}"/>
    <cellStyle name="Normal 2 4 2 2 2" xfId="266" xr:uid="{00000000-0005-0000-0000-0000B3000000}"/>
    <cellStyle name="Normal 2 4 2 2 2 2" xfId="267" xr:uid="{00000000-0005-0000-0000-0000B4000000}"/>
    <cellStyle name="Normal 2 4 2 2 3" xfId="268" xr:uid="{00000000-0005-0000-0000-0000B5000000}"/>
    <cellStyle name="Normal 2 4 2 3" xfId="269" xr:uid="{00000000-0005-0000-0000-0000B6000000}"/>
    <cellStyle name="Normal 2 4 2 3 2" xfId="270" xr:uid="{00000000-0005-0000-0000-0000B7000000}"/>
    <cellStyle name="Normal 2 4 2 3 2 2" xfId="271" xr:uid="{00000000-0005-0000-0000-0000B8000000}"/>
    <cellStyle name="Normal 2 4 2 3 3" xfId="272" xr:uid="{00000000-0005-0000-0000-0000B9000000}"/>
    <cellStyle name="Normal 2 4 2 4" xfId="273" xr:uid="{00000000-0005-0000-0000-0000BA000000}"/>
    <cellStyle name="Normal 2 4 2 4 2" xfId="274" xr:uid="{00000000-0005-0000-0000-0000BB000000}"/>
    <cellStyle name="Normal 2 4 2 5" xfId="275" xr:uid="{00000000-0005-0000-0000-0000BC000000}"/>
    <cellStyle name="Normal 2 4 2 6" xfId="403" xr:uid="{00000000-0005-0000-0000-0000BD000000}"/>
    <cellStyle name="Normal 2 4 3" xfId="276" xr:uid="{00000000-0005-0000-0000-0000BE000000}"/>
    <cellStyle name="Normal 2 4 3 2" xfId="277" xr:uid="{00000000-0005-0000-0000-0000BF000000}"/>
    <cellStyle name="Normal 2 4 3 2 2" xfId="278" xr:uid="{00000000-0005-0000-0000-0000C0000000}"/>
    <cellStyle name="Normal 2 4 3 2 2 2" xfId="279" xr:uid="{00000000-0005-0000-0000-0000C1000000}"/>
    <cellStyle name="Normal 2 4 3 2 3" xfId="280" xr:uid="{00000000-0005-0000-0000-0000C2000000}"/>
    <cellStyle name="Normal 2 4 3 3" xfId="281" xr:uid="{00000000-0005-0000-0000-0000C3000000}"/>
    <cellStyle name="Normal 2 4 3 3 2" xfId="282" xr:uid="{00000000-0005-0000-0000-0000C4000000}"/>
    <cellStyle name="Normal 2 4 3 3 2 2" xfId="283" xr:uid="{00000000-0005-0000-0000-0000C5000000}"/>
    <cellStyle name="Normal 2 4 3 3 3" xfId="284" xr:uid="{00000000-0005-0000-0000-0000C6000000}"/>
    <cellStyle name="Normal 2 4 3 4" xfId="285" xr:uid="{00000000-0005-0000-0000-0000C7000000}"/>
    <cellStyle name="Normal 2 4 3 4 2" xfId="286" xr:uid="{00000000-0005-0000-0000-0000C8000000}"/>
    <cellStyle name="Normal 2 4 3 5" xfId="287" xr:uid="{00000000-0005-0000-0000-0000C9000000}"/>
    <cellStyle name="Normal 2 4 4" xfId="288" xr:uid="{00000000-0005-0000-0000-0000CA000000}"/>
    <cellStyle name="Normal 2 4 4 2" xfId="289" xr:uid="{00000000-0005-0000-0000-0000CB000000}"/>
    <cellStyle name="Normal 2 4 4 2 2" xfId="290" xr:uid="{00000000-0005-0000-0000-0000CC000000}"/>
    <cellStyle name="Normal 2 4 4 3" xfId="291" xr:uid="{00000000-0005-0000-0000-0000CD000000}"/>
    <cellStyle name="Normal 2 4 5" xfId="292" xr:uid="{00000000-0005-0000-0000-0000CE000000}"/>
    <cellStyle name="Normal 2 4 5 2" xfId="293" xr:uid="{00000000-0005-0000-0000-0000CF000000}"/>
    <cellStyle name="Normal 2 4 5 2 2" xfId="294" xr:uid="{00000000-0005-0000-0000-0000D0000000}"/>
    <cellStyle name="Normal 2 4 5 3" xfId="295" xr:uid="{00000000-0005-0000-0000-0000D1000000}"/>
    <cellStyle name="Normal 2 4 6" xfId="296" xr:uid="{00000000-0005-0000-0000-0000D2000000}"/>
    <cellStyle name="Normal 2 4 6 2" xfId="297" xr:uid="{00000000-0005-0000-0000-0000D3000000}"/>
    <cellStyle name="Normal 2 4 7" xfId="298" xr:uid="{00000000-0005-0000-0000-0000D4000000}"/>
    <cellStyle name="Normal 2 5" xfId="299" xr:uid="{00000000-0005-0000-0000-0000D5000000}"/>
    <cellStyle name="Normal 2 5 2" xfId="300" xr:uid="{00000000-0005-0000-0000-0000D6000000}"/>
    <cellStyle name="Normal 2 5 2 2" xfId="301" xr:uid="{00000000-0005-0000-0000-0000D7000000}"/>
    <cellStyle name="Normal 2 5 2 2 2" xfId="302" xr:uid="{00000000-0005-0000-0000-0000D8000000}"/>
    <cellStyle name="Normal 2 5 2 2 2 2" xfId="303" xr:uid="{00000000-0005-0000-0000-0000D9000000}"/>
    <cellStyle name="Normal 2 5 2 2 3" xfId="304" xr:uid="{00000000-0005-0000-0000-0000DA000000}"/>
    <cellStyle name="Normal 2 5 2 3" xfId="305" xr:uid="{00000000-0005-0000-0000-0000DB000000}"/>
    <cellStyle name="Normal 2 5 2 3 2" xfId="306" xr:uid="{00000000-0005-0000-0000-0000DC000000}"/>
    <cellStyle name="Normal 2 5 2 3 2 2" xfId="307" xr:uid="{00000000-0005-0000-0000-0000DD000000}"/>
    <cellStyle name="Normal 2 5 2 3 3" xfId="308" xr:uid="{00000000-0005-0000-0000-0000DE000000}"/>
    <cellStyle name="Normal 2 5 2 4" xfId="309" xr:uid="{00000000-0005-0000-0000-0000DF000000}"/>
    <cellStyle name="Normal 2 5 2 4 2" xfId="310" xr:uid="{00000000-0005-0000-0000-0000E0000000}"/>
    <cellStyle name="Normal 2 5 2 5" xfId="311" xr:uid="{00000000-0005-0000-0000-0000E1000000}"/>
    <cellStyle name="Normal 2 5 3" xfId="312" xr:uid="{00000000-0005-0000-0000-0000E2000000}"/>
    <cellStyle name="Normal 2 5 3 2" xfId="313" xr:uid="{00000000-0005-0000-0000-0000E3000000}"/>
    <cellStyle name="Normal 2 5 3 2 2" xfId="314" xr:uid="{00000000-0005-0000-0000-0000E4000000}"/>
    <cellStyle name="Normal 2 5 3 2 2 2" xfId="315" xr:uid="{00000000-0005-0000-0000-0000E5000000}"/>
    <cellStyle name="Normal 2 5 3 2 3" xfId="316" xr:uid="{00000000-0005-0000-0000-0000E6000000}"/>
    <cellStyle name="Normal 2 5 3 3" xfId="317" xr:uid="{00000000-0005-0000-0000-0000E7000000}"/>
    <cellStyle name="Normal 2 5 3 3 2" xfId="318" xr:uid="{00000000-0005-0000-0000-0000E8000000}"/>
    <cellStyle name="Normal 2 5 3 3 2 2" xfId="319" xr:uid="{00000000-0005-0000-0000-0000E9000000}"/>
    <cellStyle name="Normal 2 5 3 3 3" xfId="320" xr:uid="{00000000-0005-0000-0000-0000EA000000}"/>
    <cellStyle name="Normal 2 5 3 4" xfId="321" xr:uid="{00000000-0005-0000-0000-0000EB000000}"/>
    <cellStyle name="Normal 2 5 3 4 2" xfId="322" xr:uid="{00000000-0005-0000-0000-0000EC000000}"/>
    <cellStyle name="Normal 2 5 3 5" xfId="323" xr:uid="{00000000-0005-0000-0000-0000ED000000}"/>
    <cellStyle name="Normal 2 5 4" xfId="324" xr:uid="{00000000-0005-0000-0000-0000EE000000}"/>
    <cellStyle name="Normal 2 5 4 2" xfId="325" xr:uid="{00000000-0005-0000-0000-0000EF000000}"/>
    <cellStyle name="Normal 2 5 4 2 2" xfId="326" xr:uid="{00000000-0005-0000-0000-0000F0000000}"/>
    <cellStyle name="Normal 2 5 4 3" xfId="327" xr:uid="{00000000-0005-0000-0000-0000F1000000}"/>
    <cellStyle name="Normal 2 5 5" xfId="328" xr:uid="{00000000-0005-0000-0000-0000F2000000}"/>
    <cellStyle name="Normal 2 5 5 2" xfId="329" xr:uid="{00000000-0005-0000-0000-0000F3000000}"/>
    <cellStyle name="Normal 2 5 5 2 2" xfId="330" xr:uid="{00000000-0005-0000-0000-0000F4000000}"/>
    <cellStyle name="Normal 2 5 5 3" xfId="331" xr:uid="{00000000-0005-0000-0000-0000F5000000}"/>
    <cellStyle name="Normal 2 5 6" xfId="332" xr:uid="{00000000-0005-0000-0000-0000F6000000}"/>
    <cellStyle name="Normal 2 5 6 2" xfId="333" xr:uid="{00000000-0005-0000-0000-0000F7000000}"/>
    <cellStyle name="Normal 2 5 7" xfId="334" xr:uid="{00000000-0005-0000-0000-0000F8000000}"/>
    <cellStyle name="Normal 2 6" xfId="335" xr:uid="{00000000-0005-0000-0000-0000F9000000}"/>
    <cellStyle name="Normal 2 6 2" xfId="336" xr:uid="{00000000-0005-0000-0000-0000FA000000}"/>
    <cellStyle name="Normal 2 6 2 2" xfId="337" xr:uid="{00000000-0005-0000-0000-0000FB000000}"/>
    <cellStyle name="Normal 2 6 2 2 2" xfId="338" xr:uid="{00000000-0005-0000-0000-0000FC000000}"/>
    <cellStyle name="Normal 2 6 2 3" xfId="339" xr:uid="{00000000-0005-0000-0000-0000FD000000}"/>
    <cellStyle name="Normal 2 6 3" xfId="340" xr:uid="{00000000-0005-0000-0000-0000FE000000}"/>
    <cellStyle name="Normal 2 6 3 2" xfId="341" xr:uid="{00000000-0005-0000-0000-0000FF000000}"/>
    <cellStyle name="Normal 2 6 3 2 2" xfId="342" xr:uid="{00000000-0005-0000-0000-000000010000}"/>
    <cellStyle name="Normal 2 6 3 3" xfId="343" xr:uid="{00000000-0005-0000-0000-000001010000}"/>
    <cellStyle name="Normal 2 6 4" xfId="344" xr:uid="{00000000-0005-0000-0000-000002010000}"/>
    <cellStyle name="Normal 2 6 4 2" xfId="345" xr:uid="{00000000-0005-0000-0000-000003010000}"/>
    <cellStyle name="Normal 2 6 5" xfId="346" xr:uid="{00000000-0005-0000-0000-000004010000}"/>
    <cellStyle name="Normal 2 7" xfId="347" xr:uid="{00000000-0005-0000-0000-000005010000}"/>
    <cellStyle name="Normal 2 7 2" xfId="348" xr:uid="{00000000-0005-0000-0000-000006010000}"/>
    <cellStyle name="Normal 2 7 2 2" xfId="349" xr:uid="{00000000-0005-0000-0000-000007010000}"/>
    <cellStyle name="Normal 2 7 2 2 2" xfId="350" xr:uid="{00000000-0005-0000-0000-000008010000}"/>
    <cellStyle name="Normal 2 7 2 3" xfId="351" xr:uid="{00000000-0005-0000-0000-000009010000}"/>
    <cellStyle name="Normal 2 7 3" xfId="352" xr:uid="{00000000-0005-0000-0000-00000A010000}"/>
    <cellStyle name="Normal 2 7 3 2" xfId="353" xr:uid="{00000000-0005-0000-0000-00000B010000}"/>
    <cellStyle name="Normal 2 7 3 2 2" xfId="354" xr:uid="{00000000-0005-0000-0000-00000C010000}"/>
    <cellStyle name="Normal 2 7 3 3" xfId="355" xr:uid="{00000000-0005-0000-0000-00000D010000}"/>
    <cellStyle name="Normal 2 7 4" xfId="356" xr:uid="{00000000-0005-0000-0000-00000E010000}"/>
    <cellStyle name="Normal 2 7 4 2" xfId="357" xr:uid="{00000000-0005-0000-0000-00000F010000}"/>
    <cellStyle name="Normal 2 7 5" xfId="358" xr:uid="{00000000-0005-0000-0000-000010010000}"/>
    <cellStyle name="Normal 2 8" xfId="359" xr:uid="{00000000-0005-0000-0000-000011010000}"/>
    <cellStyle name="Normal 2 8 2" xfId="360" xr:uid="{00000000-0005-0000-0000-000012010000}"/>
    <cellStyle name="Normal 2 8 2 2" xfId="361" xr:uid="{00000000-0005-0000-0000-000013010000}"/>
    <cellStyle name="Normal 2 8 3" xfId="362" xr:uid="{00000000-0005-0000-0000-000014010000}"/>
    <cellStyle name="Normal 2 9" xfId="363" xr:uid="{00000000-0005-0000-0000-000015010000}"/>
    <cellStyle name="Normal 2 9 2" xfId="364" xr:uid="{00000000-0005-0000-0000-000016010000}"/>
    <cellStyle name="Normal 2 9 2 2" xfId="365" xr:uid="{00000000-0005-0000-0000-000017010000}"/>
    <cellStyle name="Normal 2 9 3" xfId="366" xr:uid="{00000000-0005-0000-0000-000018010000}"/>
    <cellStyle name="Normal 20" xfId="401" xr:uid="{00000000-0005-0000-0000-000019010000}"/>
    <cellStyle name="Normal 21" xfId="392" xr:uid="{00000000-0005-0000-0000-00001A010000}"/>
    <cellStyle name="Normal 22" xfId="396" xr:uid="{00000000-0005-0000-0000-00001B010000}"/>
    <cellStyle name="Normal 23" xfId="397" xr:uid="{00000000-0005-0000-0000-00001C010000}"/>
    <cellStyle name="Normal 24" xfId="395" xr:uid="{00000000-0005-0000-0000-00001D010000}"/>
    <cellStyle name="Normal 28" xfId="404" xr:uid="{00000000-0005-0000-0000-00001E010000}"/>
    <cellStyle name="Normal 3" xfId="79" xr:uid="{00000000-0005-0000-0000-00001F010000}"/>
    <cellStyle name="Normal 3 2" xfId="367" xr:uid="{00000000-0005-0000-0000-000020010000}"/>
    <cellStyle name="Normal 3 3" xfId="80" xr:uid="{00000000-0005-0000-0000-000021010000}"/>
    <cellStyle name="Normal 39" xfId="405" xr:uid="{00000000-0005-0000-0000-000022010000}"/>
    <cellStyle name="Normal 4" xfId="81" xr:uid="{00000000-0005-0000-0000-000023010000}"/>
    <cellStyle name="Normal 5" xfId="3" xr:uid="{00000000-0005-0000-0000-000024010000}"/>
    <cellStyle name="Normal 59 2" xfId="368" xr:uid="{00000000-0005-0000-0000-000025010000}"/>
    <cellStyle name="Normal 6" xfId="177" xr:uid="{00000000-0005-0000-0000-000026010000}"/>
    <cellStyle name="Normal 7" xfId="372" xr:uid="{00000000-0005-0000-0000-000027010000}"/>
    <cellStyle name="Normal 8" xfId="374" xr:uid="{00000000-0005-0000-0000-000028010000}"/>
    <cellStyle name="Normal 9" xfId="378" xr:uid="{00000000-0005-0000-0000-000029010000}"/>
    <cellStyle name="Note 2" xfId="369" xr:uid="{00000000-0005-0000-0000-00002A010000}"/>
    <cellStyle name="Note 2 2" xfId="370" xr:uid="{00000000-0005-0000-0000-00002B010000}"/>
    <cellStyle name="Note 3" xfId="371" xr:uid="{00000000-0005-0000-0000-00002C010000}"/>
    <cellStyle name="Œ…‹æØ‚è [0.00]_!!!GO" xfId="82" xr:uid="{00000000-0005-0000-0000-00002D010000}"/>
    <cellStyle name="Œ…‹æØ‚è_!!!GO" xfId="83" xr:uid="{00000000-0005-0000-0000-00002E010000}"/>
    <cellStyle name="per.style" xfId="84" xr:uid="{00000000-0005-0000-0000-00002F010000}"/>
    <cellStyle name="Percent [2]" xfId="85" xr:uid="{00000000-0005-0000-0000-000030010000}"/>
    <cellStyle name="Percent 10" xfId="394" xr:uid="{00000000-0005-0000-0000-000031010000}"/>
    <cellStyle name="Percent 11" xfId="402" xr:uid="{00000000-0005-0000-0000-000032010000}"/>
    <cellStyle name="Percent 2" xfId="375" xr:uid="{00000000-0005-0000-0000-000033010000}"/>
    <cellStyle name="Percent 3" xfId="379" xr:uid="{00000000-0005-0000-0000-000034010000}"/>
    <cellStyle name="Percent 4" xfId="380" xr:uid="{00000000-0005-0000-0000-000035010000}"/>
    <cellStyle name="Percent 5" xfId="383" xr:uid="{00000000-0005-0000-0000-000036010000}"/>
    <cellStyle name="Percent 6" xfId="386" xr:uid="{00000000-0005-0000-0000-000037010000}"/>
    <cellStyle name="Percent 7" xfId="389" xr:uid="{00000000-0005-0000-0000-000038010000}"/>
    <cellStyle name="Percent 8" xfId="390" xr:uid="{00000000-0005-0000-0000-000039010000}"/>
    <cellStyle name="Percent 9" xfId="385" xr:uid="{00000000-0005-0000-0000-00003A010000}"/>
    <cellStyle name="Percent[0]" xfId="86" xr:uid="{00000000-0005-0000-0000-00003B010000}"/>
    <cellStyle name="Percent[2]" xfId="87" xr:uid="{00000000-0005-0000-0000-00003C010000}"/>
    <cellStyle name="Style 1" xfId="88" xr:uid="{00000000-0005-0000-0000-00003D010000}"/>
    <cellStyle name="subhead" xfId="89" xr:uid="{00000000-0005-0000-0000-00003E010000}"/>
    <cellStyle name="weekly" xfId="90" xr:uid="{00000000-0005-0000-0000-00003F010000}"/>
    <cellStyle name="アクセント 1" xfId="91" xr:uid="{00000000-0005-0000-0000-000040010000}"/>
    <cellStyle name="アクセント 2" xfId="92" xr:uid="{00000000-0005-0000-0000-000041010000}"/>
    <cellStyle name="アクセント 3" xfId="93" xr:uid="{00000000-0005-0000-0000-000042010000}"/>
    <cellStyle name="アクセント 4" xfId="94" xr:uid="{00000000-0005-0000-0000-000043010000}"/>
    <cellStyle name="アクセント 5" xfId="95" xr:uid="{00000000-0005-0000-0000-000044010000}"/>
    <cellStyle name="アクセント 6" xfId="96" xr:uid="{00000000-0005-0000-0000-000045010000}"/>
    <cellStyle name="タイトル" xfId="97" xr:uid="{00000000-0005-0000-0000-000046010000}"/>
    <cellStyle name="チェック セル" xfId="98" xr:uid="{00000000-0005-0000-0000-000047010000}"/>
    <cellStyle name="どちらでもない" xfId="99" xr:uid="{00000000-0005-0000-0000-000048010000}"/>
    <cellStyle name="メモ" xfId="100" xr:uid="{00000000-0005-0000-0000-000049010000}"/>
    <cellStyle name="リンク セル" xfId="101" xr:uid="{00000000-0005-0000-0000-00004A010000}"/>
    <cellStyle name="标题" xfId="131" xr:uid="{00000000-0005-0000-0000-00004B010000}"/>
    <cellStyle name="标题 1" xfId="132" xr:uid="{00000000-0005-0000-0000-00004C010000}"/>
    <cellStyle name="标题 1 2" xfId="133" xr:uid="{00000000-0005-0000-0000-00004D010000}"/>
    <cellStyle name="标题 2" xfId="134" xr:uid="{00000000-0005-0000-0000-00004E010000}"/>
    <cellStyle name="标题 2 2" xfId="135" xr:uid="{00000000-0005-0000-0000-00004F010000}"/>
    <cellStyle name="标题 3" xfId="136" xr:uid="{00000000-0005-0000-0000-000050010000}"/>
    <cellStyle name="标题 3 2" xfId="137" xr:uid="{00000000-0005-0000-0000-000051010000}"/>
    <cellStyle name="标题 4" xfId="138" xr:uid="{00000000-0005-0000-0000-000052010000}"/>
    <cellStyle name="标题 4 2" xfId="139" xr:uid="{00000000-0005-0000-0000-000053010000}"/>
    <cellStyle name="标题 5" xfId="140" xr:uid="{00000000-0005-0000-0000-000054010000}"/>
    <cellStyle name="標準_LCDﾊﾟﾈﾙｽｹｼﾞｭｰﾙ" xfId="143" xr:uid="{00000000-0005-0000-0000-000055010000}"/>
    <cellStyle name="差" xfId="106" xr:uid="{00000000-0005-0000-0000-000056010000}"/>
    <cellStyle name="差 2" xfId="107" xr:uid="{00000000-0005-0000-0000-000057010000}"/>
    <cellStyle name="常规" xfId="0" builtinId="0"/>
    <cellStyle name="常规 2" xfId="108" xr:uid="{00000000-0005-0000-0000-000058010000}"/>
    <cellStyle name="常规 2 2" xfId="109" xr:uid="{00000000-0005-0000-0000-000059010000}"/>
    <cellStyle name="常规 2 3" xfId="110" xr:uid="{00000000-0005-0000-0000-00005A010000}"/>
    <cellStyle name="常规 3" xfId="111" xr:uid="{00000000-0005-0000-0000-00005B010000}"/>
    <cellStyle name="常规 4" xfId="112" xr:uid="{00000000-0005-0000-0000-00005C010000}"/>
    <cellStyle name="常规 5" xfId="113" xr:uid="{00000000-0005-0000-0000-00005D010000}"/>
    <cellStyle name="常规 6" xfId="114" xr:uid="{00000000-0005-0000-0000-00005E010000}"/>
    <cellStyle name="常规 7" xfId="115" xr:uid="{00000000-0005-0000-0000-00005F010000}"/>
    <cellStyle name="常规 8" xfId="116" xr:uid="{00000000-0005-0000-0000-000060010000}"/>
    <cellStyle name="常规_Test Track测试跟踪" xfId="1" xr:uid="{00000000-0005-0000-0000-000061010000}"/>
    <cellStyle name="超链接" xfId="406" builtinId="8"/>
    <cellStyle name="超链接 2" xfId="165" xr:uid="{00000000-0005-0000-0000-000062010000}"/>
    <cellStyle name="出力" xfId="103" xr:uid="{00000000-0005-0000-0000-000063010000}"/>
    <cellStyle name="悪い" xfId="129" xr:uid="{00000000-0005-0000-0000-000064010000}"/>
    <cellStyle name="好" xfId="104" xr:uid="{00000000-0005-0000-0000-000065010000}"/>
    <cellStyle name="好 2" xfId="105" xr:uid="{00000000-0005-0000-0000-000066010000}"/>
    <cellStyle name="汇总" xfId="144" xr:uid="{00000000-0005-0000-0000-000067010000}"/>
    <cellStyle name="汇总 2" xfId="145" xr:uid="{00000000-0005-0000-0000-000068010000}"/>
    <cellStyle name="汇总 3" xfId="146" xr:uid="{00000000-0005-0000-0000-000069010000}"/>
    <cellStyle name="集計" xfId="176" xr:uid="{00000000-0005-0000-0000-00006A010000}"/>
    <cellStyle name="计算" xfId="162" xr:uid="{00000000-0005-0000-0000-00006B010000}"/>
    <cellStyle name="计算 2" xfId="163" xr:uid="{00000000-0005-0000-0000-00006C010000}"/>
    <cellStyle name="计算 3" xfId="164" xr:uid="{00000000-0005-0000-0000-00006D010000}"/>
    <cellStyle name="計算" xfId="157" xr:uid="{00000000-0005-0000-0000-00006E010000}"/>
    <cellStyle name="检查单元格" xfId="141" xr:uid="{00000000-0005-0000-0000-00006F010000}"/>
    <cellStyle name="检查单元格 2" xfId="142" xr:uid="{00000000-0005-0000-0000-000070010000}"/>
    <cellStyle name="見出し 1" xfId="151" xr:uid="{00000000-0005-0000-0000-000071010000}"/>
    <cellStyle name="見出し 2" xfId="152" xr:uid="{00000000-0005-0000-0000-000072010000}"/>
    <cellStyle name="見出し 3" xfId="153" xr:uid="{00000000-0005-0000-0000-000073010000}"/>
    <cellStyle name="見出し 4" xfId="154" xr:uid="{00000000-0005-0000-0000-000074010000}"/>
    <cellStyle name="解释性文本" xfId="155" xr:uid="{00000000-0005-0000-0000-000075010000}"/>
    <cellStyle name="解释性文本 2" xfId="156" xr:uid="{00000000-0005-0000-0000-000076010000}"/>
    <cellStyle name="警告文" xfId="159" xr:uid="{00000000-0005-0000-0000-000077010000}"/>
    <cellStyle name="警告文本" xfId="160" xr:uid="{00000000-0005-0000-0000-000078010000}"/>
    <cellStyle name="警告文本 2" xfId="161" xr:uid="{00000000-0005-0000-0000-000079010000}"/>
    <cellStyle name="链接单元格" xfId="174" xr:uid="{00000000-0005-0000-0000-00007A010000}"/>
    <cellStyle name="链接单元格 2" xfId="175" xr:uid="{00000000-0005-0000-0000-00007B010000}"/>
    <cellStyle name="良い" xfId="150" xr:uid="{00000000-0005-0000-0000-00007C010000}"/>
    <cellStyle name="强调文字颜色 1" xfId="117" xr:uid="{00000000-0005-0000-0000-00007D010000}"/>
    <cellStyle name="强调文字颜色 1 2" xfId="118" xr:uid="{00000000-0005-0000-0000-00007E010000}"/>
    <cellStyle name="强调文字颜色 2" xfId="119" xr:uid="{00000000-0005-0000-0000-00007F010000}"/>
    <cellStyle name="强调文字颜色 2 2" xfId="120" xr:uid="{00000000-0005-0000-0000-000080010000}"/>
    <cellStyle name="强调文字颜色 3" xfId="121" xr:uid="{00000000-0005-0000-0000-000081010000}"/>
    <cellStyle name="强调文字颜色 3 2" xfId="122" xr:uid="{00000000-0005-0000-0000-000082010000}"/>
    <cellStyle name="强调文字颜色 4" xfId="123" xr:uid="{00000000-0005-0000-0000-000083010000}"/>
    <cellStyle name="强调文字颜色 4 2" xfId="124" xr:uid="{00000000-0005-0000-0000-000084010000}"/>
    <cellStyle name="强调文字颜色 5" xfId="125" xr:uid="{00000000-0005-0000-0000-000085010000}"/>
    <cellStyle name="强调文字颜色 5 2" xfId="126" xr:uid="{00000000-0005-0000-0000-000086010000}"/>
    <cellStyle name="强调文字颜色 6" xfId="127" xr:uid="{00000000-0005-0000-0000-000087010000}"/>
    <cellStyle name="强调文字颜色 6 2" xfId="128" xr:uid="{00000000-0005-0000-0000-000088010000}"/>
    <cellStyle name="入力" xfId="102" xr:uid="{00000000-0005-0000-0000-000089010000}"/>
    <cellStyle name="适中" xfId="172" xr:uid="{00000000-0005-0000-0000-00008A010000}"/>
    <cellStyle name="适中 2" xfId="173" xr:uid="{00000000-0005-0000-0000-00008B010000}"/>
    <cellStyle name="输出" xfId="169" xr:uid="{00000000-0005-0000-0000-00008C010000}"/>
    <cellStyle name="输出 2" xfId="170" xr:uid="{00000000-0005-0000-0000-00008D010000}"/>
    <cellStyle name="输出 3" xfId="171" xr:uid="{00000000-0005-0000-0000-00008E010000}"/>
    <cellStyle name="输入" xfId="166" xr:uid="{00000000-0005-0000-0000-00008F010000}"/>
    <cellStyle name="输入 2" xfId="167" xr:uid="{00000000-0005-0000-0000-000090010000}"/>
    <cellStyle name="输入 3" xfId="168" xr:uid="{00000000-0005-0000-0000-000091010000}"/>
    <cellStyle name="説明文" xfId="158" xr:uid="{00000000-0005-0000-0000-000092010000}"/>
    <cellStyle name="未定義" xfId="130" xr:uid="{00000000-0005-0000-0000-000093010000}"/>
    <cellStyle name="注释" xfId="147" xr:uid="{00000000-0005-0000-0000-000094010000}"/>
    <cellStyle name="注释 2" xfId="148" xr:uid="{00000000-0005-0000-0000-000095010000}"/>
    <cellStyle name="注释 3" xfId="149" xr:uid="{00000000-0005-0000-0000-000096010000}"/>
  </cellStyles>
  <dxfs count="121">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92D05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s>
  <tableStyles count="0" defaultTableStyle="TableStyleMedium9" defaultPivotStyle="PivotStyleLight16"/>
  <colors>
    <mruColors>
      <color rgb="FFFFFF00"/>
      <color rgb="FFFF9900"/>
      <color rgb="FF00FF00"/>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invertIfNegative val="0"/>
          <c:cat>
            <c:strRef>
              <c:f>Summary!$C$24:$C$41</c:f>
              <c:strCache>
                <c:ptCount val="12"/>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strCache>
            </c:strRef>
          </c:cat>
          <c:val>
            <c:numRef>
              <c:f>Summary!$H$24:$H$41</c:f>
              <c:numCache>
                <c:formatCode>General</c:formatCode>
                <c:ptCount val="18"/>
                <c:pt idx="0">
                  <c:v>305</c:v>
                </c:pt>
                <c:pt idx="1">
                  <c:v>240</c:v>
                </c:pt>
                <c:pt idx="2">
                  <c:v>150</c:v>
                </c:pt>
                <c:pt idx="3">
                  <c:v>256</c:v>
                </c:pt>
                <c:pt idx="4">
                  <c:v>129</c:v>
                </c:pt>
                <c:pt idx="5">
                  <c:v>35</c:v>
                </c:pt>
                <c:pt idx="6">
                  <c:v>250</c:v>
                </c:pt>
                <c:pt idx="7">
                  <c:v>157</c:v>
                </c:pt>
                <c:pt idx="8">
                  <c:v>133</c:v>
                </c:pt>
                <c:pt idx="9">
                  <c:v>0</c:v>
                </c:pt>
                <c:pt idx="10">
                  <c:v>156</c:v>
                </c:pt>
                <c:pt idx="11">
                  <c:v>174</c:v>
                </c:pt>
              </c:numCache>
            </c:numRef>
          </c:val>
          <c:extLst>
            <c:ext xmlns:c16="http://schemas.microsoft.com/office/drawing/2014/chart" uri="{C3380CC4-5D6E-409C-BE32-E72D297353CC}">
              <c16:uniqueId val="{00000000-AC19-4819-B11F-5BA7F44A6D9F}"/>
            </c:ext>
          </c:extLst>
        </c:ser>
        <c:ser>
          <c:idx val="1"/>
          <c:order val="1"/>
          <c:invertIfNegative val="0"/>
          <c:cat>
            <c:strRef>
              <c:f>Summary!$C$24:$C$41</c:f>
              <c:strCache>
                <c:ptCount val="12"/>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strCache>
            </c:strRef>
          </c:cat>
          <c:val>
            <c:numRef>
              <c:f>Summary!$I$24:$I$41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AC19-4819-B11F-5BA7F44A6D9F}"/>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47-4A12-8CBB-FF18B86A053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47-4A12-8CBB-FF18B86A053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47-4A12-8CBB-FF18B86A053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447-4A12-8CBB-FF18B86A053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447-4A12-8CBB-FF18B86A053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447-4A12-8CBB-FF18B86A053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447-4A12-8CBB-FF18B86A053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447-4A12-8CBB-FF18B86A053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447-4A12-8CBB-FF18B86A053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E447-4A12-8CBB-FF18B86A053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447-4A12-8CBB-FF18B86A053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447-4A12-8CBB-FF18B86A053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447-4A12-8CBB-FF18B86A053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447-4A12-8CBB-FF18B86A053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E447-4A12-8CBB-FF18B86A053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E447-4A12-8CBB-FF18B86A053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E447-4A12-8CBB-FF18B86A053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E447-4A12-8CBB-FF18B86A053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E447-4A12-8CBB-FF18B86A053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E447-4A12-8CBB-FF18B86A053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E447-4A12-8CBB-FF18B86A053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E447-4A12-8CBB-FF18B86A053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E447-4A12-8CBB-FF18B86A053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E447-4A12-8CBB-FF18B86A053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E447-4A12-8CBB-FF18B86A053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E447-4A12-8CBB-FF18B86A053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E447-4A12-8CBB-FF18B86A053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E447-4A12-8CBB-FF18B86A053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extLst>
            <c:ext xmlns:c16="http://schemas.microsoft.com/office/drawing/2014/chart" uri="{C3380CC4-5D6E-409C-BE32-E72D297353CC}">
              <c16:uniqueId val="{00000038-E447-4A12-8CBB-FF18B86A053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EC69-4A13-8BED-75AB295BFA03}"/>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EC69-4A13-8BED-75AB295BFA03}"/>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extLst>
            <c:ext xmlns:c16="http://schemas.microsoft.com/office/drawing/2014/chart" uri="{C3380CC4-5D6E-409C-BE32-E72D297353CC}">
              <c16:uniqueId val="{00000002-EC69-4A13-8BED-75AB295BFA03}"/>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EC69-4A13-8BED-75AB295BFA03}"/>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992-4866-B343-26BE18C8F6B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992-4866-B343-26BE18C8F6B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992-4866-B343-26BE18C8F6B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992-4866-B343-26BE18C8F6B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992-4866-B343-26BE18C8F6B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992-4866-B343-26BE18C8F6B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992-4866-B343-26BE18C8F6B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992-4866-B343-26BE18C8F6B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992-4866-B343-26BE18C8F6B0}"/>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992-4866-B343-26BE18C8F6B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992-4866-B343-26BE18C8F6B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992-4866-B343-26BE18C8F6B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992-4866-B343-26BE18C8F6B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992-4866-B343-26BE18C8F6B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992-4866-B343-26BE18C8F6B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992-4866-B343-26BE18C8F6B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992-4866-B343-26BE18C8F6B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992-4866-B343-26BE18C8F6B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992-4866-B343-26BE18C8F6B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992-4866-B343-26BE18C8F6B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992-4866-B343-26BE18C8F6B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992-4866-B343-26BE18C8F6B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992-4866-B343-26BE18C8F6B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992-4866-B343-26BE18C8F6B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992-4866-B343-26BE18C8F6B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992-4866-B343-26BE18C8F6B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992-4866-B343-26BE18C8F6B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992-4866-B343-26BE18C8F6B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extLst>
            <c:ext xmlns:c16="http://schemas.microsoft.com/office/drawing/2014/chart" uri="{C3380CC4-5D6E-409C-BE32-E72D297353CC}">
              <c16:uniqueId val="{00000038-D992-4866-B343-26BE18C8F6B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8D07-4F82-8BB1-62301A5543AB}"/>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D07-4F82-8BB1-62301A5543AB}"/>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extLst>
            <c:ext xmlns:c16="http://schemas.microsoft.com/office/drawing/2014/chart" uri="{C3380CC4-5D6E-409C-BE32-E72D297353CC}">
              <c16:uniqueId val="{00000002-8D07-4F82-8BB1-62301A5543AB}"/>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D07-4F82-8BB1-62301A5543AB}"/>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249"/>
          <c:y val="1.6691210631906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BE4-4F5C-92CC-B62DCBF030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E4-4F5C-92CC-B62DCBF030BB}"/>
              </c:ext>
            </c:extLst>
          </c:dPt>
          <c:dPt>
            <c:idx val="2"/>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644-47CA-B259-B38809A5B764}"/>
              </c:ext>
            </c:extLst>
          </c:dPt>
          <c:dPt>
            <c:idx val="3"/>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44-47CA-B259-B38809A5B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BE4-4F5C-92CC-B62DCBF030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BE4-4F5C-92CC-B62DCBF030BB}"/>
              </c:ext>
            </c:extLst>
          </c:dPt>
          <c:dPt>
            <c:idx val="6"/>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644-47CA-B259-B38809A5B764}"/>
              </c:ext>
            </c:extLst>
          </c:dPt>
          <c:dPt>
            <c:idx val="7"/>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A644-47CA-B259-B38809A5B764}"/>
              </c:ext>
            </c:extLst>
          </c:dPt>
          <c:dPt>
            <c:idx val="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E-A644-47CA-B259-B38809A5B764}"/>
              </c:ext>
            </c:extLst>
          </c:dPt>
          <c:dPt>
            <c:idx val="9"/>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A644-47CA-B259-B38809A5B764}"/>
              </c:ext>
            </c:extLst>
          </c:dPt>
          <c:dPt>
            <c:idx val="10"/>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A644-47CA-B259-B38809A5B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BE4-4F5C-92CC-B62DCBF030B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BE4-4F5C-92CC-B62DCBF030B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BE4-4F5C-92CC-B62DCBF030B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BE4-4F5C-92CC-B62DCBF030B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BE4-4F5C-92CC-B62DCBF030B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BE4-4F5C-92CC-B62DCBF030B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BE4-4F5C-92CC-B62DCBF030B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BE4-4F5C-92CC-B62DCBF030BB}"/>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44-47CA-B259-B38809A5B7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00-A644-47CA-B259-B38809A5B76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F331-4485-B3F2-B6C8F2BF683E}"/>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F331-4485-B3F2-B6C8F2BF683E}"/>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F331-4485-B3F2-B6C8F2BF683E}"/>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F331-4485-B3F2-B6C8F2BF683E}"/>
            </c:ext>
          </c:extLst>
        </c:ser>
        <c:dLbls>
          <c:showLegendKey val="0"/>
          <c:showVal val="0"/>
          <c:showCatName val="0"/>
          <c:showSerName val="0"/>
          <c:showPercent val="0"/>
          <c:showBubbleSize val="0"/>
        </c:dLbls>
        <c:gapWidth val="150"/>
        <c:shape val="box"/>
        <c:axId val="1252503039"/>
        <c:axId val="1252489727"/>
        <c:axId val="0"/>
      </c:bar3D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12"/>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strCache>
            </c:strRef>
          </c:cat>
          <c:val>
            <c:numRef>
              <c:f>Summary!$N$23:$N$41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6D61-4CFF-B631-7632FE9846AE}"/>
            </c:ext>
          </c:extLst>
        </c:ser>
        <c:ser>
          <c:idx val="1"/>
          <c:order val="1"/>
          <c:tx>
            <c:v>Invalid SYS</c:v>
          </c:tx>
          <c:invertIfNegative val="0"/>
          <c:cat>
            <c:strRef>
              <c:f>Summary!$C$24:$C$41</c:f>
              <c:strCache>
                <c:ptCount val="12"/>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strCache>
            </c:strRef>
          </c:cat>
          <c:val>
            <c:numRef>
              <c:f>Summary!$O$23:$O$41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6D61-4CFF-B631-7632FE9846AE}"/>
            </c:ext>
          </c:extLst>
        </c:ser>
        <c:ser>
          <c:idx val="2"/>
          <c:order val="2"/>
          <c:tx>
            <c:v>Invalid SWV</c:v>
          </c:tx>
          <c:invertIfNegative val="0"/>
          <c:cat>
            <c:strRef>
              <c:f>Summary!$C$24:$C$41</c:f>
              <c:strCache>
                <c:ptCount val="12"/>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strCache>
            </c:strRef>
          </c:cat>
          <c:val>
            <c:numRef>
              <c:f>Summary!$P$23:$P$41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2-6D61-4CFF-B631-7632FE9846AE}"/>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69</c:v>
                </c:pt>
                <c:pt idx="1">
                  <c:v>93</c:v>
                </c:pt>
                <c:pt idx="2">
                  <c:v>70</c:v>
                </c:pt>
                <c:pt idx="3">
                  <c:v>214</c:v>
                </c:pt>
                <c:pt idx="4">
                  <c:v>20</c:v>
                </c:pt>
                <c:pt idx="5">
                  <c:v>162</c:v>
                </c:pt>
                <c:pt idx="6">
                  <c:v>90</c:v>
                </c:pt>
                <c:pt idx="7">
                  <c:v>106</c:v>
                </c:pt>
                <c:pt idx="8">
                  <c:v>197</c:v>
                </c:pt>
                <c:pt idx="9">
                  <c:v>201</c:v>
                </c:pt>
                <c:pt idx="10">
                  <c:v>195</c:v>
                </c:pt>
                <c:pt idx="11">
                  <c:v>13</c:v>
                </c:pt>
                <c:pt idx="12">
                  <c:v>55</c:v>
                </c:pt>
                <c:pt idx="13">
                  <c:v>249</c:v>
                </c:pt>
                <c:pt idx="14">
                  <c:v>67</c:v>
                </c:pt>
                <c:pt idx="15">
                  <c:v>33</c:v>
                </c:pt>
                <c:pt idx="16">
                  <c:v>3</c:v>
                </c:pt>
                <c:pt idx="17">
                  <c:v>7</c:v>
                </c:pt>
                <c:pt idx="18">
                  <c:v>6</c:v>
                </c:pt>
                <c:pt idx="19">
                  <c:v>0</c:v>
                </c:pt>
                <c:pt idx="20">
                  <c:v>0</c:v>
                </c:pt>
                <c:pt idx="21">
                  <c:v>2</c:v>
                </c:pt>
                <c:pt idx="22">
                  <c:v>0</c:v>
                </c:pt>
                <c:pt idx="23">
                  <c:v>101</c:v>
                </c:pt>
                <c:pt idx="24">
                  <c:v>0</c:v>
                </c:pt>
                <c:pt idx="25">
                  <c:v>0</c:v>
                </c:pt>
                <c:pt idx="26">
                  <c:v>0</c:v>
                </c:pt>
                <c:pt idx="27">
                  <c:v>22</c:v>
                </c:pt>
                <c:pt idx="28">
                  <c:v>27</c:v>
                </c:pt>
              </c:numCache>
            </c:numRef>
          </c:val>
          <c:extLst>
            <c:ext xmlns:c16="http://schemas.microsoft.com/office/drawing/2014/chart" uri="{C3380CC4-5D6E-409C-BE32-E72D297353CC}">
              <c16:uniqueId val="{00000000-39FC-47EC-B97F-0DC321FCE30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Summary!$E$98:$E$113</c:f>
              <c:numCache>
                <c:formatCode>0;[Red]0</c:formatCode>
                <c:ptCount val="16"/>
                <c:pt idx="0">
                  <c:v>2</c:v>
                </c:pt>
                <c:pt idx="1">
                  <c:v>0</c:v>
                </c:pt>
                <c:pt idx="2">
                  <c:v>1</c:v>
                </c:pt>
                <c:pt idx="3">
                  <c:v>1</c:v>
                </c:pt>
                <c:pt idx="4">
                  <c:v>0</c:v>
                </c:pt>
                <c:pt idx="5">
                  <c:v>0</c:v>
                </c:pt>
                <c:pt idx="6">
                  <c:v>0</c:v>
                </c:pt>
                <c:pt idx="7">
                  <c:v>0</c:v>
                </c:pt>
                <c:pt idx="8">
                  <c:v>0</c:v>
                </c:pt>
                <c:pt idx="9">
                  <c:v>0</c:v>
                </c:pt>
                <c:pt idx="10">
                  <c:v>1</c:v>
                </c:pt>
                <c:pt idx="11">
                  <c:v>0</c:v>
                </c:pt>
                <c:pt idx="12">
                  <c:v>0</c:v>
                </c:pt>
                <c:pt idx="13">
                  <c:v>0</c:v>
                </c:pt>
                <c:pt idx="14">
                  <c:v>0</c:v>
                </c:pt>
                <c:pt idx="15">
                  <c:v>1</c:v>
                </c:pt>
              </c:numCache>
            </c:numRef>
          </c:val>
          <c:extLst>
            <c:ext xmlns:c16="http://schemas.microsoft.com/office/drawing/2014/chart" uri="{C3380CC4-5D6E-409C-BE32-E72D297353CC}">
              <c16:uniqueId val="{00000001-39FC-47EC-B97F-0DC321FCE30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Summary!$F$98:$F$113</c:f>
              <c:numCache>
                <c:formatCode>0;[Red]0</c:formatCode>
                <c:ptCount val="16"/>
                <c:pt idx="0">
                  <c:v>8</c:v>
                </c:pt>
                <c:pt idx="1">
                  <c:v>23</c:v>
                </c:pt>
                <c:pt idx="2">
                  <c:v>25</c:v>
                </c:pt>
                <c:pt idx="3">
                  <c:v>25</c:v>
                </c:pt>
                <c:pt idx="4">
                  <c:v>3</c:v>
                </c:pt>
                <c:pt idx="5">
                  <c:v>9</c:v>
                </c:pt>
                <c:pt idx="6">
                  <c:v>10</c:v>
                </c:pt>
                <c:pt idx="7">
                  <c:v>11</c:v>
                </c:pt>
                <c:pt idx="8">
                  <c:v>20</c:v>
                </c:pt>
                <c:pt idx="9">
                  <c:v>16</c:v>
                </c:pt>
                <c:pt idx="10">
                  <c:v>21</c:v>
                </c:pt>
                <c:pt idx="11">
                  <c:v>4</c:v>
                </c:pt>
                <c:pt idx="12">
                  <c:v>11</c:v>
                </c:pt>
                <c:pt idx="13">
                  <c:v>28</c:v>
                </c:pt>
                <c:pt idx="14">
                  <c:v>4</c:v>
                </c:pt>
                <c:pt idx="15">
                  <c:v>10</c:v>
                </c:pt>
              </c:numCache>
            </c:numRef>
          </c:val>
          <c:extLst>
            <c:ext xmlns:c16="http://schemas.microsoft.com/office/drawing/2014/chart" uri="{C3380CC4-5D6E-409C-BE32-E72D297353CC}">
              <c16:uniqueId val="{00000002-39FC-47EC-B97F-0DC321FCE30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Summary!$G$98:$G$113</c:f>
              <c:numCache>
                <c:formatCode>0;[Red]0</c:formatCode>
                <c:ptCount val="16"/>
                <c:pt idx="0">
                  <c:v>59</c:v>
                </c:pt>
                <c:pt idx="1">
                  <c:v>70</c:v>
                </c:pt>
                <c:pt idx="2">
                  <c:v>44</c:v>
                </c:pt>
                <c:pt idx="3">
                  <c:v>188</c:v>
                </c:pt>
                <c:pt idx="4">
                  <c:v>17</c:v>
                </c:pt>
                <c:pt idx="5">
                  <c:v>153</c:v>
                </c:pt>
                <c:pt idx="6">
                  <c:v>80</c:v>
                </c:pt>
                <c:pt idx="7">
                  <c:v>95</c:v>
                </c:pt>
                <c:pt idx="8">
                  <c:v>177</c:v>
                </c:pt>
                <c:pt idx="9">
                  <c:v>184</c:v>
                </c:pt>
                <c:pt idx="10">
                  <c:v>173</c:v>
                </c:pt>
                <c:pt idx="11">
                  <c:v>9</c:v>
                </c:pt>
                <c:pt idx="12">
                  <c:v>44</c:v>
                </c:pt>
                <c:pt idx="13">
                  <c:v>217</c:v>
                </c:pt>
                <c:pt idx="14">
                  <c:v>59</c:v>
                </c:pt>
                <c:pt idx="15">
                  <c:v>22</c:v>
                </c:pt>
              </c:numCache>
            </c:numRef>
          </c:val>
          <c:extLst>
            <c:ext xmlns:c16="http://schemas.microsoft.com/office/drawing/2014/chart" uri="{C3380CC4-5D6E-409C-BE32-E72D297353CC}">
              <c16:uniqueId val="{00000003-39FC-47EC-B97F-0DC321FCE30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Summary!$H$98:$H$113</c:f>
              <c:numCache>
                <c:formatCode>0;[Red]0</c:formatCode>
                <c:ptCount val="16"/>
                <c:pt idx="0">
                  <c:v>0</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numCache>
            </c:numRef>
          </c:val>
          <c:extLst>
            <c:ext xmlns:c16="http://schemas.microsoft.com/office/drawing/2014/chart" uri="{C3380CC4-5D6E-409C-BE32-E72D297353CC}">
              <c16:uniqueId val="{00000004-39FC-47EC-B97F-0DC321FCE30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2</c:v>
                </c:pt>
                <c:pt idx="1">
                  <c:v>0</c:v>
                </c:pt>
                <c:pt idx="2">
                  <c:v>1</c:v>
                </c:pt>
                <c:pt idx="3">
                  <c:v>1</c:v>
                </c:pt>
                <c:pt idx="4">
                  <c:v>0</c:v>
                </c:pt>
                <c:pt idx="5">
                  <c:v>0</c:v>
                </c:pt>
                <c:pt idx="6">
                  <c:v>0</c:v>
                </c:pt>
                <c:pt idx="7">
                  <c:v>0</c:v>
                </c:pt>
                <c:pt idx="8">
                  <c:v>0</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5</c:v>
                </c:pt>
                <c:pt idx="28">
                  <c:v>0</c:v>
                </c:pt>
              </c:numCache>
            </c:numRef>
          </c:val>
          <c:extLst>
            <c:ext xmlns:c16="http://schemas.microsoft.com/office/drawing/2014/chart" uri="{C3380CC4-5D6E-409C-BE32-E72D297353CC}">
              <c16:uniqueId val="{00000000-EC0D-46D4-B853-26B55973C762}"/>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8</c:v>
                </c:pt>
                <c:pt idx="1">
                  <c:v>23</c:v>
                </c:pt>
                <c:pt idx="2">
                  <c:v>25</c:v>
                </c:pt>
                <c:pt idx="3">
                  <c:v>25</c:v>
                </c:pt>
                <c:pt idx="4">
                  <c:v>3</c:v>
                </c:pt>
                <c:pt idx="5">
                  <c:v>9</c:v>
                </c:pt>
                <c:pt idx="6">
                  <c:v>10</c:v>
                </c:pt>
                <c:pt idx="7">
                  <c:v>11</c:v>
                </c:pt>
                <c:pt idx="8">
                  <c:v>20</c:v>
                </c:pt>
                <c:pt idx="9">
                  <c:v>16</c:v>
                </c:pt>
                <c:pt idx="10">
                  <c:v>21</c:v>
                </c:pt>
                <c:pt idx="11">
                  <c:v>4</c:v>
                </c:pt>
                <c:pt idx="12">
                  <c:v>11</c:v>
                </c:pt>
                <c:pt idx="13">
                  <c:v>28</c:v>
                </c:pt>
                <c:pt idx="14">
                  <c:v>4</c:v>
                </c:pt>
                <c:pt idx="15">
                  <c:v>10</c:v>
                </c:pt>
                <c:pt idx="16">
                  <c:v>0</c:v>
                </c:pt>
                <c:pt idx="17">
                  <c:v>0</c:v>
                </c:pt>
                <c:pt idx="18">
                  <c:v>0</c:v>
                </c:pt>
                <c:pt idx="19">
                  <c:v>0</c:v>
                </c:pt>
                <c:pt idx="20">
                  <c:v>0</c:v>
                </c:pt>
                <c:pt idx="21">
                  <c:v>0</c:v>
                </c:pt>
                <c:pt idx="22">
                  <c:v>0</c:v>
                </c:pt>
                <c:pt idx="23">
                  <c:v>0</c:v>
                </c:pt>
                <c:pt idx="24">
                  <c:v>0</c:v>
                </c:pt>
                <c:pt idx="25">
                  <c:v>0</c:v>
                </c:pt>
                <c:pt idx="26">
                  <c:v>0</c:v>
                </c:pt>
                <c:pt idx="27">
                  <c:v>8</c:v>
                </c:pt>
                <c:pt idx="28">
                  <c:v>1</c:v>
                </c:pt>
              </c:numCache>
            </c:numRef>
          </c:val>
          <c:extLst>
            <c:ext xmlns:c16="http://schemas.microsoft.com/office/drawing/2014/chart" uri="{C3380CC4-5D6E-409C-BE32-E72D297353CC}">
              <c16:uniqueId val="{00000001-EC0D-46D4-B853-26B55973C762}"/>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59</c:v>
                </c:pt>
                <c:pt idx="1">
                  <c:v>70</c:v>
                </c:pt>
                <c:pt idx="2">
                  <c:v>44</c:v>
                </c:pt>
                <c:pt idx="3">
                  <c:v>188</c:v>
                </c:pt>
                <c:pt idx="4">
                  <c:v>17</c:v>
                </c:pt>
                <c:pt idx="5">
                  <c:v>153</c:v>
                </c:pt>
                <c:pt idx="6">
                  <c:v>80</c:v>
                </c:pt>
                <c:pt idx="7">
                  <c:v>95</c:v>
                </c:pt>
                <c:pt idx="8">
                  <c:v>177</c:v>
                </c:pt>
                <c:pt idx="9">
                  <c:v>184</c:v>
                </c:pt>
                <c:pt idx="10">
                  <c:v>173</c:v>
                </c:pt>
                <c:pt idx="11">
                  <c:v>9</c:v>
                </c:pt>
                <c:pt idx="12">
                  <c:v>44</c:v>
                </c:pt>
                <c:pt idx="13">
                  <c:v>217</c:v>
                </c:pt>
                <c:pt idx="14">
                  <c:v>59</c:v>
                </c:pt>
                <c:pt idx="15">
                  <c:v>22</c:v>
                </c:pt>
                <c:pt idx="16">
                  <c:v>3</c:v>
                </c:pt>
                <c:pt idx="17">
                  <c:v>7</c:v>
                </c:pt>
                <c:pt idx="18">
                  <c:v>6</c:v>
                </c:pt>
                <c:pt idx="19">
                  <c:v>0</c:v>
                </c:pt>
                <c:pt idx="20">
                  <c:v>0</c:v>
                </c:pt>
                <c:pt idx="21">
                  <c:v>2</c:v>
                </c:pt>
                <c:pt idx="22">
                  <c:v>0</c:v>
                </c:pt>
                <c:pt idx="23">
                  <c:v>101</c:v>
                </c:pt>
                <c:pt idx="24">
                  <c:v>0</c:v>
                </c:pt>
                <c:pt idx="25">
                  <c:v>0</c:v>
                </c:pt>
                <c:pt idx="26">
                  <c:v>0</c:v>
                </c:pt>
                <c:pt idx="27">
                  <c:v>9</c:v>
                </c:pt>
                <c:pt idx="28">
                  <c:v>26</c:v>
                </c:pt>
              </c:numCache>
            </c:numRef>
          </c:val>
          <c:extLst>
            <c:ext xmlns:c16="http://schemas.microsoft.com/office/drawing/2014/chart" uri="{C3380CC4-5D6E-409C-BE32-E72D297353CC}">
              <c16:uniqueId val="{00000002-EC0D-46D4-B853-26B55973C762}"/>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EC0D-46D4-B853-26B55973C762}"/>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Summary!$I$98:$I$115</c:f>
              <c:numCache>
                <c:formatCode>General</c:formatCode>
                <c:ptCount val="18"/>
              </c:numCache>
            </c:numRef>
          </c:val>
          <c:extLst>
            <c:ext xmlns:c16="http://schemas.microsoft.com/office/drawing/2014/chart" uri="{C3380CC4-5D6E-409C-BE32-E72D297353CC}">
              <c16:uniqueId val="{00000004-EC0D-46D4-B853-26B55973C762}"/>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9987-4C41-BFF4-6CC655A30A95}"/>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9987-4C41-BFF4-6CC655A30A95}"/>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9987-4C41-BFF4-6CC655A30A95}"/>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B071-4C9F-84C2-4BF4787D0C1A}"/>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cat>
            <c:multiLvlStrRef>
              <c:f>Summary!$C$24:$D$41</c:f>
              <c:multiLvlStrCache>
                <c:ptCount val="12"/>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lvl>
              </c:multiLvlStrCache>
            </c:multiLvlStrRef>
          </c:cat>
          <c:val>
            <c:numRef>
              <c:f>Summary!$E$24:$E$41</c:f>
              <c:numCache>
                <c:formatCode>General</c:formatCode>
                <c:ptCount val="18"/>
                <c:pt idx="0">
                  <c:v>305</c:v>
                </c:pt>
                <c:pt idx="1">
                  <c:v>562</c:v>
                </c:pt>
                <c:pt idx="2">
                  <c:v>712</c:v>
                </c:pt>
                <c:pt idx="3">
                  <c:v>968</c:v>
                </c:pt>
                <c:pt idx="4">
                  <c:v>1097</c:v>
                </c:pt>
                <c:pt idx="5">
                  <c:v>1132</c:v>
                </c:pt>
                <c:pt idx="6">
                  <c:v>1382</c:v>
                </c:pt>
                <c:pt idx="7">
                  <c:v>1539</c:v>
                </c:pt>
                <c:pt idx="8">
                  <c:v>1672</c:v>
                </c:pt>
                <c:pt idx="9">
                  <c:v>1672</c:v>
                </c:pt>
                <c:pt idx="10">
                  <c:v>1828</c:v>
                </c:pt>
                <c:pt idx="11">
                  <c:v>2002</c:v>
                </c:pt>
              </c:numCache>
            </c:numRef>
          </c:val>
          <c:smooth val="0"/>
          <c:extLst>
            <c:ext xmlns:c16="http://schemas.microsoft.com/office/drawing/2014/chart" uri="{C3380CC4-5D6E-409C-BE32-E72D297353CC}">
              <c16:uniqueId val="{00000000-1532-48E8-9D91-4E55828D384D}"/>
            </c:ext>
          </c:extLst>
        </c:ser>
        <c:ser>
          <c:idx val="1"/>
          <c:order val="1"/>
          <c:tx>
            <c:strRef>
              <c:f>Summary!$F$23</c:f>
              <c:strCache>
                <c:ptCount val="1"/>
                <c:pt idx="0">
                  <c:v>Open</c:v>
                </c:pt>
              </c:strCache>
            </c:strRef>
          </c:tx>
          <c:cat>
            <c:multiLvlStrRef>
              <c:f>Summary!$C$24:$D$41</c:f>
              <c:multiLvlStrCache>
                <c:ptCount val="12"/>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lvl>
              </c:multiLvlStrCache>
            </c:multiLvlStrRef>
          </c:cat>
          <c:val>
            <c:numRef>
              <c:f>Summary!$F$24:$F$41</c:f>
              <c:numCache>
                <c:formatCode>General</c:formatCode>
                <c:ptCount val="18"/>
                <c:pt idx="0">
                  <c:v>305</c:v>
                </c:pt>
                <c:pt idx="1">
                  <c:v>493</c:v>
                </c:pt>
                <c:pt idx="2">
                  <c:v>521</c:v>
                </c:pt>
                <c:pt idx="3">
                  <c:v>616</c:v>
                </c:pt>
                <c:pt idx="4">
                  <c:v>719</c:v>
                </c:pt>
                <c:pt idx="5">
                  <c:v>681</c:v>
                </c:pt>
                <c:pt idx="6">
                  <c:v>752</c:v>
                </c:pt>
                <c:pt idx="7">
                  <c:v>668</c:v>
                </c:pt>
                <c:pt idx="8">
                  <c:v>698</c:v>
                </c:pt>
                <c:pt idx="9">
                  <c:v>698</c:v>
                </c:pt>
                <c:pt idx="10">
                  <c:v>425</c:v>
                </c:pt>
                <c:pt idx="11">
                  <c:v>611</c:v>
                </c:pt>
              </c:numCache>
            </c:numRef>
          </c:val>
          <c:smooth val="0"/>
          <c:extLst>
            <c:ext xmlns:c16="http://schemas.microsoft.com/office/drawing/2014/chart" uri="{C3380CC4-5D6E-409C-BE32-E72D297353CC}">
              <c16:uniqueId val="{00000001-1532-48E8-9D91-4E55828D384D}"/>
            </c:ext>
          </c:extLst>
        </c:ser>
        <c:ser>
          <c:idx val="2"/>
          <c:order val="2"/>
          <c:tx>
            <c:strRef>
              <c:f>Summary!$G$23</c:f>
              <c:strCache>
                <c:ptCount val="1"/>
                <c:pt idx="0">
                  <c:v>New</c:v>
                </c:pt>
              </c:strCache>
            </c:strRef>
          </c:tx>
          <c:cat>
            <c:multiLvlStrRef>
              <c:f>Summary!$C$24:$D$41</c:f>
              <c:multiLvlStrCache>
                <c:ptCount val="12"/>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lvl>
              </c:multiLvlStrCache>
            </c:multiLvlStrRef>
          </c:cat>
          <c:val>
            <c:numRef>
              <c:f>Summary!$G$24:$G$41</c:f>
              <c:numCache>
                <c:formatCode>General</c:formatCode>
                <c:ptCount val="18"/>
                <c:pt idx="0">
                  <c:v>305</c:v>
                </c:pt>
                <c:pt idx="1">
                  <c:v>257</c:v>
                </c:pt>
                <c:pt idx="2">
                  <c:v>150</c:v>
                </c:pt>
                <c:pt idx="3">
                  <c:v>256</c:v>
                </c:pt>
                <c:pt idx="4">
                  <c:v>129</c:v>
                </c:pt>
                <c:pt idx="5">
                  <c:v>35</c:v>
                </c:pt>
                <c:pt idx="6">
                  <c:v>250</c:v>
                </c:pt>
                <c:pt idx="7">
                  <c:v>157</c:v>
                </c:pt>
                <c:pt idx="8">
                  <c:v>133</c:v>
                </c:pt>
                <c:pt idx="9">
                  <c:v>0</c:v>
                </c:pt>
                <c:pt idx="10">
                  <c:v>156</c:v>
                </c:pt>
                <c:pt idx="11">
                  <c:v>174</c:v>
                </c:pt>
              </c:numCache>
            </c:numRef>
          </c:val>
          <c:smooth val="0"/>
          <c:extLst>
            <c:ext xmlns:c16="http://schemas.microsoft.com/office/drawing/2014/chart" uri="{C3380CC4-5D6E-409C-BE32-E72D297353CC}">
              <c16:uniqueId val="{00000002-1532-48E8-9D91-4E55828D384D}"/>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cat>
            <c:multiLvlStrRef>
              <c:f>Summary!$C$24:$D$41</c:f>
              <c:multiLvlStrCache>
                <c:ptCount val="12"/>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lvl>
              </c:multiLvlStrCache>
            </c:multiLvlStrRef>
          </c:cat>
          <c:val>
            <c:numRef>
              <c:f>Summary!$L$24:$L$41</c:f>
              <c:numCache>
                <c:formatCode>General</c:formatCode>
                <c:ptCount val="18"/>
                <c:pt idx="0">
                  <c:v>0</c:v>
                </c:pt>
                <c:pt idx="1">
                  <c:v>9</c:v>
                </c:pt>
                <c:pt idx="2">
                  <c:v>16</c:v>
                </c:pt>
                <c:pt idx="3">
                  <c:v>28</c:v>
                </c:pt>
                <c:pt idx="4">
                  <c:v>23</c:v>
                </c:pt>
                <c:pt idx="5">
                  <c:v>7</c:v>
                </c:pt>
                <c:pt idx="6">
                  <c:v>31</c:v>
                </c:pt>
                <c:pt idx="7">
                  <c:v>29</c:v>
                </c:pt>
                <c:pt idx="8">
                  <c:v>23</c:v>
                </c:pt>
                <c:pt idx="9">
                  <c:v>7</c:v>
                </c:pt>
                <c:pt idx="10">
                  <c:v>19</c:v>
                </c:pt>
                <c:pt idx="11">
                  <c:v>19</c:v>
                </c:pt>
              </c:numCache>
            </c:numRef>
          </c:val>
          <c:smooth val="0"/>
          <c:extLst>
            <c:ext xmlns:c16="http://schemas.microsoft.com/office/drawing/2014/chart" uri="{C3380CC4-5D6E-409C-BE32-E72D297353CC}">
              <c16:uniqueId val="{00000003-1532-48E8-9D91-4E55828D384D}"/>
            </c:ext>
          </c:extLst>
        </c:ser>
        <c:ser>
          <c:idx val="11"/>
          <c:order val="4"/>
          <c:tx>
            <c:strRef>
              <c:f>Summary!$Q$23</c:f>
              <c:strCache>
                <c:ptCount val="1"/>
                <c:pt idx="0">
                  <c:v>Pre-Invalid</c:v>
                </c:pt>
              </c:strCache>
            </c:strRef>
          </c:tx>
          <c:cat>
            <c:multiLvlStrRef>
              <c:f>Summary!$C$24:$D$41</c:f>
              <c:multiLvlStrCache>
                <c:ptCount val="12"/>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lvl>
              </c:multiLvlStrCache>
            </c:multiLvlStrRef>
          </c:cat>
          <c:val>
            <c:numRef>
              <c:f>Summary!$Q$24:$Q$41</c:f>
              <c:numCache>
                <c:formatCode>General</c:formatCode>
                <c:ptCount val="18"/>
                <c:pt idx="0">
                  <c:v>0</c:v>
                </c:pt>
                <c:pt idx="1">
                  <c:v>0</c:v>
                </c:pt>
                <c:pt idx="2">
                  <c:v>0</c:v>
                </c:pt>
                <c:pt idx="3">
                  <c:v>0</c:v>
                </c:pt>
                <c:pt idx="4">
                  <c:v>0</c:v>
                </c:pt>
                <c:pt idx="5">
                  <c:v>0</c:v>
                </c:pt>
                <c:pt idx="6">
                  <c:v>3</c:v>
                </c:pt>
                <c:pt idx="7">
                  <c:v>4</c:v>
                </c:pt>
                <c:pt idx="8">
                  <c:v>5</c:v>
                </c:pt>
                <c:pt idx="9">
                  <c:v>5</c:v>
                </c:pt>
                <c:pt idx="10">
                  <c:v>5</c:v>
                </c:pt>
                <c:pt idx="11">
                  <c:v>5</c:v>
                </c:pt>
              </c:numCache>
            </c:numRef>
          </c:val>
          <c:smooth val="0"/>
          <c:extLst>
            <c:ext xmlns:c16="http://schemas.microsoft.com/office/drawing/2014/chart" uri="{C3380CC4-5D6E-409C-BE32-E72D297353CC}">
              <c16:uniqueId val="{00000004-1532-48E8-9D91-4E55828D384D}"/>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12"/>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lvl>
              </c:multiLvlStrCache>
            </c:multiLvlStrRef>
          </c:cat>
          <c:val>
            <c:numRef>
              <c:f>Summary!$S$24:$S$41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1532-48E8-9D91-4E55828D384D}"/>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02-4092-BF97-DCE0744EEA4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02-4092-BF97-DCE0744EEA4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02-4092-BF97-DCE0744EEA4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02-4092-BF97-DCE0744EEA4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02-4092-BF97-DCE0744EEA4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A02-4092-BF97-DCE0744EEA4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A02-4092-BF97-DCE0744EEA4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A02-4092-BF97-DCE0744EEA4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A02-4092-BF97-DCE0744EEA4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A02-4092-BF97-DCE0744EEA4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A02-4092-BF97-DCE0744EEA4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A02-4092-BF97-DCE0744EEA4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A02-4092-BF97-DCE0744EEA4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A02-4092-BF97-DCE0744EEA4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A02-4092-BF97-DCE0744EEA4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A02-4092-BF97-DCE0744EEA4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A02-4092-BF97-DCE0744EEA4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A02-4092-BF97-DCE0744EEA4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A02-4092-BF97-DCE0744EEA4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A02-4092-BF97-DCE0744EEA4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A02-4092-BF97-DCE0744EEA4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A02-4092-BF97-DCE0744EEA4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A02-4092-BF97-DCE0744EEA4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BB2-4FB5-B41F-DA2956C0C8F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BB2-4FB5-B41F-DA2956C0C8F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BB2-4FB5-B41F-DA2956C0C8F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BB2-4FB5-B41F-DA2956C0C8F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BB2-4FB5-B41F-DA2956C0C8F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'DCV1'!$D$125:$D$152</c:f>
              <c:numCache>
                <c:formatCode>0;[Red]0</c:formatCode>
                <c:ptCount val="28"/>
                <c:pt idx="0">
                  <c:v>5</c:v>
                </c:pt>
                <c:pt idx="1">
                  <c:v>13</c:v>
                </c:pt>
                <c:pt idx="2">
                  <c:v>3</c:v>
                </c:pt>
                <c:pt idx="3">
                  <c:v>9</c:v>
                </c:pt>
                <c:pt idx="4">
                  <c:v>3</c:v>
                </c:pt>
                <c:pt idx="5">
                  <c:v>2</c:v>
                </c:pt>
                <c:pt idx="6">
                  <c:v>2</c:v>
                </c:pt>
                <c:pt idx="7">
                  <c:v>4</c:v>
                </c:pt>
                <c:pt idx="8">
                  <c:v>14</c:v>
                </c:pt>
                <c:pt idx="9">
                  <c:v>10</c:v>
                </c:pt>
                <c:pt idx="10">
                  <c:v>13</c:v>
                </c:pt>
                <c:pt idx="11">
                  <c:v>1</c:v>
                </c:pt>
                <c:pt idx="12">
                  <c:v>5</c:v>
                </c:pt>
                <c:pt idx="13">
                  <c:v>7</c:v>
                </c:pt>
                <c:pt idx="14">
                  <c:v>8</c:v>
                </c:pt>
                <c:pt idx="15">
                  <c:v>0</c:v>
                </c:pt>
                <c:pt idx="16">
                  <c:v>0</c:v>
                </c:pt>
                <c:pt idx="17">
                  <c:v>0</c:v>
                </c:pt>
                <c:pt idx="18">
                  <c:v>1</c:v>
                </c:pt>
                <c:pt idx="19">
                  <c:v>0</c:v>
                </c:pt>
                <c:pt idx="20">
                  <c:v>0</c:v>
                </c:pt>
                <c:pt idx="21">
                  <c:v>0</c:v>
                </c:pt>
                <c:pt idx="22">
                  <c:v>0</c:v>
                </c:pt>
                <c:pt idx="23">
                  <c:v>28</c:v>
                </c:pt>
                <c:pt idx="24">
                  <c:v>0</c:v>
                </c:pt>
                <c:pt idx="25">
                  <c:v>0</c:v>
                </c:pt>
                <c:pt idx="26">
                  <c:v>0</c:v>
                </c:pt>
                <c:pt idx="27">
                  <c:v>1</c:v>
                </c:pt>
              </c:numCache>
            </c:numRef>
          </c:val>
          <c:extLst>
            <c:ext xmlns:c16="http://schemas.microsoft.com/office/drawing/2014/chart" uri="{C3380CC4-5D6E-409C-BE32-E72D297353CC}">
              <c16:uniqueId val="{0000002E-2A02-4092-BF97-DCE0744EEA4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'DCV1'!$E$125:$E$152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B44A-4AE0-AF67-9167B8718C11}"/>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'DCV1'!$F$125:$F$152</c:f>
              <c:numCache>
                <c:formatCode>General</c:formatCode>
                <c:ptCount val="28"/>
                <c:pt idx="0">
                  <c:v>0</c:v>
                </c:pt>
                <c:pt idx="1">
                  <c:v>0</c:v>
                </c:pt>
                <c:pt idx="2">
                  <c:v>1</c:v>
                </c:pt>
                <c:pt idx="3">
                  <c:v>0</c:v>
                </c:pt>
                <c:pt idx="4">
                  <c:v>0</c:v>
                </c:pt>
                <c:pt idx="5">
                  <c:v>0</c:v>
                </c:pt>
                <c:pt idx="6">
                  <c:v>0</c:v>
                </c:pt>
                <c:pt idx="7">
                  <c:v>0</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B44A-4AE0-AF67-9167B8718C11}"/>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'DCV1'!$I$125:$I$152</c:f>
              <c:numCache>
                <c:formatCode>0;[Red]0</c:formatCode>
                <c:ptCount val="28"/>
              </c:numCache>
            </c:numRef>
          </c:val>
          <c:extLst>
            <c:ext xmlns:c16="http://schemas.microsoft.com/office/drawing/2014/chart" uri="{C3380CC4-5D6E-409C-BE32-E72D297353CC}">
              <c16:uniqueId val="{00000002-B44A-4AE0-AF67-9167B8718C11}"/>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'DCV1'!$J$125:$J$152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B44A-4AE0-AF67-9167B8718C11}"/>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437030</xdr:colOff>
      <xdr:row>93</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50F91957-9B02-4253-B266-44F5B5F20C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1E63685C-180D-4DE9-9587-D1E7B09B5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39C8EC6-D392-410E-A0B7-9792316B5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1247775</xdr:colOff>
      <xdr:row>4</xdr:row>
      <xdr:rowOff>114208</xdr:rowOff>
    </xdr:to>
    <xdr:pic>
      <xdr:nvPicPr>
        <xdr:cNvPr id="2" name="Picture 1">
          <a:extLst>
            <a:ext uri="{FF2B5EF4-FFF2-40B4-BE49-F238E27FC236}">
              <a16:creationId xmlns:a16="http://schemas.microsoft.com/office/drawing/2014/main" id="{F03A3A2E-F817-4A39-B71F-F345C11E06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8C7D5352-D2F0-4BA5-B60E-67BCD7540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F75ADCE0-D3D8-4835-97E8-6E7597847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85724</xdr:rowOff>
    </xdr:from>
    <xdr:to>
      <xdr:col>1</xdr:col>
      <xdr:colOff>1106191</xdr:colOff>
      <xdr:row>4</xdr:row>
      <xdr:rowOff>219074</xdr:rowOff>
    </xdr:to>
    <xdr:pic>
      <xdr:nvPicPr>
        <xdr:cNvPr id="2" name="Picture 1">
          <a:extLst>
            <a:ext uri="{FF2B5EF4-FFF2-40B4-BE49-F238E27FC236}">
              <a16:creationId xmlns:a16="http://schemas.microsoft.com/office/drawing/2014/main" id="{970D3750-6F0F-4EA9-B429-4618B854346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49"/>
          <a:ext cx="982367" cy="695325"/>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macro="">
      <xdr:nvGraphicFramePr>
        <xdr:cNvPr id="3" name="Chart 2">
          <a:extLst>
            <a:ext uri="{FF2B5EF4-FFF2-40B4-BE49-F238E27FC236}">
              <a16:creationId xmlns:a16="http://schemas.microsoft.com/office/drawing/2014/main" id="{A4A55A73-8B1B-4792-A98E-F8B4CBD22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158</xdr:row>
      <xdr:rowOff>38099</xdr:rowOff>
    </xdr:from>
    <xdr:to>
      <xdr:col>11</xdr:col>
      <xdr:colOff>1438275</xdr:colOff>
      <xdr:row>183</xdr:row>
      <xdr:rowOff>103199</xdr:rowOff>
    </xdr:to>
    <xdr:graphicFrame macro="">
      <xdr:nvGraphicFramePr>
        <xdr:cNvPr id="4" name="Chart 3">
          <a:extLst>
            <a:ext uri="{FF2B5EF4-FFF2-40B4-BE49-F238E27FC236}">
              <a16:creationId xmlns:a16="http://schemas.microsoft.com/office/drawing/2014/main" id="{ED689CFB-4BBE-4CFC-9039-AD9DF59B0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2358"/>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095376" cy="552358"/>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095376" cy="552358"/>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Ford-PhaseV-U611%20Software%20Function%20Test%20Report20220913-DCV1_Hotf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Zentao-缺陷等级定义"/>
      <sheetName val="Summary"/>
      <sheetName val="DCV1"/>
      <sheetName val="DCV1 buglist"/>
      <sheetName val="DCV1 chime问题"/>
      <sheetName val="DCV Beta"/>
      <sheetName val="DCV Betabuglist"/>
      <sheetName val="DCV Beta chime问题"/>
      <sheetName val="DCV Alpha"/>
    </sheetNames>
    <sheetDataSet>
      <sheetData sheetId="0" refreshError="1"/>
      <sheetData sheetId="1" refreshError="1"/>
      <sheetData sheetId="2" refreshError="1"/>
      <sheetData sheetId="3" refreshError="1"/>
      <sheetData sheetId="4">
        <row r="125">
          <cell r="C125" t="str">
            <v>Power Management</v>
          </cell>
          <cell r="D125">
            <v>1</v>
          </cell>
          <cell r="E125">
            <v>0</v>
          </cell>
          <cell r="F125">
            <v>0</v>
          </cell>
          <cell r="J125">
            <v>0</v>
          </cell>
        </row>
        <row r="126">
          <cell r="C126" t="str">
            <v>Chime</v>
          </cell>
          <cell r="D126">
            <v>22</v>
          </cell>
          <cell r="E126">
            <v>0</v>
          </cell>
          <cell r="F126">
            <v>2</v>
          </cell>
          <cell r="J126">
            <v>0</v>
          </cell>
        </row>
        <row r="127">
          <cell r="C127" t="str">
            <v>Audio</v>
          </cell>
          <cell r="D127">
            <v>0</v>
          </cell>
          <cell r="E127">
            <v>0</v>
          </cell>
          <cell r="F127">
            <v>0</v>
          </cell>
          <cell r="J127">
            <v>0</v>
          </cell>
        </row>
        <row r="128">
          <cell r="C128" t="str">
            <v>系统设置</v>
          </cell>
          <cell r="D128">
            <v>6</v>
          </cell>
          <cell r="E128">
            <v>0</v>
          </cell>
          <cell r="F128">
            <v>0</v>
          </cell>
          <cell r="J128">
            <v>0</v>
          </cell>
        </row>
        <row r="129">
          <cell r="C129" t="str">
            <v>空调控制</v>
          </cell>
          <cell r="D129">
            <v>0</v>
          </cell>
          <cell r="E129">
            <v>0</v>
          </cell>
          <cell r="F129">
            <v>0</v>
          </cell>
          <cell r="J129">
            <v>0</v>
          </cell>
        </row>
        <row r="130">
          <cell r="C130" t="str">
            <v>BT Phone</v>
          </cell>
          <cell r="D130">
            <v>1</v>
          </cell>
          <cell r="E130">
            <v>0</v>
          </cell>
          <cell r="F130">
            <v>0</v>
          </cell>
          <cell r="J130">
            <v>0</v>
          </cell>
        </row>
        <row r="131">
          <cell r="C131" t="str">
            <v>BT setting</v>
          </cell>
          <cell r="D131">
            <v>0</v>
          </cell>
          <cell r="E131">
            <v>0</v>
          </cell>
          <cell r="F131">
            <v>0</v>
          </cell>
          <cell r="J131">
            <v>0</v>
          </cell>
        </row>
        <row r="132">
          <cell r="C132" t="str">
            <v>BT Music</v>
          </cell>
          <cell r="D132">
            <v>0</v>
          </cell>
          <cell r="E132">
            <v>0</v>
          </cell>
          <cell r="F132">
            <v>0</v>
          </cell>
          <cell r="J132">
            <v>0</v>
          </cell>
        </row>
        <row r="133">
          <cell r="C133" t="str">
            <v>USB音乐</v>
          </cell>
          <cell r="D133">
            <v>1</v>
          </cell>
          <cell r="E133">
            <v>0</v>
          </cell>
          <cell r="F133">
            <v>0</v>
          </cell>
          <cell r="J133">
            <v>0</v>
          </cell>
        </row>
        <row r="134">
          <cell r="C134" t="str">
            <v>USB视频</v>
          </cell>
          <cell r="D134">
            <v>0</v>
          </cell>
          <cell r="E134">
            <v>0</v>
          </cell>
          <cell r="F134">
            <v>0</v>
          </cell>
          <cell r="J134">
            <v>0</v>
          </cell>
        </row>
        <row r="135">
          <cell r="C135" t="str">
            <v>DLNA(视频+音频+图片)</v>
          </cell>
          <cell r="D135">
            <v>3</v>
          </cell>
          <cell r="E135">
            <v>0</v>
          </cell>
          <cell r="F135">
            <v>0</v>
          </cell>
          <cell r="J135">
            <v>0</v>
          </cell>
        </row>
        <row r="136">
          <cell r="C136" t="str">
            <v>儿童座椅</v>
          </cell>
          <cell r="D136">
            <v>0</v>
          </cell>
          <cell r="E136">
            <v>0</v>
          </cell>
          <cell r="F136">
            <v>0</v>
          </cell>
          <cell r="J136">
            <v>0</v>
          </cell>
        </row>
        <row r="137">
          <cell r="C137" t="str">
            <v>RVC/360</v>
          </cell>
          <cell r="D137">
            <v>2</v>
          </cell>
          <cell r="E137">
            <v>0</v>
          </cell>
          <cell r="F137">
            <v>0</v>
          </cell>
          <cell r="J137">
            <v>0</v>
          </cell>
        </row>
        <row r="138">
          <cell r="C138" t="str">
            <v>system UI</v>
          </cell>
          <cell r="D138">
            <v>0</v>
          </cell>
          <cell r="E138">
            <v>0</v>
          </cell>
          <cell r="F138">
            <v>0</v>
          </cell>
          <cell r="J138">
            <v>0</v>
          </cell>
        </row>
        <row r="139">
          <cell r="C139" t="str">
            <v>工程模式</v>
          </cell>
          <cell r="D139">
            <v>0</v>
          </cell>
          <cell r="E139">
            <v>0</v>
          </cell>
          <cell r="F139">
            <v>0</v>
          </cell>
          <cell r="J139">
            <v>0</v>
          </cell>
        </row>
        <row r="140">
          <cell r="C140" t="str">
            <v>升级</v>
          </cell>
          <cell r="D140">
            <v>0</v>
          </cell>
          <cell r="E140">
            <v>0</v>
          </cell>
          <cell r="F140">
            <v>0</v>
          </cell>
          <cell r="J140">
            <v>0</v>
          </cell>
        </row>
        <row r="141">
          <cell r="C141" t="str">
            <v>E-Call</v>
          </cell>
          <cell r="D141">
            <v>0</v>
          </cell>
          <cell r="E141">
            <v>0</v>
          </cell>
          <cell r="F141">
            <v>0</v>
          </cell>
          <cell r="J141">
            <v>0</v>
          </cell>
        </row>
        <row r="142">
          <cell r="C142" t="str">
            <v>Log系统</v>
          </cell>
          <cell r="D142">
            <v>0</v>
          </cell>
          <cell r="E142">
            <v>0</v>
          </cell>
          <cell r="F142">
            <v>0</v>
          </cell>
          <cell r="J142">
            <v>0</v>
          </cell>
        </row>
        <row r="143">
          <cell r="C143" t="str">
            <v>道路救援</v>
          </cell>
          <cell r="D143">
            <v>0</v>
          </cell>
          <cell r="E143">
            <v>0</v>
          </cell>
          <cell r="F143">
            <v>0</v>
          </cell>
          <cell r="J143">
            <v>0</v>
          </cell>
        </row>
        <row r="144">
          <cell r="C144" t="str">
            <v>ESE/ANC</v>
          </cell>
          <cell r="D144">
            <v>0</v>
          </cell>
          <cell r="E144">
            <v>0</v>
          </cell>
          <cell r="F144">
            <v>0</v>
          </cell>
          <cell r="J144">
            <v>0</v>
          </cell>
        </row>
        <row r="145">
          <cell r="C145" t="str">
            <v>多屏互动</v>
          </cell>
          <cell r="D145">
            <v>0</v>
          </cell>
          <cell r="E145">
            <v>0</v>
          </cell>
          <cell r="F145">
            <v>0</v>
          </cell>
          <cell r="J145">
            <v>0</v>
          </cell>
        </row>
        <row r="146">
          <cell r="C146" t="str">
            <v>车辆设置</v>
          </cell>
          <cell r="D146">
            <v>0</v>
          </cell>
          <cell r="E146">
            <v>0</v>
          </cell>
          <cell r="F146">
            <v>0</v>
          </cell>
          <cell r="J146">
            <v>0</v>
          </cell>
        </row>
        <row r="147">
          <cell r="C147" t="str">
            <v>网络</v>
          </cell>
          <cell r="D147">
            <v>0</v>
          </cell>
          <cell r="E147">
            <v>0</v>
          </cell>
          <cell r="F147">
            <v>0</v>
          </cell>
          <cell r="J147">
            <v>0</v>
          </cell>
        </row>
        <row r="148">
          <cell r="C148" t="str">
            <v>诊断</v>
          </cell>
          <cell r="D148">
            <v>13</v>
          </cell>
          <cell r="E148">
            <v>0</v>
          </cell>
          <cell r="F148">
            <v>0</v>
          </cell>
          <cell r="J148">
            <v>0</v>
          </cell>
        </row>
        <row r="149">
          <cell r="C149" t="str">
            <v>FS</v>
          </cell>
          <cell r="D149">
            <v>0</v>
          </cell>
          <cell r="E149">
            <v>0</v>
          </cell>
          <cell r="F149">
            <v>0</v>
          </cell>
          <cell r="J149">
            <v>0</v>
          </cell>
        </row>
        <row r="150">
          <cell r="C150" t="str">
            <v>Cyber</v>
          </cell>
          <cell r="D150">
            <v>0</v>
          </cell>
          <cell r="E150">
            <v>0</v>
          </cell>
          <cell r="F150">
            <v>0</v>
          </cell>
          <cell r="J150">
            <v>0</v>
          </cell>
        </row>
        <row r="151">
          <cell r="C151" t="str">
            <v>以太网</v>
          </cell>
          <cell r="D151">
            <v>0</v>
          </cell>
          <cell r="E151">
            <v>0</v>
          </cell>
          <cell r="F151">
            <v>0</v>
          </cell>
          <cell r="J151">
            <v>0</v>
          </cell>
        </row>
        <row r="152">
          <cell r="C152" t="str">
            <v>System Stability</v>
          </cell>
          <cell r="D152">
            <v>0</v>
          </cell>
          <cell r="E152">
            <v>0</v>
          </cell>
          <cell r="F152">
            <v>0</v>
          </cell>
          <cell r="J152">
            <v>0</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6" Type="http://schemas.openxmlformats.org/officeDocument/2006/relationships/hyperlink" Target="http://136.18.248.90/browse/FPHASEVCDC-9572" TargetMode="External"/><Relationship Id="rId21" Type="http://schemas.openxmlformats.org/officeDocument/2006/relationships/hyperlink" Target="http://136.18.248.90/browse/FPHASEVCDC-9588" TargetMode="External"/><Relationship Id="rId42" Type="http://schemas.openxmlformats.org/officeDocument/2006/relationships/hyperlink" Target="http://136.18.248.90/browse/FPHASEVCDC-8997" TargetMode="External"/><Relationship Id="rId47" Type="http://schemas.openxmlformats.org/officeDocument/2006/relationships/hyperlink" Target="http://136.18.248.90/browse/FPHASEVCDC-8942" TargetMode="External"/><Relationship Id="rId63" Type="http://schemas.openxmlformats.org/officeDocument/2006/relationships/hyperlink" Target="http://136.18.248.90/browse/FPHASEVCDC-8867" TargetMode="External"/><Relationship Id="rId68" Type="http://schemas.openxmlformats.org/officeDocument/2006/relationships/hyperlink" Target="http://136.18.248.90/browse/FPHASEVCDC-8841" TargetMode="External"/><Relationship Id="rId84" Type="http://schemas.openxmlformats.org/officeDocument/2006/relationships/hyperlink" Target="http://136.18.248.90/browse/FPHASEVCDC-8705" TargetMode="External"/><Relationship Id="rId89" Type="http://schemas.openxmlformats.org/officeDocument/2006/relationships/hyperlink" Target="http://136.18.248.90/browse/FPHASEVCDC-8653" TargetMode="External"/><Relationship Id="rId112" Type="http://schemas.openxmlformats.org/officeDocument/2006/relationships/hyperlink" Target="http://136.18.248.90/browse/FPHASEVCDC-8506" TargetMode="External"/><Relationship Id="rId16" Type="http://schemas.openxmlformats.org/officeDocument/2006/relationships/hyperlink" Target="http://136.18.248.90/browse/FPHASEVCDC-9607" TargetMode="External"/><Relationship Id="rId107" Type="http://schemas.openxmlformats.org/officeDocument/2006/relationships/hyperlink" Target="http://136.18.248.90/browse/FPHASEVCDC-8569" TargetMode="External"/><Relationship Id="rId11" Type="http://schemas.openxmlformats.org/officeDocument/2006/relationships/hyperlink" Target="http://136.18.248.90/browse/FPHASEVCDC-9661" TargetMode="External"/><Relationship Id="rId32" Type="http://schemas.openxmlformats.org/officeDocument/2006/relationships/hyperlink" Target="http://136.18.248.90/browse/FPHASEVCDC-9098" TargetMode="External"/><Relationship Id="rId37" Type="http://schemas.openxmlformats.org/officeDocument/2006/relationships/hyperlink" Target="http://136.18.248.90/browse/FPHASEVCDC-9053" TargetMode="External"/><Relationship Id="rId53" Type="http://schemas.openxmlformats.org/officeDocument/2006/relationships/hyperlink" Target="http://136.18.248.90/browse/FPHASEVCDC-8931" TargetMode="External"/><Relationship Id="rId58" Type="http://schemas.openxmlformats.org/officeDocument/2006/relationships/hyperlink" Target="http://136.18.248.90/browse/FPHASEVCDC-8919" TargetMode="External"/><Relationship Id="rId74" Type="http://schemas.openxmlformats.org/officeDocument/2006/relationships/hyperlink" Target="http://136.18.248.90/browse/FPHASEVCDC-8800" TargetMode="External"/><Relationship Id="rId79" Type="http://schemas.openxmlformats.org/officeDocument/2006/relationships/hyperlink" Target="http://136.18.248.90/browse/FPHASEVCDC-8730" TargetMode="External"/><Relationship Id="rId102" Type="http://schemas.openxmlformats.org/officeDocument/2006/relationships/hyperlink" Target="http://136.18.248.90/browse/FPHASEVCDC-8584" TargetMode="External"/><Relationship Id="rId5" Type="http://schemas.openxmlformats.org/officeDocument/2006/relationships/hyperlink" Target="http://136.18.248.90/browse/FPHASEVCDC-9681" TargetMode="External"/><Relationship Id="rId90" Type="http://schemas.openxmlformats.org/officeDocument/2006/relationships/hyperlink" Target="http://136.18.248.90/browse/FPHASEVCDC-8647" TargetMode="External"/><Relationship Id="rId95" Type="http://schemas.openxmlformats.org/officeDocument/2006/relationships/hyperlink" Target="http://136.18.248.90/browse/FPHASEVCDC-8617" TargetMode="External"/><Relationship Id="rId22" Type="http://schemas.openxmlformats.org/officeDocument/2006/relationships/hyperlink" Target="http://136.18.248.90/browse/FPHASEVCDC-9583" TargetMode="External"/><Relationship Id="rId27" Type="http://schemas.openxmlformats.org/officeDocument/2006/relationships/hyperlink" Target="http://136.18.248.90/browse/FPHASEVCDC-9569" TargetMode="External"/><Relationship Id="rId43" Type="http://schemas.openxmlformats.org/officeDocument/2006/relationships/hyperlink" Target="http://136.18.248.90/browse/FPHASEVCDC-8987" TargetMode="External"/><Relationship Id="rId48" Type="http://schemas.openxmlformats.org/officeDocument/2006/relationships/hyperlink" Target="http://136.18.248.90/browse/FPHASEVCDC-8941" TargetMode="External"/><Relationship Id="rId64" Type="http://schemas.openxmlformats.org/officeDocument/2006/relationships/hyperlink" Target="http://136.18.248.90/browse/FPHASEVCDC-8854" TargetMode="External"/><Relationship Id="rId69" Type="http://schemas.openxmlformats.org/officeDocument/2006/relationships/hyperlink" Target="http://136.18.248.90/browse/FPHASEVCDC-8838" TargetMode="External"/><Relationship Id="rId113" Type="http://schemas.openxmlformats.org/officeDocument/2006/relationships/hyperlink" Target="http://136.18.248.90/browse/FPHASEVCDC-8480" TargetMode="External"/><Relationship Id="rId80" Type="http://schemas.openxmlformats.org/officeDocument/2006/relationships/hyperlink" Target="http://136.18.248.90/browse/FPHASEVCDC-8723" TargetMode="External"/><Relationship Id="rId85" Type="http://schemas.openxmlformats.org/officeDocument/2006/relationships/hyperlink" Target="http://136.18.248.90/browse/FPHASEVCDC-8689" TargetMode="External"/><Relationship Id="rId12" Type="http://schemas.openxmlformats.org/officeDocument/2006/relationships/hyperlink" Target="http://136.18.248.90/browse/FPHASEVCDC-9652" TargetMode="External"/><Relationship Id="rId17" Type="http://schemas.openxmlformats.org/officeDocument/2006/relationships/hyperlink" Target="http://136.18.248.90/browse/FPHASEVCDC-9605" TargetMode="External"/><Relationship Id="rId33" Type="http://schemas.openxmlformats.org/officeDocument/2006/relationships/hyperlink" Target="http://136.18.248.90/browse/FPHASEVCDC-9097" TargetMode="External"/><Relationship Id="rId38" Type="http://schemas.openxmlformats.org/officeDocument/2006/relationships/hyperlink" Target="http://136.18.248.90/browse/FPHASEVCDC-9045" TargetMode="External"/><Relationship Id="rId59" Type="http://schemas.openxmlformats.org/officeDocument/2006/relationships/hyperlink" Target="http://136.18.248.90/browse/FPHASEVCDC-8917" TargetMode="External"/><Relationship Id="rId103" Type="http://schemas.openxmlformats.org/officeDocument/2006/relationships/hyperlink" Target="http://136.18.248.90/browse/FPHASEVCDC-8583" TargetMode="External"/><Relationship Id="rId108" Type="http://schemas.openxmlformats.org/officeDocument/2006/relationships/hyperlink" Target="http://136.18.248.90/browse/FPHASEVCDC-8568" TargetMode="External"/><Relationship Id="rId54" Type="http://schemas.openxmlformats.org/officeDocument/2006/relationships/hyperlink" Target="http://136.18.248.90/browse/FPHASEVCDC-8930" TargetMode="External"/><Relationship Id="rId70" Type="http://schemas.openxmlformats.org/officeDocument/2006/relationships/hyperlink" Target="http://136.18.248.90/browse/FPHASEVCDC-8830" TargetMode="External"/><Relationship Id="rId75" Type="http://schemas.openxmlformats.org/officeDocument/2006/relationships/hyperlink" Target="http://136.18.248.90/browse/FPHASEVCDC-8793" TargetMode="External"/><Relationship Id="rId91" Type="http://schemas.openxmlformats.org/officeDocument/2006/relationships/hyperlink" Target="http://136.18.248.90/browse/FPHASEVCDC-8641" TargetMode="External"/><Relationship Id="rId96" Type="http://schemas.openxmlformats.org/officeDocument/2006/relationships/hyperlink" Target="http://136.18.248.90/browse/FPHASEVCDC-8614" TargetMode="External"/><Relationship Id="rId1" Type="http://schemas.openxmlformats.org/officeDocument/2006/relationships/hyperlink" Target="http://136.18.248.90/browse/FPHASEVCDC-9687" TargetMode="External"/><Relationship Id="rId6" Type="http://schemas.openxmlformats.org/officeDocument/2006/relationships/hyperlink" Target="http://136.18.248.90/browse/FPHASEVCDC-9680" TargetMode="External"/><Relationship Id="rId15" Type="http://schemas.openxmlformats.org/officeDocument/2006/relationships/hyperlink" Target="http://136.18.248.90/browse/FPHASEVCDC-9608" TargetMode="External"/><Relationship Id="rId23" Type="http://schemas.openxmlformats.org/officeDocument/2006/relationships/hyperlink" Target="http://136.18.248.90/browse/FPHASEVCDC-9580" TargetMode="External"/><Relationship Id="rId28" Type="http://schemas.openxmlformats.org/officeDocument/2006/relationships/hyperlink" Target="http://136.18.248.90/browse/FPHASEVCDC-9567" TargetMode="External"/><Relationship Id="rId36" Type="http://schemas.openxmlformats.org/officeDocument/2006/relationships/hyperlink" Target="http://136.18.248.90/browse/FPHASEVCDC-9090" TargetMode="External"/><Relationship Id="rId49" Type="http://schemas.openxmlformats.org/officeDocument/2006/relationships/hyperlink" Target="http://136.18.248.90/browse/FPHASEVCDC-8940" TargetMode="External"/><Relationship Id="rId57" Type="http://schemas.openxmlformats.org/officeDocument/2006/relationships/hyperlink" Target="http://136.18.248.90/browse/FPHASEVCDC-8920" TargetMode="External"/><Relationship Id="rId106" Type="http://schemas.openxmlformats.org/officeDocument/2006/relationships/hyperlink" Target="http://136.18.248.90/browse/FPHASEVCDC-8579" TargetMode="External"/><Relationship Id="rId114" Type="http://schemas.openxmlformats.org/officeDocument/2006/relationships/hyperlink" Target="http://136.18.248.90/browse/FPHASEVCDC-8479" TargetMode="External"/><Relationship Id="rId10" Type="http://schemas.openxmlformats.org/officeDocument/2006/relationships/hyperlink" Target="http://136.18.248.90/browse/FPHASEVCDC-9664" TargetMode="External"/><Relationship Id="rId31" Type="http://schemas.openxmlformats.org/officeDocument/2006/relationships/hyperlink" Target="http://136.18.248.90/browse/FPHASEVCDC-9101" TargetMode="External"/><Relationship Id="rId44" Type="http://schemas.openxmlformats.org/officeDocument/2006/relationships/hyperlink" Target="http://136.18.248.90/browse/FPHASEVCDC-8982" TargetMode="External"/><Relationship Id="rId52" Type="http://schemas.openxmlformats.org/officeDocument/2006/relationships/hyperlink" Target="http://136.18.248.90/browse/FPHASEVCDC-8932" TargetMode="External"/><Relationship Id="rId60" Type="http://schemas.openxmlformats.org/officeDocument/2006/relationships/hyperlink" Target="http://136.18.248.90/browse/FPHASEVCDC-8916" TargetMode="External"/><Relationship Id="rId65" Type="http://schemas.openxmlformats.org/officeDocument/2006/relationships/hyperlink" Target="http://136.18.248.90/browse/FPHASEVCDC-8849" TargetMode="External"/><Relationship Id="rId73" Type="http://schemas.openxmlformats.org/officeDocument/2006/relationships/hyperlink" Target="http://136.18.248.90/browse/FPHASEVCDC-8808" TargetMode="External"/><Relationship Id="rId78" Type="http://schemas.openxmlformats.org/officeDocument/2006/relationships/hyperlink" Target="http://136.18.248.90/browse/FPHASEVCDC-8733" TargetMode="External"/><Relationship Id="rId81" Type="http://schemas.openxmlformats.org/officeDocument/2006/relationships/hyperlink" Target="http://136.18.248.90/browse/FPHASEVCDC-8722" TargetMode="External"/><Relationship Id="rId86" Type="http://schemas.openxmlformats.org/officeDocument/2006/relationships/hyperlink" Target="http://136.18.248.90/browse/FPHASEVCDC-8679" TargetMode="External"/><Relationship Id="rId94" Type="http://schemas.openxmlformats.org/officeDocument/2006/relationships/hyperlink" Target="http://136.18.248.90/browse/FPHASEVCDC-8621" TargetMode="External"/><Relationship Id="rId99" Type="http://schemas.openxmlformats.org/officeDocument/2006/relationships/hyperlink" Target="http://136.18.248.90/browse/FPHASEVCDC-8602" TargetMode="External"/><Relationship Id="rId101" Type="http://schemas.openxmlformats.org/officeDocument/2006/relationships/hyperlink" Target="http://136.18.248.90/browse/FPHASEVCDC-8594" TargetMode="External"/><Relationship Id="rId4" Type="http://schemas.openxmlformats.org/officeDocument/2006/relationships/hyperlink" Target="http://136.18.248.90/browse/FPHASEVCDC-9684" TargetMode="External"/><Relationship Id="rId9" Type="http://schemas.openxmlformats.org/officeDocument/2006/relationships/hyperlink" Target="http://136.18.248.90/browse/FPHASEVCDC-9669" TargetMode="External"/><Relationship Id="rId13" Type="http://schemas.openxmlformats.org/officeDocument/2006/relationships/hyperlink" Target="http://136.18.248.90/browse/FPHASEVCDC-9635" TargetMode="External"/><Relationship Id="rId18" Type="http://schemas.openxmlformats.org/officeDocument/2006/relationships/hyperlink" Target="http://136.18.248.90/browse/FPHASEVCDC-9604" TargetMode="External"/><Relationship Id="rId39" Type="http://schemas.openxmlformats.org/officeDocument/2006/relationships/hyperlink" Target="http://136.18.248.90/browse/FPHASEVCDC-9044" TargetMode="External"/><Relationship Id="rId109" Type="http://schemas.openxmlformats.org/officeDocument/2006/relationships/hyperlink" Target="http://136.18.248.90/browse/FPHASEVCDC-8567" TargetMode="External"/><Relationship Id="rId34" Type="http://schemas.openxmlformats.org/officeDocument/2006/relationships/hyperlink" Target="http://136.18.248.90/browse/FPHASEVCDC-9096" TargetMode="External"/><Relationship Id="rId50" Type="http://schemas.openxmlformats.org/officeDocument/2006/relationships/hyperlink" Target="http://136.18.248.90/browse/FPHASEVCDC-8935" TargetMode="External"/><Relationship Id="rId55" Type="http://schemas.openxmlformats.org/officeDocument/2006/relationships/hyperlink" Target="http://136.18.248.90/browse/FPHASEVCDC-8929" TargetMode="External"/><Relationship Id="rId76" Type="http://schemas.openxmlformats.org/officeDocument/2006/relationships/hyperlink" Target="http://136.18.248.90/browse/FPHASEVCDC-8763" TargetMode="External"/><Relationship Id="rId97" Type="http://schemas.openxmlformats.org/officeDocument/2006/relationships/hyperlink" Target="http://136.18.248.90/browse/FPHASEVCDC-8609" TargetMode="External"/><Relationship Id="rId104" Type="http://schemas.openxmlformats.org/officeDocument/2006/relationships/hyperlink" Target="http://136.18.248.90/browse/FPHASEVCDC-8581" TargetMode="External"/><Relationship Id="rId7" Type="http://schemas.openxmlformats.org/officeDocument/2006/relationships/hyperlink" Target="http://136.18.248.90/browse/FPHASEVCDC-9677" TargetMode="External"/><Relationship Id="rId71" Type="http://schemas.openxmlformats.org/officeDocument/2006/relationships/hyperlink" Target="http://136.18.248.90/browse/FPHASEVCDC-8815" TargetMode="External"/><Relationship Id="rId92" Type="http://schemas.openxmlformats.org/officeDocument/2006/relationships/hyperlink" Target="http://136.18.248.90/browse/FPHASEVCDC-8640" TargetMode="External"/><Relationship Id="rId2" Type="http://schemas.openxmlformats.org/officeDocument/2006/relationships/hyperlink" Target="http://136.18.248.90/browse/FPHASEVCDC-9686" TargetMode="External"/><Relationship Id="rId29" Type="http://schemas.openxmlformats.org/officeDocument/2006/relationships/hyperlink" Target="http://136.18.248.90/browse/FPHASEVCDC-9128" TargetMode="External"/><Relationship Id="rId24" Type="http://schemas.openxmlformats.org/officeDocument/2006/relationships/hyperlink" Target="http://136.18.248.90/browse/FPHASEVCDC-9578" TargetMode="External"/><Relationship Id="rId40" Type="http://schemas.openxmlformats.org/officeDocument/2006/relationships/hyperlink" Target="http://136.18.248.90/browse/FPHASEVCDC-9029" TargetMode="External"/><Relationship Id="rId45" Type="http://schemas.openxmlformats.org/officeDocument/2006/relationships/hyperlink" Target="http://136.18.248.90/browse/FPHASEVCDC-8975" TargetMode="External"/><Relationship Id="rId66" Type="http://schemas.openxmlformats.org/officeDocument/2006/relationships/hyperlink" Target="http://136.18.248.90/browse/FPHASEVCDC-8845" TargetMode="External"/><Relationship Id="rId87" Type="http://schemas.openxmlformats.org/officeDocument/2006/relationships/hyperlink" Target="http://136.18.248.90/browse/FPHASEVCDC-8661" TargetMode="External"/><Relationship Id="rId110" Type="http://schemas.openxmlformats.org/officeDocument/2006/relationships/hyperlink" Target="http://136.18.248.90/browse/FPHASEVCDC-8544" TargetMode="External"/><Relationship Id="rId115" Type="http://schemas.openxmlformats.org/officeDocument/2006/relationships/hyperlink" Target="http://136.18.248.90/browse/FPHASEVCDC-8465" TargetMode="External"/><Relationship Id="rId61" Type="http://schemas.openxmlformats.org/officeDocument/2006/relationships/hyperlink" Target="http://136.18.248.90/browse/FPHASEVCDC-8889" TargetMode="External"/><Relationship Id="rId82" Type="http://schemas.openxmlformats.org/officeDocument/2006/relationships/hyperlink" Target="http://136.18.248.90/browse/FPHASEVCDC-8712" TargetMode="External"/><Relationship Id="rId19" Type="http://schemas.openxmlformats.org/officeDocument/2006/relationships/hyperlink" Target="http://136.18.248.90/browse/FPHASEVCDC-9600" TargetMode="External"/><Relationship Id="rId14" Type="http://schemas.openxmlformats.org/officeDocument/2006/relationships/hyperlink" Target="http://136.18.248.90/browse/FPHASEVCDC-9609" TargetMode="External"/><Relationship Id="rId30" Type="http://schemas.openxmlformats.org/officeDocument/2006/relationships/hyperlink" Target="http://136.18.248.90/browse/FPHASEVCDC-9120" TargetMode="External"/><Relationship Id="rId35" Type="http://schemas.openxmlformats.org/officeDocument/2006/relationships/hyperlink" Target="http://136.18.248.90/browse/FPHASEVCDC-9095" TargetMode="External"/><Relationship Id="rId56" Type="http://schemas.openxmlformats.org/officeDocument/2006/relationships/hyperlink" Target="http://136.18.248.90/browse/FPHASEVCDC-8926" TargetMode="External"/><Relationship Id="rId77" Type="http://schemas.openxmlformats.org/officeDocument/2006/relationships/hyperlink" Target="http://136.18.248.90/browse/FPHASEVCDC-8743" TargetMode="External"/><Relationship Id="rId100" Type="http://schemas.openxmlformats.org/officeDocument/2006/relationships/hyperlink" Target="http://136.18.248.90/browse/FPHASEVCDC-8597" TargetMode="External"/><Relationship Id="rId105" Type="http://schemas.openxmlformats.org/officeDocument/2006/relationships/hyperlink" Target="http://136.18.248.90/browse/FPHASEVCDC-8580" TargetMode="External"/><Relationship Id="rId8" Type="http://schemas.openxmlformats.org/officeDocument/2006/relationships/hyperlink" Target="http://136.18.248.90/browse/FPHASEVCDC-9670" TargetMode="External"/><Relationship Id="rId51" Type="http://schemas.openxmlformats.org/officeDocument/2006/relationships/hyperlink" Target="http://136.18.248.90/browse/FPHASEVCDC-8933" TargetMode="External"/><Relationship Id="rId72" Type="http://schemas.openxmlformats.org/officeDocument/2006/relationships/hyperlink" Target="http://136.18.248.90/browse/FPHASEVCDC-8814" TargetMode="External"/><Relationship Id="rId93" Type="http://schemas.openxmlformats.org/officeDocument/2006/relationships/hyperlink" Target="http://136.18.248.90/browse/FPHASEVCDC-8626" TargetMode="External"/><Relationship Id="rId98" Type="http://schemas.openxmlformats.org/officeDocument/2006/relationships/hyperlink" Target="http://136.18.248.90/browse/FPHASEVCDC-8604" TargetMode="External"/><Relationship Id="rId3" Type="http://schemas.openxmlformats.org/officeDocument/2006/relationships/hyperlink" Target="http://136.18.248.90/browse/FPHASEVCDC-9685" TargetMode="External"/><Relationship Id="rId25" Type="http://schemas.openxmlformats.org/officeDocument/2006/relationships/hyperlink" Target="http://136.18.248.90/browse/FPHASEVCDC-9574" TargetMode="External"/><Relationship Id="rId46" Type="http://schemas.openxmlformats.org/officeDocument/2006/relationships/hyperlink" Target="http://136.18.248.90/browse/FPHASEVCDC-8947" TargetMode="External"/><Relationship Id="rId67" Type="http://schemas.openxmlformats.org/officeDocument/2006/relationships/hyperlink" Target="http://136.18.248.90/browse/FPHASEVCDC-8843" TargetMode="External"/><Relationship Id="rId116" Type="http://schemas.openxmlformats.org/officeDocument/2006/relationships/hyperlink" Target="http://136.18.248.90/browse/FPHASEVCDC-8459" TargetMode="External"/><Relationship Id="rId20" Type="http://schemas.openxmlformats.org/officeDocument/2006/relationships/hyperlink" Target="http://136.18.248.90/browse/FPHASEVCDC-9596" TargetMode="External"/><Relationship Id="rId41" Type="http://schemas.openxmlformats.org/officeDocument/2006/relationships/hyperlink" Target="http://136.18.248.90/browse/FPHASEVCDC-9027" TargetMode="External"/><Relationship Id="rId62" Type="http://schemas.openxmlformats.org/officeDocument/2006/relationships/hyperlink" Target="http://136.18.248.90/browse/FPHASEVCDC-8871" TargetMode="External"/><Relationship Id="rId83" Type="http://schemas.openxmlformats.org/officeDocument/2006/relationships/hyperlink" Target="http://136.18.248.90/browse/FPHASEVCDC-8708" TargetMode="External"/><Relationship Id="rId88" Type="http://schemas.openxmlformats.org/officeDocument/2006/relationships/hyperlink" Target="http://136.18.248.90/browse/FPHASEVCDC-8658" TargetMode="External"/><Relationship Id="rId111" Type="http://schemas.openxmlformats.org/officeDocument/2006/relationships/hyperlink" Target="http://136.18.248.90/browse/FPHASEVCDC-85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34998626667073579"/>
  </sheetPr>
  <dimension ref="B1:I34"/>
  <sheetViews>
    <sheetView showGridLines="0" workbookViewId="0">
      <selection activeCell="F20" sqref="F20"/>
    </sheetView>
  </sheetViews>
  <sheetFormatPr defaultRowHeight="12.5"/>
  <cols>
    <col min="1" max="1" width="3.26953125" style="33" customWidth="1"/>
    <col min="2" max="2" width="8.453125" style="33" customWidth="1"/>
    <col min="3" max="3" width="12.90625" style="33" bestFit="1" customWidth="1"/>
    <col min="4" max="4" width="9.453125" style="33" bestFit="1" customWidth="1"/>
    <col min="5" max="5" width="10.36328125" style="33" customWidth="1"/>
    <col min="6" max="6" width="16.26953125" style="33" customWidth="1"/>
    <col min="7" max="7" width="9" style="33"/>
    <col min="8" max="8" width="7.7265625" style="33" bestFit="1" customWidth="1"/>
    <col min="9" max="9" width="4" style="33" bestFit="1" customWidth="1"/>
    <col min="10" max="256" width="9" style="33"/>
    <col min="257" max="257" width="3.26953125" style="33" customWidth="1"/>
    <col min="258" max="258" width="8.453125" style="33" customWidth="1"/>
    <col min="259" max="259" width="12.90625" style="33" bestFit="1" customWidth="1"/>
    <col min="260" max="260" width="14.26953125" style="33" bestFit="1" customWidth="1"/>
    <col min="261" max="261" width="10.36328125" style="33" customWidth="1"/>
    <col min="262" max="263" width="9" style="33"/>
    <col min="264" max="264" width="7.7265625" style="33" bestFit="1" customWidth="1"/>
    <col min="265" max="265" width="4" style="33" bestFit="1" customWidth="1"/>
    <col min="266" max="512" width="9" style="33"/>
    <col min="513" max="513" width="3.26953125" style="33" customWidth="1"/>
    <col min="514" max="514" width="8.453125" style="33" customWidth="1"/>
    <col min="515" max="515" width="12.90625" style="33" bestFit="1" customWidth="1"/>
    <col min="516" max="516" width="14.26953125" style="33" bestFit="1" customWidth="1"/>
    <col min="517" max="517" width="10.36328125" style="33" customWidth="1"/>
    <col min="518" max="519" width="9" style="33"/>
    <col min="520" max="520" width="7.7265625" style="33" bestFit="1" customWidth="1"/>
    <col min="521" max="521" width="4" style="33" bestFit="1" customWidth="1"/>
    <col min="522" max="768" width="9" style="33"/>
    <col min="769" max="769" width="3.26953125" style="33" customWidth="1"/>
    <col min="770" max="770" width="8.453125" style="33" customWidth="1"/>
    <col min="771" max="771" width="12.90625" style="33" bestFit="1" customWidth="1"/>
    <col min="772" max="772" width="14.26953125" style="33" bestFit="1" customWidth="1"/>
    <col min="773" max="773" width="10.36328125" style="33" customWidth="1"/>
    <col min="774" max="775" width="9" style="33"/>
    <col min="776" max="776" width="7.7265625" style="33" bestFit="1" customWidth="1"/>
    <col min="777" max="777" width="4" style="33" bestFit="1" customWidth="1"/>
    <col min="778" max="1024" width="9" style="33"/>
    <col min="1025" max="1025" width="3.26953125" style="33" customWidth="1"/>
    <col min="1026" max="1026" width="8.453125" style="33" customWidth="1"/>
    <col min="1027" max="1027" width="12.90625" style="33" bestFit="1" customWidth="1"/>
    <col min="1028" max="1028" width="14.26953125" style="33" bestFit="1" customWidth="1"/>
    <col min="1029" max="1029" width="10.36328125" style="33" customWidth="1"/>
    <col min="1030" max="1031" width="9" style="33"/>
    <col min="1032" max="1032" width="7.7265625" style="33" bestFit="1" customWidth="1"/>
    <col min="1033" max="1033" width="4" style="33" bestFit="1" customWidth="1"/>
    <col min="1034" max="1280" width="9" style="33"/>
    <col min="1281" max="1281" width="3.26953125" style="33" customWidth="1"/>
    <col min="1282" max="1282" width="8.453125" style="33" customWidth="1"/>
    <col min="1283" max="1283" width="12.90625" style="33" bestFit="1" customWidth="1"/>
    <col min="1284" max="1284" width="14.26953125" style="33" bestFit="1" customWidth="1"/>
    <col min="1285" max="1285" width="10.36328125" style="33" customWidth="1"/>
    <col min="1286" max="1287" width="9" style="33"/>
    <col min="1288" max="1288" width="7.7265625" style="33" bestFit="1" customWidth="1"/>
    <col min="1289" max="1289" width="4" style="33" bestFit="1" customWidth="1"/>
    <col min="1290" max="1536" width="9" style="33"/>
    <col min="1537" max="1537" width="3.26953125" style="33" customWidth="1"/>
    <col min="1538" max="1538" width="8.453125" style="33" customWidth="1"/>
    <col min="1539" max="1539" width="12.90625" style="33" bestFit="1" customWidth="1"/>
    <col min="1540" max="1540" width="14.26953125" style="33" bestFit="1" customWidth="1"/>
    <col min="1541" max="1541" width="10.36328125" style="33" customWidth="1"/>
    <col min="1542" max="1543" width="9" style="33"/>
    <col min="1544" max="1544" width="7.7265625" style="33" bestFit="1" customWidth="1"/>
    <col min="1545" max="1545" width="4" style="33" bestFit="1" customWidth="1"/>
    <col min="1546" max="1792" width="9" style="33"/>
    <col min="1793" max="1793" width="3.26953125" style="33" customWidth="1"/>
    <col min="1794" max="1794" width="8.453125" style="33" customWidth="1"/>
    <col min="1795" max="1795" width="12.90625" style="33" bestFit="1" customWidth="1"/>
    <col min="1796" max="1796" width="14.26953125" style="33" bestFit="1" customWidth="1"/>
    <col min="1797" max="1797" width="10.36328125" style="33" customWidth="1"/>
    <col min="1798" max="1799" width="9" style="33"/>
    <col min="1800" max="1800" width="7.7265625" style="33" bestFit="1" customWidth="1"/>
    <col min="1801" max="1801" width="4" style="33" bestFit="1" customWidth="1"/>
    <col min="1802" max="2048" width="9" style="33"/>
    <col min="2049" max="2049" width="3.26953125" style="33" customWidth="1"/>
    <col min="2050" max="2050" width="8.453125" style="33" customWidth="1"/>
    <col min="2051" max="2051" width="12.90625" style="33" bestFit="1" customWidth="1"/>
    <col min="2052" max="2052" width="14.26953125" style="33" bestFit="1" customWidth="1"/>
    <col min="2053" max="2053" width="10.36328125" style="33" customWidth="1"/>
    <col min="2054" max="2055" width="9" style="33"/>
    <col min="2056" max="2056" width="7.7265625" style="33" bestFit="1" customWidth="1"/>
    <col min="2057" max="2057" width="4" style="33" bestFit="1" customWidth="1"/>
    <col min="2058" max="2304" width="9" style="33"/>
    <col min="2305" max="2305" width="3.26953125" style="33" customWidth="1"/>
    <col min="2306" max="2306" width="8.453125" style="33" customWidth="1"/>
    <col min="2307" max="2307" width="12.90625" style="33" bestFit="1" customWidth="1"/>
    <col min="2308" max="2308" width="14.26953125" style="33" bestFit="1" customWidth="1"/>
    <col min="2309" max="2309" width="10.36328125" style="33" customWidth="1"/>
    <col min="2310" max="2311" width="9" style="33"/>
    <col min="2312" max="2312" width="7.7265625" style="33" bestFit="1" customWidth="1"/>
    <col min="2313" max="2313" width="4" style="33" bestFit="1" customWidth="1"/>
    <col min="2314" max="2560" width="9" style="33"/>
    <col min="2561" max="2561" width="3.26953125" style="33" customWidth="1"/>
    <col min="2562" max="2562" width="8.453125" style="33" customWidth="1"/>
    <col min="2563" max="2563" width="12.90625" style="33" bestFit="1" customWidth="1"/>
    <col min="2564" max="2564" width="14.26953125" style="33" bestFit="1" customWidth="1"/>
    <col min="2565" max="2565" width="10.36328125" style="33" customWidth="1"/>
    <col min="2566" max="2567" width="9" style="33"/>
    <col min="2568" max="2568" width="7.7265625" style="33" bestFit="1" customWidth="1"/>
    <col min="2569" max="2569" width="4" style="33" bestFit="1" customWidth="1"/>
    <col min="2570" max="2816" width="9" style="33"/>
    <col min="2817" max="2817" width="3.26953125" style="33" customWidth="1"/>
    <col min="2818" max="2818" width="8.453125" style="33" customWidth="1"/>
    <col min="2819" max="2819" width="12.90625" style="33" bestFit="1" customWidth="1"/>
    <col min="2820" max="2820" width="14.26953125" style="33" bestFit="1" customWidth="1"/>
    <col min="2821" max="2821" width="10.36328125" style="33" customWidth="1"/>
    <col min="2822" max="2823" width="9" style="33"/>
    <col min="2824" max="2824" width="7.7265625" style="33" bestFit="1" customWidth="1"/>
    <col min="2825" max="2825" width="4" style="33" bestFit="1" customWidth="1"/>
    <col min="2826" max="3072" width="9" style="33"/>
    <col min="3073" max="3073" width="3.26953125" style="33" customWidth="1"/>
    <col min="3074" max="3074" width="8.453125" style="33" customWidth="1"/>
    <col min="3075" max="3075" width="12.90625" style="33" bestFit="1" customWidth="1"/>
    <col min="3076" max="3076" width="14.26953125" style="33" bestFit="1" customWidth="1"/>
    <col min="3077" max="3077" width="10.36328125" style="33" customWidth="1"/>
    <col min="3078" max="3079" width="9" style="33"/>
    <col min="3080" max="3080" width="7.7265625" style="33" bestFit="1" customWidth="1"/>
    <col min="3081" max="3081" width="4" style="33" bestFit="1" customWidth="1"/>
    <col min="3082" max="3328" width="9" style="33"/>
    <col min="3329" max="3329" width="3.26953125" style="33" customWidth="1"/>
    <col min="3330" max="3330" width="8.453125" style="33" customWidth="1"/>
    <col min="3331" max="3331" width="12.90625" style="33" bestFit="1" customWidth="1"/>
    <col min="3332" max="3332" width="14.26953125" style="33" bestFit="1" customWidth="1"/>
    <col min="3333" max="3333" width="10.36328125" style="33" customWidth="1"/>
    <col min="3334" max="3335" width="9" style="33"/>
    <col min="3336" max="3336" width="7.7265625" style="33" bestFit="1" customWidth="1"/>
    <col min="3337" max="3337" width="4" style="33" bestFit="1" customWidth="1"/>
    <col min="3338" max="3584" width="9" style="33"/>
    <col min="3585" max="3585" width="3.26953125" style="33" customWidth="1"/>
    <col min="3586" max="3586" width="8.453125" style="33" customWidth="1"/>
    <col min="3587" max="3587" width="12.90625" style="33" bestFit="1" customWidth="1"/>
    <col min="3588" max="3588" width="14.26953125" style="33" bestFit="1" customWidth="1"/>
    <col min="3589" max="3589" width="10.36328125" style="33" customWidth="1"/>
    <col min="3590" max="3591" width="9" style="33"/>
    <col min="3592" max="3592" width="7.7265625" style="33" bestFit="1" customWidth="1"/>
    <col min="3593" max="3593" width="4" style="33" bestFit="1" customWidth="1"/>
    <col min="3594" max="3840" width="9" style="33"/>
    <col min="3841" max="3841" width="3.26953125" style="33" customWidth="1"/>
    <col min="3842" max="3842" width="8.453125" style="33" customWidth="1"/>
    <col min="3843" max="3843" width="12.90625" style="33" bestFit="1" customWidth="1"/>
    <col min="3844" max="3844" width="14.26953125" style="33" bestFit="1" customWidth="1"/>
    <col min="3845" max="3845" width="10.36328125" style="33" customWidth="1"/>
    <col min="3846" max="3847" width="9" style="33"/>
    <col min="3848" max="3848" width="7.7265625" style="33" bestFit="1" customWidth="1"/>
    <col min="3849" max="3849" width="4" style="33" bestFit="1" customWidth="1"/>
    <col min="3850" max="4096" width="9" style="33"/>
    <col min="4097" max="4097" width="3.26953125" style="33" customWidth="1"/>
    <col min="4098" max="4098" width="8.453125" style="33" customWidth="1"/>
    <col min="4099" max="4099" width="12.90625" style="33" bestFit="1" customWidth="1"/>
    <col min="4100" max="4100" width="14.26953125" style="33" bestFit="1" customWidth="1"/>
    <col min="4101" max="4101" width="10.36328125" style="33" customWidth="1"/>
    <col min="4102" max="4103" width="9" style="33"/>
    <col min="4104" max="4104" width="7.7265625" style="33" bestFit="1" customWidth="1"/>
    <col min="4105" max="4105" width="4" style="33" bestFit="1" customWidth="1"/>
    <col min="4106" max="4352" width="9" style="33"/>
    <col min="4353" max="4353" width="3.26953125" style="33" customWidth="1"/>
    <col min="4354" max="4354" width="8.453125" style="33" customWidth="1"/>
    <col min="4355" max="4355" width="12.90625" style="33" bestFit="1" customWidth="1"/>
    <col min="4356" max="4356" width="14.26953125" style="33" bestFit="1" customWidth="1"/>
    <col min="4357" max="4357" width="10.36328125" style="33" customWidth="1"/>
    <col min="4358" max="4359" width="9" style="33"/>
    <col min="4360" max="4360" width="7.7265625" style="33" bestFit="1" customWidth="1"/>
    <col min="4361" max="4361" width="4" style="33" bestFit="1" customWidth="1"/>
    <col min="4362" max="4608" width="9" style="33"/>
    <col min="4609" max="4609" width="3.26953125" style="33" customWidth="1"/>
    <col min="4610" max="4610" width="8.453125" style="33" customWidth="1"/>
    <col min="4611" max="4611" width="12.90625" style="33" bestFit="1" customWidth="1"/>
    <col min="4612" max="4612" width="14.26953125" style="33" bestFit="1" customWidth="1"/>
    <col min="4613" max="4613" width="10.36328125" style="33" customWidth="1"/>
    <col min="4614" max="4615" width="9" style="33"/>
    <col min="4616" max="4616" width="7.7265625" style="33" bestFit="1" customWidth="1"/>
    <col min="4617" max="4617" width="4" style="33" bestFit="1" customWidth="1"/>
    <col min="4618" max="4864" width="9" style="33"/>
    <col min="4865" max="4865" width="3.26953125" style="33" customWidth="1"/>
    <col min="4866" max="4866" width="8.453125" style="33" customWidth="1"/>
    <col min="4867" max="4867" width="12.90625" style="33" bestFit="1" customWidth="1"/>
    <col min="4868" max="4868" width="14.26953125" style="33" bestFit="1" customWidth="1"/>
    <col min="4869" max="4869" width="10.36328125" style="33" customWidth="1"/>
    <col min="4870" max="4871" width="9" style="33"/>
    <col min="4872" max="4872" width="7.7265625" style="33" bestFit="1" customWidth="1"/>
    <col min="4873" max="4873" width="4" style="33" bestFit="1" customWidth="1"/>
    <col min="4874" max="5120" width="9" style="33"/>
    <col min="5121" max="5121" width="3.26953125" style="33" customWidth="1"/>
    <col min="5122" max="5122" width="8.453125" style="33" customWidth="1"/>
    <col min="5123" max="5123" width="12.90625" style="33" bestFit="1" customWidth="1"/>
    <col min="5124" max="5124" width="14.26953125" style="33" bestFit="1" customWidth="1"/>
    <col min="5125" max="5125" width="10.36328125" style="33" customWidth="1"/>
    <col min="5126" max="5127" width="9" style="33"/>
    <col min="5128" max="5128" width="7.7265625" style="33" bestFit="1" customWidth="1"/>
    <col min="5129" max="5129" width="4" style="33" bestFit="1" customWidth="1"/>
    <col min="5130" max="5376" width="9" style="33"/>
    <col min="5377" max="5377" width="3.26953125" style="33" customWidth="1"/>
    <col min="5378" max="5378" width="8.453125" style="33" customWidth="1"/>
    <col min="5379" max="5379" width="12.90625" style="33" bestFit="1" customWidth="1"/>
    <col min="5380" max="5380" width="14.26953125" style="33" bestFit="1" customWidth="1"/>
    <col min="5381" max="5381" width="10.36328125" style="33" customWidth="1"/>
    <col min="5382" max="5383" width="9" style="33"/>
    <col min="5384" max="5384" width="7.7265625" style="33" bestFit="1" customWidth="1"/>
    <col min="5385" max="5385" width="4" style="33" bestFit="1" customWidth="1"/>
    <col min="5386" max="5632" width="9" style="33"/>
    <col min="5633" max="5633" width="3.26953125" style="33" customWidth="1"/>
    <col min="5634" max="5634" width="8.453125" style="33" customWidth="1"/>
    <col min="5635" max="5635" width="12.90625" style="33" bestFit="1" customWidth="1"/>
    <col min="5636" max="5636" width="14.26953125" style="33" bestFit="1" customWidth="1"/>
    <col min="5637" max="5637" width="10.36328125" style="33" customWidth="1"/>
    <col min="5638" max="5639" width="9" style="33"/>
    <col min="5640" max="5640" width="7.7265625" style="33" bestFit="1" customWidth="1"/>
    <col min="5641" max="5641" width="4" style="33" bestFit="1" customWidth="1"/>
    <col min="5642" max="5888" width="9" style="33"/>
    <col min="5889" max="5889" width="3.26953125" style="33" customWidth="1"/>
    <col min="5890" max="5890" width="8.453125" style="33" customWidth="1"/>
    <col min="5891" max="5891" width="12.90625" style="33" bestFit="1" customWidth="1"/>
    <col min="5892" max="5892" width="14.26953125" style="33" bestFit="1" customWidth="1"/>
    <col min="5893" max="5893" width="10.36328125" style="33" customWidth="1"/>
    <col min="5894" max="5895" width="9" style="33"/>
    <col min="5896" max="5896" width="7.7265625" style="33" bestFit="1" customWidth="1"/>
    <col min="5897" max="5897" width="4" style="33" bestFit="1" customWidth="1"/>
    <col min="5898" max="6144" width="9" style="33"/>
    <col min="6145" max="6145" width="3.26953125" style="33" customWidth="1"/>
    <col min="6146" max="6146" width="8.453125" style="33" customWidth="1"/>
    <col min="6147" max="6147" width="12.90625" style="33" bestFit="1" customWidth="1"/>
    <col min="6148" max="6148" width="14.26953125" style="33" bestFit="1" customWidth="1"/>
    <col min="6149" max="6149" width="10.36328125" style="33" customWidth="1"/>
    <col min="6150" max="6151" width="9" style="33"/>
    <col min="6152" max="6152" width="7.7265625" style="33" bestFit="1" customWidth="1"/>
    <col min="6153" max="6153" width="4" style="33" bestFit="1" customWidth="1"/>
    <col min="6154" max="6400" width="9" style="33"/>
    <col min="6401" max="6401" width="3.26953125" style="33" customWidth="1"/>
    <col min="6402" max="6402" width="8.453125" style="33" customWidth="1"/>
    <col min="6403" max="6403" width="12.90625" style="33" bestFit="1" customWidth="1"/>
    <col min="6404" max="6404" width="14.26953125" style="33" bestFit="1" customWidth="1"/>
    <col min="6405" max="6405" width="10.36328125" style="33" customWidth="1"/>
    <col min="6406" max="6407" width="9" style="33"/>
    <col min="6408" max="6408" width="7.7265625" style="33" bestFit="1" customWidth="1"/>
    <col min="6409" max="6409" width="4" style="33" bestFit="1" customWidth="1"/>
    <col min="6410" max="6656" width="9" style="33"/>
    <col min="6657" max="6657" width="3.26953125" style="33" customWidth="1"/>
    <col min="6658" max="6658" width="8.453125" style="33" customWidth="1"/>
    <col min="6659" max="6659" width="12.90625" style="33" bestFit="1" customWidth="1"/>
    <col min="6660" max="6660" width="14.26953125" style="33" bestFit="1" customWidth="1"/>
    <col min="6661" max="6661" width="10.36328125" style="33" customWidth="1"/>
    <col min="6662" max="6663" width="9" style="33"/>
    <col min="6664" max="6664" width="7.7265625" style="33" bestFit="1" customWidth="1"/>
    <col min="6665" max="6665" width="4" style="33" bestFit="1" customWidth="1"/>
    <col min="6666" max="6912" width="9" style="33"/>
    <col min="6913" max="6913" width="3.26953125" style="33" customWidth="1"/>
    <col min="6914" max="6914" width="8.453125" style="33" customWidth="1"/>
    <col min="6915" max="6915" width="12.90625" style="33" bestFit="1" customWidth="1"/>
    <col min="6916" max="6916" width="14.26953125" style="33" bestFit="1" customWidth="1"/>
    <col min="6917" max="6917" width="10.36328125" style="33" customWidth="1"/>
    <col min="6918" max="6919" width="9" style="33"/>
    <col min="6920" max="6920" width="7.7265625" style="33" bestFit="1" customWidth="1"/>
    <col min="6921" max="6921" width="4" style="33" bestFit="1" customWidth="1"/>
    <col min="6922" max="7168" width="9" style="33"/>
    <col min="7169" max="7169" width="3.26953125" style="33" customWidth="1"/>
    <col min="7170" max="7170" width="8.453125" style="33" customWidth="1"/>
    <col min="7171" max="7171" width="12.90625" style="33" bestFit="1" customWidth="1"/>
    <col min="7172" max="7172" width="14.26953125" style="33" bestFit="1" customWidth="1"/>
    <col min="7173" max="7173" width="10.36328125" style="33" customWidth="1"/>
    <col min="7174" max="7175" width="9" style="33"/>
    <col min="7176" max="7176" width="7.7265625" style="33" bestFit="1" customWidth="1"/>
    <col min="7177" max="7177" width="4" style="33" bestFit="1" customWidth="1"/>
    <col min="7178" max="7424" width="9" style="33"/>
    <col min="7425" max="7425" width="3.26953125" style="33" customWidth="1"/>
    <col min="7426" max="7426" width="8.453125" style="33" customWidth="1"/>
    <col min="7427" max="7427" width="12.90625" style="33" bestFit="1" customWidth="1"/>
    <col min="7428" max="7428" width="14.26953125" style="33" bestFit="1" customWidth="1"/>
    <col min="7429" max="7429" width="10.36328125" style="33" customWidth="1"/>
    <col min="7430" max="7431" width="9" style="33"/>
    <col min="7432" max="7432" width="7.7265625" style="33" bestFit="1" customWidth="1"/>
    <col min="7433" max="7433" width="4" style="33" bestFit="1" customWidth="1"/>
    <col min="7434" max="7680" width="9" style="33"/>
    <col min="7681" max="7681" width="3.26953125" style="33" customWidth="1"/>
    <col min="7682" max="7682" width="8.453125" style="33" customWidth="1"/>
    <col min="7683" max="7683" width="12.90625" style="33" bestFit="1" customWidth="1"/>
    <col min="7684" max="7684" width="14.26953125" style="33" bestFit="1" customWidth="1"/>
    <col min="7685" max="7685" width="10.36328125" style="33" customWidth="1"/>
    <col min="7686" max="7687" width="9" style="33"/>
    <col min="7688" max="7688" width="7.7265625" style="33" bestFit="1" customWidth="1"/>
    <col min="7689" max="7689" width="4" style="33" bestFit="1" customWidth="1"/>
    <col min="7690" max="7936" width="9" style="33"/>
    <col min="7937" max="7937" width="3.26953125" style="33" customWidth="1"/>
    <col min="7938" max="7938" width="8.453125" style="33" customWidth="1"/>
    <col min="7939" max="7939" width="12.90625" style="33" bestFit="1" customWidth="1"/>
    <col min="7940" max="7940" width="14.26953125" style="33" bestFit="1" customWidth="1"/>
    <col min="7941" max="7941" width="10.36328125" style="33" customWidth="1"/>
    <col min="7942" max="7943" width="9" style="33"/>
    <col min="7944" max="7944" width="7.7265625" style="33" bestFit="1" customWidth="1"/>
    <col min="7945" max="7945" width="4" style="33" bestFit="1" customWidth="1"/>
    <col min="7946" max="8192" width="9" style="33"/>
    <col min="8193" max="8193" width="3.26953125" style="33" customWidth="1"/>
    <col min="8194" max="8194" width="8.453125" style="33" customWidth="1"/>
    <col min="8195" max="8195" width="12.90625" style="33" bestFit="1" customWidth="1"/>
    <col min="8196" max="8196" width="14.26953125" style="33" bestFit="1" customWidth="1"/>
    <col min="8197" max="8197" width="10.36328125" style="33" customWidth="1"/>
    <col min="8198" max="8199" width="9" style="33"/>
    <col min="8200" max="8200" width="7.7265625" style="33" bestFit="1" customWidth="1"/>
    <col min="8201" max="8201" width="4" style="33" bestFit="1" customWidth="1"/>
    <col min="8202" max="8448" width="9" style="33"/>
    <col min="8449" max="8449" width="3.26953125" style="33" customWidth="1"/>
    <col min="8450" max="8450" width="8.453125" style="33" customWidth="1"/>
    <col min="8451" max="8451" width="12.90625" style="33" bestFit="1" customWidth="1"/>
    <col min="8452" max="8452" width="14.26953125" style="33" bestFit="1" customWidth="1"/>
    <col min="8453" max="8453" width="10.36328125" style="33" customWidth="1"/>
    <col min="8454" max="8455" width="9" style="33"/>
    <col min="8456" max="8456" width="7.7265625" style="33" bestFit="1" customWidth="1"/>
    <col min="8457" max="8457" width="4" style="33" bestFit="1" customWidth="1"/>
    <col min="8458" max="8704" width="9" style="33"/>
    <col min="8705" max="8705" width="3.26953125" style="33" customWidth="1"/>
    <col min="8706" max="8706" width="8.453125" style="33" customWidth="1"/>
    <col min="8707" max="8707" width="12.90625" style="33" bestFit="1" customWidth="1"/>
    <col min="8708" max="8708" width="14.26953125" style="33" bestFit="1" customWidth="1"/>
    <col min="8709" max="8709" width="10.36328125" style="33" customWidth="1"/>
    <col min="8710" max="8711" width="9" style="33"/>
    <col min="8712" max="8712" width="7.7265625" style="33" bestFit="1" customWidth="1"/>
    <col min="8713" max="8713" width="4" style="33" bestFit="1" customWidth="1"/>
    <col min="8714" max="8960" width="9" style="33"/>
    <col min="8961" max="8961" width="3.26953125" style="33" customWidth="1"/>
    <col min="8962" max="8962" width="8.453125" style="33" customWidth="1"/>
    <col min="8963" max="8963" width="12.90625" style="33" bestFit="1" customWidth="1"/>
    <col min="8964" max="8964" width="14.26953125" style="33" bestFit="1" customWidth="1"/>
    <col min="8965" max="8965" width="10.36328125" style="33" customWidth="1"/>
    <col min="8966" max="8967" width="9" style="33"/>
    <col min="8968" max="8968" width="7.7265625" style="33" bestFit="1" customWidth="1"/>
    <col min="8969" max="8969" width="4" style="33" bestFit="1" customWidth="1"/>
    <col min="8970" max="9216" width="9" style="33"/>
    <col min="9217" max="9217" width="3.26953125" style="33" customWidth="1"/>
    <col min="9218" max="9218" width="8.453125" style="33" customWidth="1"/>
    <col min="9219" max="9219" width="12.90625" style="33" bestFit="1" customWidth="1"/>
    <col min="9220" max="9220" width="14.26953125" style="33" bestFit="1" customWidth="1"/>
    <col min="9221" max="9221" width="10.36328125" style="33" customWidth="1"/>
    <col min="9222" max="9223" width="9" style="33"/>
    <col min="9224" max="9224" width="7.7265625" style="33" bestFit="1" customWidth="1"/>
    <col min="9225" max="9225" width="4" style="33" bestFit="1" customWidth="1"/>
    <col min="9226" max="9472" width="9" style="33"/>
    <col min="9473" max="9473" width="3.26953125" style="33" customWidth="1"/>
    <col min="9474" max="9474" width="8.453125" style="33" customWidth="1"/>
    <col min="9475" max="9475" width="12.90625" style="33" bestFit="1" customWidth="1"/>
    <col min="9476" max="9476" width="14.26953125" style="33" bestFit="1" customWidth="1"/>
    <col min="9477" max="9477" width="10.36328125" style="33" customWidth="1"/>
    <col min="9478" max="9479" width="9" style="33"/>
    <col min="9480" max="9480" width="7.7265625" style="33" bestFit="1" customWidth="1"/>
    <col min="9481" max="9481" width="4" style="33" bestFit="1" customWidth="1"/>
    <col min="9482" max="9728" width="9" style="33"/>
    <col min="9729" max="9729" width="3.26953125" style="33" customWidth="1"/>
    <col min="9730" max="9730" width="8.453125" style="33" customWidth="1"/>
    <col min="9731" max="9731" width="12.90625" style="33" bestFit="1" customWidth="1"/>
    <col min="9732" max="9732" width="14.26953125" style="33" bestFit="1" customWidth="1"/>
    <col min="9733" max="9733" width="10.36328125" style="33" customWidth="1"/>
    <col min="9734" max="9735" width="9" style="33"/>
    <col min="9736" max="9736" width="7.7265625" style="33" bestFit="1" customWidth="1"/>
    <col min="9737" max="9737" width="4" style="33" bestFit="1" customWidth="1"/>
    <col min="9738" max="9984" width="9" style="33"/>
    <col min="9985" max="9985" width="3.26953125" style="33" customWidth="1"/>
    <col min="9986" max="9986" width="8.453125" style="33" customWidth="1"/>
    <col min="9987" max="9987" width="12.90625" style="33" bestFit="1" customWidth="1"/>
    <col min="9988" max="9988" width="14.26953125" style="33" bestFit="1" customWidth="1"/>
    <col min="9989" max="9989" width="10.36328125" style="33" customWidth="1"/>
    <col min="9990" max="9991" width="9" style="33"/>
    <col min="9992" max="9992" width="7.7265625" style="33" bestFit="1" customWidth="1"/>
    <col min="9993" max="9993" width="4" style="33" bestFit="1" customWidth="1"/>
    <col min="9994" max="10240" width="9" style="33"/>
    <col min="10241" max="10241" width="3.26953125" style="33" customWidth="1"/>
    <col min="10242" max="10242" width="8.453125" style="33" customWidth="1"/>
    <col min="10243" max="10243" width="12.90625" style="33" bestFit="1" customWidth="1"/>
    <col min="10244" max="10244" width="14.26953125" style="33" bestFit="1" customWidth="1"/>
    <col min="10245" max="10245" width="10.36328125" style="33" customWidth="1"/>
    <col min="10246" max="10247" width="9" style="33"/>
    <col min="10248" max="10248" width="7.7265625" style="33" bestFit="1" customWidth="1"/>
    <col min="10249" max="10249" width="4" style="33" bestFit="1" customWidth="1"/>
    <col min="10250" max="10496" width="9" style="33"/>
    <col min="10497" max="10497" width="3.26953125" style="33" customWidth="1"/>
    <col min="10498" max="10498" width="8.453125" style="33" customWidth="1"/>
    <col min="10499" max="10499" width="12.90625" style="33" bestFit="1" customWidth="1"/>
    <col min="10500" max="10500" width="14.26953125" style="33" bestFit="1" customWidth="1"/>
    <col min="10501" max="10501" width="10.36328125" style="33" customWidth="1"/>
    <col min="10502" max="10503" width="9" style="33"/>
    <col min="10504" max="10504" width="7.7265625" style="33" bestFit="1" customWidth="1"/>
    <col min="10505" max="10505" width="4" style="33" bestFit="1" customWidth="1"/>
    <col min="10506" max="10752" width="9" style="33"/>
    <col min="10753" max="10753" width="3.26953125" style="33" customWidth="1"/>
    <col min="10754" max="10754" width="8.453125" style="33" customWidth="1"/>
    <col min="10755" max="10755" width="12.90625" style="33" bestFit="1" customWidth="1"/>
    <col min="10756" max="10756" width="14.26953125" style="33" bestFit="1" customWidth="1"/>
    <col min="10757" max="10757" width="10.36328125" style="33" customWidth="1"/>
    <col min="10758" max="10759" width="9" style="33"/>
    <col min="10760" max="10760" width="7.7265625" style="33" bestFit="1" customWidth="1"/>
    <col min="10761" max="10761" width="4" style="33" bestFit="1" customWidth="1"/>
    <col min="10762" max="11008" width="9" style="33"/>
    <col min="11009" max="11009" width="3.26953125" style="33" customWidth="1"/>
    <col min="11010" max="11010" width="8.453125" style="33" customWidth="1"/>
    <col min="11011" max="11011" width="12.90625" style="33" bestFit="1" customWidth="1"/>
    <col min="11012" max="11012" width="14.26953125" style="33" bestFit="1" customWidth="1"/>
    <col min="11013" max="11013" width="10.36328125" style="33" customWidth="1"/>
    <col min="11014" max="11015" width="9" style="33"/>
    <col min="11016" max="11016" width="7.7265625" style="33" bestFit="1" customWidth="1"/>
    <col min="11017" max="11017" width="4" style="33" bestFit="1" customWidth="1"/>
    <col min="11018" max="11264" width="9" style="33"/>
    <col min="11265" max="11265" width="3.26953125" style="33" customWidth="1"/>
    <col min="11266" max="11266" width="8.453125" style="33" customWidth="1"/>
    <col min="11267" max="11267" width="12.90625" style="33" bestFit="1" customWidth="1"/>
    <col min="11268" max="11268" width="14.26953125" style="33" bestFit="1" customWidth="1"/>
    <col min="11269" max="11269" width="10.36328125" style="33" customWidth="1"/>
    <col min="11270" max="11271" width="9" style="33"/>
    <col min="11272" max="11272" width="7.7265625" style="33" bestFit="1" customWidth="1"/>
    <col min="11273" max="11273" width="4" style="33" bestFit="1" customWidth="1"/>
    <col min="11274" max="11520" width="9" style="33"/>
    <col min="11521" max="11521" width="3.26953125" style="33" customWidth="1"/>
    <col min="11522" max="11522" width="8.453125" style="33" customWidth="1"/>
    <col min="11523" max="11523" width="12.90625" style="33" bestFit="1" customWidth="1"/>
    <col min="11524" max="11524" width="14.26953125" style="33" bestFit="1" customWidth="1"/>
    <col min="11525" max="11525" width="10.36328125" style="33" customWidth="1"/>
    <col min="11526" max="11527" width="9" style="33"/>
    <col min="11528" max="11528" width="7.7265625" style="33" bestFit="1" customWidth="1"/>
    <col min="11529" max="11529" width="4" style="33" bestFit="1" customWidth="1"/>
    <col min="11530" max="11776" width="9" style="33"/>
    <col min="11777" max="11777" width="3.26953125" style="33" customWidth="1"/>
    <col min="11778" max="11778" width="8.453125" style="33" customWidth="1"/>
    <col min="11779" max="11779" width="12.90625" style="33" bestFit="1" customWidth="1"/>
    <col min="11780" max="11780" width="14.26953125" style="33" bestFit="1" customWidth="1"/>
    <col min="11781" max="11781" width="10.36328125" style="33" customWidth="1"/>
    <col min="11782" max="11783" width="9" style="33"/>
    <col min="11784" max="11784" width="7.7265625" style="33" bestFit="1" customWidth="1"/>
    <col min="11785" max="11785" width="4" style="33" bestFit="1" customWidth="1"/>
    <col min="11786" max="12032" width="9" style="33"/>
    <col min="12033" max="12033" width="3.26953125" style="33" customWidth="1"/>
    <col min="12034" max="12034" width="8.453125" style="33" customWidth="1"/>
    <col min="12035" max="12035" width="12.90625" style="33" bestFit="1" customWidth="1"/>
    <col min="12036" max="12036" width="14.26953125" style="33" bestFit="1" customWidth="1"/>
    <col min="12037" max="12037" width="10.36328125" style="33" customWidth="1"/>
    <col min="12038" max="12039" width="9" style="33"/>
    <col min="12040" max="12040" width="7.7265625" style="33" bestFit="1" customWidth="1"/>
    <col min="12041" max="12041" width="4" style="33" bestFit="1" customWidth="1"/>
    <col min="12042" max="12288" width="9" style="33"/>
    <col min="12289" max="12289" width="3.26953125" style="33" customWidth="1"/>
    <col min="12290" max="12290" width="8.453125" style="33" customWidth="1"/>
    <col min="12291" max="12291" width="12.90625" style="33" bestFit="1" customWidth="1"/>
    <col min="12292" max="12292" width="14.26953125" style="33" bestFit="1" customWidth="1"/>
    <col min="12293" max="12293" width="10.36328125" style="33" customWidth="1"/>
    <col min="12294" max="12295" width="9" style="33"/>
    <col min="12296" max="12296" width="7.7265625" style="33" bestFit="1" customWidth="1"/>
    <col min="12297" max="12297" width="4" style="33" bestFit="1" customWidth="1"/>
    <col min="12298" max="12544" width="9" style="33"/>
    <col min="12545" max="12545" width="3.26953125" style="33" customWidth="1"/>
    <col min="12546" max="12546" width="8.453125" style="33" customWidth="1"/>
    <col min="12547" max="12547" width="12.90625" style="33" bestFit="1" customWidth="1"/>
    <col min="12548" max="12548" width="14.26953125" style="33" bestFit="1" customWidth="1"/>
    <col min="12549" max="12549" width="10.36328125" style="33" customWidth="1"/>
    <col min="12550" max="12551" width="9" style="33"/>
    <col min="12552" max="12552" width="7.7265625" style="33" bestFit="1" customWidth="1"/>
    <col min="12553" max="12553" width="4" style="33" bestFit="1" customWidth="1"/>
    <col min="12554" max="12800" width="9" style="33"/>
    <col min="12801" max="12801" width="3.26953125" style="33" customWidth="1"/>
    <col min="12802" max="12802" width="8.453125" style="33" customWidth="1"/>
    <col min="12803" max="12803" width="12.90625" style="33" bestFit="1" customWidth="1"/>
    <col min="12804" max="12804" width="14.26953125" style="33" bestFit="1" customWidth="1"/>
    <col min="12805" max="12805" width="10.36328125" style="33" customWidth="1"/>
    <col min="12806" max="12807" width="9" style="33"/>
    <col min="12808" max="12808" width="7.7265625" style="33" bestFit="1" customWidth="1"/>
    <col min="12809" max="12809" width="4" style="33" bestFit="1" customWidth="1"/>
    <col min="12810" max="13056" width="9" style="33"/>
    <col min="13057" max="13057" width="3.26953125" style="33" customWidth="1"/>
    <col min="13058" max="13058" width="8.453125" style="33" customWidth="1"/>
    <col min="13059" max="13059" width="12.90625" style="33" bestFit="1" customWidth="1"/>
    <col min="13060" max="13060" width="14.26953125" style="33" bestFit="1" customWidth="1"/>
    <col min="13061" max="13061" width="10.36328125" style="33" customWidth="1"/>
    <col min="13062" max="13063" width="9" style="33"/>
    <col min="13064" max="13064" width="7.7265625" style="33" bestFit="1" customWidth="1"/>
    <col min="13065" max="13065" width="4" style="33" bestFit="1" customWidth="1"/>
    <col min="13066" max="13312" width="9" style="33"/>
    <col min="13313" max="13313" width="3.26953125" style="33" customWidth="1"/>
    <col min="13314" max="13314" width="8.453125" style="33" customWidth="1"/>
    <col min="13315" max="13315" width="12.90625" style="33" bestFit="1" customWidth="1"/>
    <col min="13316" max="13316" width="14.26953125" style="33" bestFit="1" customWidth="1"/>
    <col min="13317" max="13317" width="10.36328125" style="33" customWidth="1"/>
    <col min="13318" max="13319" width="9" style="33"/>
    <col min="13320" max="13320" width="7.7265625" style="33" bestFit="1" customWidth="1"/>
    <col min="13321" max="13321" width="4" style="33" bestFit="1" customWidth="1"/>
    <col min="13322" max="13568" width="9" style="33"/>
    <col min="13569" max="13569" width="3.26953125" style="33" customWidth="1"/>
    <col min="13570" max="13570" width="8.453125" style="33" customWidth="1"/>
    <col min="13571" max="13571" width="12.90625" style="33" bestFit="1" customWidth="1"/>
    <col min="13572" max="13572" width="14.26953125" style="33" bestFit="1" customWidth="1"/>
    <col min="13573" max="13573" width="10.36328125" style="33" customWidth="1"/>
    <col min="13574" max="13575" width="9" style="33"/>
    <col min="13576" max="13576" width="7.7265625" style="33" bestFit="1" customWidth="1"/>
    <col min="13577" max="13577" width="4" style="33" bestFit="1" customWidth="1"/>
    <col min="13578" max="13824" width="9" style="33"/>
    <col min="13825" max="13825" width="3.26953125" style="33" customWidth="1"/>
    <col min="13826" max="13826" width="8.453125" style="33" customWidth="1"/>
    <col min="13827" max="13827" width="12.90625" style="33" bestFit="1" customWidth="1"/>
    <col min="13828" max="13828" width="14.26953125" style="33" bestFit="1" customWidth="1"/>
    <col min="13829" max="13829" width="10.36328125" style="33" customWidth="1"/>
    <col min="13830" max="13831" width="9" style="33"/>
    <col min="13832" max="13832" width="7.7265625" style="33" bestFit="1" customWidth="1"/>
    <col min="13833" max="13833" width="4" style="33" bestFit="1" customWidth="1"/>
    <col min="13834" max="14080" width="9" style="33"/>
    <col min="14081" max="14081" width="3.26953125" style="33" customWidth="1"/>
    <col min="14082" max="14082" width="8.453125" style="33" customWidth="1"/>
    <col min="14083" max="14083" width="12.90625" style="33" bestFit="1" customWidth="1"/>
    <col min="14084" max="14084" width="14.26953125" style="33" bestFit="1" customWidth="1"/>
    <col min="14085" max="14085" width="10.36328125" style="33" customWidth="1"/>
    <col min="14086" max="14087" width="9" style="33"/>
    <col min="14088" max="14088" width="7.7265625" style="33" bestFit="1" customWidth="1"/>
    <col min="14089" max="14089" width="4" style="33" bestFit="1" customWidth="1"/>
    <col min="14090" max="14336" width="9" style="33"/>
    <col min="14337" max="14337" width="3.26953125" style="33" customWidth="1"/>
    <col min="14338" max="14338" width="8.453125" style="33" customWidth="1"/>
    <col min="14339" max="14339" width="12.90625" style="33" bestFit="1" customWidth="1"/>
    <col min="14340" max="14340" width="14.26953125" style="33" bestFit="1" customWidth="1"/>
    <col min="14341" max="14341" width="10.36328125" style="33" customWidth="1"/>
    <col min="14342" max="14343" width="9" style="33"/>
    <col min="14344" max="14344" width="7.7265625" style="33" bestFit="1" customWidth="1"/>
    <col min="14345" max="14345" width="4" style="33" bestFit="1" customWidth="1"/>
    <col min="14346" max="14592" width="9" style="33"/>
    <col min="14593" max="14593" width="3.26953125" style="33" customWidth="1"/>
    <col min="14594" max="14594" width="8.453125" style="33" customWidth="1"/>
    <col min="14595" max="14595" width="12.90625" style="33" bestFit="1" customWidth="1"/>
    <col min="14596" max="14596" width="14.26953125" style="33" bestFit="1" customWidth="1"/>
    <col min="14597" max="14597" width="10.36328125" style="33" customWidth="1"/>
    <col min="14598" max="14599" width="9" style="33"/>
    <col min="14600" max="14600" width="7.7265625" style="33" bestFit="1" customWidth="1"/>
    <col min="14601" max="14601" width="4" style="33" bestFit="1" customWidth="1"/>
    <col min="14602" max="14848" width="9" style="33"/>
    <col min="14849" max="14849" width="3.26953125" style="33" customWidth="1"/>
    <col min="14850" max="14850" width="8.453125" style="33" customWidth="1"/>
    <col min="14851" max="14851" width="12.90625" style="33" bestFit="1" customWidth="1"/>
    <col min="14852" max="14852" width="14.26953125" style="33" bestFit="1" customWidth="1"/>
    <col min="14853" max="14853" width="10.36328125" style="33" customWidth="1"/>
    <col min="14854" max="14855" width="9" style="33"/>
    <col min="14856" max="14856" width="7.7265625" style="33" bestFit="1" customWidth="1"/>
    <col min="14857" max="14857" width="4" style="33" bestFit="1" customWidth="1"/>
    <col min="14858" max="15104" width="9" style="33"/>
    <col min="15105" max="15105" width="3.26953125" style="33" customWidth="1"/>
    <col min="15106" max="15106" width="8.453125" style="33" customWidth="1"/>
    <col min="15107" max="15107" width="12.90625" style="33" bestFit="1" customWidth="1"/>
    <col min="15108" max="15108" width="14.26953125" style="33" bestFit="1" customWidth="1"/>
    <col min="15109" max="15109" width="10.36328125" style="33" customWidth="1"/>
    <col min="15110" max="15111" width="9" style="33"/>
    <col min="15112" max="15112" width="7.7265625" style="33" bestFit="1" customWidth="1"/>
    <col min="15113" max="15113" width="4" style="33" bestFit="1" customWidth="1"/>
    <col min="15114" max="15360" width="9" style="33"/>
    <col min="15361" max="15361" width="3.26953125" style="33" customWidth="1"/>
    <col min="15362" max="15362" width="8.453125" style="33" customWidth="1"/>
    <col min="15363" max="15363" width="12.90625" style="33" bestFit="1" customWidth="1"/>
    <col min="15364" max="15364" width="14.26953125" style="33" bestFit="1" customWidth="1"/>
    <col min="15365" max="15365" width="10.36328125" style="33" customWidth="1"/>
    <col min="15366" max="15367" width="9" style="33"/>
    <col min="15368" max="15368" width="7.7265625" style="33" bestFit="1" customWidth="1"/>
    <col min="15369" max="15369" width="4" style="33" bestFit="1" customWidth="1"/>
    <col min="15370" max="15616" width="9" style="33"/>
    <col min="15617" max="15617" width="3.26953125" style="33" customWidth="1"/>
    <col min="15618" max="15618" width="8.453125" style="33" customWidth="1"/>
    <col min="15619" max="15619" width="12.90625" style="33" bestFit="1" customWidth="1"/>
    <col min="15620" max="15620" width="14.26953125" style="33" bestFit="1" customWidth="1"/>
    <col min="15621" max="15621" width="10.36328125" style="33" customWidth="1"/>
    <col min="15622" max="15623" width="9" style="33"/>
    <col min="15624" max="15624" width="7.7265625" style="33" bestFit="1" customWidth="1"/>
    <col min="15625" max="15625" width="4" style="33" bestFit="1" customWidth="1"/>
    <col min="15626" max="15872" width="9" style="33"/>
    <col min="15873" max="15873" width="3.26953125" style="33" customWidth="1"/>
    <col min="15874" max="15874" width="8.453125" style="33" customWidth="1"/>
    <col min="15875" max="15875" width="12.90625" style="33" bestFit="1" customWidth="1"/>
    <col min="15876" max="15876" width="14.26953125" style="33" bestFit="1" customWidth="1"/>
    <col min="15877" max="15877" width="10.36328125" style="33" customWidth="1"/>
    <col min="15878" max="15879" width="9" style="33"/>
    <col min="15880" max="15880" width="7.7265625" style="33" bestFit="1" customWidth="1"/>
    <col min="15881" max="15881" width="4" style="33" bestFit="1" customWidth="1"/>
    <col min="15882" max="16128" width="9" style="33"/>
    <col min="16129" max="16129" width="3.26953125" style="33" customWidth="1"/>
    <col min="16130" max="16130" width="8.453125" style="33" customWidth="1"/>
    <col min="16131" max="16131" width="12.90625" style="33" bestFit="1" customWidth="1"/>
    <col min="16132" max="16132" width="14.26953125" style="33" bestFit="1" customWidth="1"/>
    <col min="16133" max="16133" width="10.36328125" style="33" customWidth="1"/>
    <col min="16134" max="16135" width="9" style="33"/>
    <col min="16136" max="16136" width="7.7265625" style="33" bestFit="1" customWidth="1"/>
    <col min="16137" max="16137" width="4" style="33" bestFit="1" customWidth="1"/>
    <col min="16138" max="16384" width="9" style="33"/>
  </cols>
  <sheetData>
    <row r="1" spans="2:9" ht="13" thickBot="1"/>
    <row r="2" spans="2:9">
      <c r="B2" s="34"/>
      <c r="C2" s="35"/>
      <c r="D2" s="35"/>
      <c r="E2" s="35"/>
      <c r="F2" s="35"/>
      <c r="G2" s="35"/>
      <c r="H2" s="35"/>
      <c r="I2" s="36"/>
    </row>
    <row r="3" spans="2:9" ht="13">
      <c r="B3" s="467" t="s">
        <v>58</v>
      </c>
      <c r="C3" s="468"/>
      <c r="D3" s="468"/>
      <c r="E3" s="468"/>
      <c r="F3" s="468"/>
      <c r="G3" s="37"/>
      <c r="H3" s="37" t="s">
        <v>59</v>
      </c>
      <c r="I3" s="38" t="s">
        <v>75</v>
      </c>
    </row>
    <row r="4" spans="2:9">
      <c r="B4" s="39"/>
      <c r="C4" s="40"/>
      <c r="D4" s="40"/>
      <c r="E4" s="40"/>
      <c r="F4" s="40"/>
      <c r="G4" s="40"/>
      <c r="H4" s="40"/>
      <c r="I4" s="41"/>
    </row>
    <row r="5" spans="2:9">
      <c r="B5" s="39"/>
      <c r="C5" s="40"/>
      <c r="D5" s="40"/>
      <c r="E5" s="40"/>
      <c r="F5" s="40"/>
      <c r="G5" s="40"/>
      <c r="H5" s="40"/>
      <c r="I5" s="41"/>
    </row>
    <row r="6" spans="2:9" ht="18">
      <c r="B6" s="47"/>
      <c r="C6" s="48"/>
      <c r="D6" s="469" t="s">
        <v>83</v>
      </c>
      <c r="E6" s="469"/>
      <c r="F6" s="469"/>
      <c r="G6" s="469"/>
      <c r="H6" s="469"/>
      <c r="I6" s="470"/>
    </row>
    <row r="7" spans="2:9" ht="18">
      <c r="B7" s="471" t="s">
        <v>60</v>
      </c>
      <c r="C7" s="469"/>
      <c r="D7" s="469"/>
      <c r="E7" s="469"/>
      <c r="F7" s="469"/>
      <c r="G7" s="469"/>
      <c r="H7" s="469"/>
      <c r="I7" s="470"/>
    </row>
    <row r="8" spans="2:9" ht="18">
      <c r="B8" s="47"/>
      <c r="C8" s="48"/>
      <c r="D8" s="469" t="s">
        <v>84</v>
      </c>
      <c r="E8" s="469"/>
      <c r="F8" s="469"/>
      <c r="G8" s="469"/>
      <c r="H8" s="469"/>
      <c r="I8" s="470"/>
    </row>
    <row r="9" spans="2:9" ht="13">
      <c r="B9" s="39"/>
      <c r="C9" s="40"/>
      <c r="D9" s="42"/>
      <c r="E9" s="42"/>
      <c r="F9" s="42"/>
      <c r="G9" s="42"/>
      <c r="H9" s="42"/>
      <c r="I9" s="43"/>
    </row>
    <row r="10" spans="2:9">
      <c r="B10" s="39"/>
      <c r="C10" s="40"/>
      <c r="D10" s="40"/>
      <c r="E10" s="40"/>
      <c r="F10" s="40"/>
      <c r="G10" s="40"/>
      <c r="H10" s="40"/>
      <c r="I10" s="41"/>
    </row>
    <row r="11" spans="2:9">
      <c r="B11" s="39"/>
      <c r="C11" s="40"/>
      <c r="D11" s="40"/>
      <c r="E11" s="40"/>
      <c r="F11" s="40"/>
      <c r="G11" s="40"/>
      <c r="H11" s="40"/>
      <c r="I11" s="41"/>
    </row>
    <row r="12" spans="2:9">
      <c r="B12" s="39"/>
      <c r="C12" s="40"/>
      <c r="D12" s="40"/>
      <c r="E12" s="40"/>
      <c r="F12" s="40"/>
      <c r="G12" s="40"/>
      <c r="H12" s="40"/>
      <c r="I12" s="41"/>
    </row>
    <row r="13" spans="2:9">
      <c r="B13" s="39"/>
      <c r="C13" s="40"/>
      <c r="D13" s="40"/>
      <c r="E13" s="40"/>
      <c r="F13" s="40"/>
      <c r="G13" s="40"/>
      <c r="H13" s="40"/>
      <c r="I13" s="41"/>
    </row>
    <row r="14" spans="2:9" ht="13">
      <c r="B14" s="39"/>
      <c r="C14" s="26" t="s">
        <v>61</v>
      </c>
      <c r="D14" s="472" t="s">
        <v>113</v>
      </c>
      <c r="E14" s="473"/>
      <c r="F14" s="473"/>
      <c r="G14" s="473"/>
      <c r="H14" s="473"/>
      <c r="I14" s="41"/>
    </row>
    <row r="15" spans="2:9" ht="13">
      <c r="B15" s="39"/>
      <c r="C15" s="26" t="s">
        <v>62</v>
      </c>
      <c r="D15" s="473" t="s">
        <v>112</v>
      </c>
      <c r="E15" s="473"/>
      <c r="F15" s="473"/>
      <c r="G15" s="473"/>
      <c r="H15" s="473"/>
      <c r="I15" s="41"/>
    </row>
    <row r="16" spans="2:9" ht="24" customHeight="1">
      <c r="B16" s="39"/>
      <c r="C16" s="27" t="s">
        <v>76</v>
      </c>
      <c r="D16" s="27" t="s">
        <v>77</v>
      </c>
      <c r="E16" s="27" t="s">
        <v>78</v>
      </c>
      <c r="F16" s="28" t="s">
        <v>79</v>
      </c>
      <c r="G16" s="28" t="s">
        <v>80</v>
      </c>
      <c r="H16" s="28" t="s">
        <v>81</v>
      </c>
      <c r="I16" s="41"/>
    </row>
    <row r="17" spans="2:9" ht="13">
      <c r="B17" s="39"/>
      <c r="C17" s="29" t="s">
        <v>114</v>
      </c>
      <c r="D17" s="52">
        <v>44409</v>
      </c>
      <c r="E17" s="29" t="s">
        <v>103</v>
      </c>
      <c r="F17" s="29" t="s">
        <v>118</v>
      </c>
      <c r="G17" s="29" t="s">
        <v>111</v>
      </c>
      <c r="H17" s="29" t="s">
        <v>110</v>
      </c>
      <c r="I17" s="41"/>
    </row>
    <row r="18" spans="2:9" ht="13">
      <c r="B18" s="39"/>
      <c r="C18" s="29" t="s">
        <v>115</v>
      </c>
      <c r="D18" s="52">
        <v>44442</v>
      </c>
      <c r="E18" s="29" t="s">
        <v>103</v>
      </c>
      <c r="F18" s="29" t="s">
        <v>119</v>
      </c>
      <c r="G18" s="29" t="s">
        <v>111</v>
      </c>
      <c r="H18" s="29" t="s">
        <v>110</v>
      </c>
      <c r="I18" s="41"/>
    </row>
    <row r="19" spans="2:9" ht="13">
      <c r="B19" s="39"/>
      <c r="C19" s="29" t="s">
        <v>116</v>
      </c>
      <c r="D19" s="52">
        <v>44487</v>
      </c>
      <c r="E19" s="29" t="s">
        <v>103</v>
      </c>
      <c r="F19" s="29" t="s">
        <v>120</v>
      </c>
      <c r="G19" s="29" t="s">
        <v>111</v>
      </c>
      <c r="H19" s="29" t="s">
        <v>110</v>
      </c>
      <c r="I19" s="41"/>
    </row>
    <row r="20" spans="2:9" ht="13">
      <c r="B20" s="39"/>
      <c r="C20" s="29" t="s">
        <v>117</v>
      </c>
      <c r="D20" s="52">
        <v>44518</v>
      </c>
      <c r="E20" s="29" t="s">
        <v>103</v>
      </c>
      <c r="F20" s="29" t="s">
        <v>1824</v>
      </c>
      <c r="G20" s="29" t="s">
        <v>111</v>
      </c>
      <c r="H20" s="29" t="s">
        <v>110</v>
      </c>
      <c r="I20" s="41"/>
    </row>
    <row r="21" spans="2:9">
      <c r="B21" s="39"/>
      <c r="C21" s="29"/>
      <c r="E21" s="29"/>
      <c r="G21" s="29"/>
      <c r="H21" s="29"/>
      <c r="I21" s="41"/>
    </row>
    <row r="22" spans="2:9">
      <c r="B22" s="39"/>
      <c r="C22" s="40"/>
      <c r="D22" s="40"/>
      <c r="E22" s="40"/>
      <c r="F22" s="40"/>
      <c r="G22" s="40"/>
      <c r="H22" s="40"/>
      <c r="I22" s="41"/>
    </row>
    <row r="23" spans="2:9">
      <c r="B23" s="39"/>
      <c r="C23" s="40"/>
      <c r="D23" s="40"/>
      <c r="E23" s="40"/>
      <c r="F23" s="40"/>
      <c r="G23" s="40"/>
      <c r="H23" s="40"/>
      <c r="I23" s="41"/>
    </row>
    <row r="24" spans="2:9">
      <c r="B24" s="39"/>
      <c r="C24" s="40"/>
      <c r="D24" s="40"/>
      <c r="E24" s="40"/>
      <c r="F24" s="40"/>
      <c r="G24" s="40"/>
      <c r="H24" s="40"/>
      <c r="I24" s="41"/>
    </row>
    <row r="25" spans="2:9">
      <c r="B25" s="39"/>
      <c r="C25" s="40"/>
      <c r="D25" s="40"/>
      <c r="E25" s="40"/>
      <c r="F25" s="40"/>
      <c r="G25" s="40"/>
      <c r="H25" s="40"/>
      <c r="I25" s="41"/>
    </row>
    <row r="26" spans="2:9">
      <c r="B26" s="39"/>
      <c r="C26" s="40"/>
      <c r="D26" s="40"/>
      <c r="E26" s="40"/>
      <c r="F26" s="40"/>
      <c r="G26" s="40"/>
      <c r="H26" s="40"/>
      <c r="I26" s="41"/>
    </row>
    <row r="27" spans="2:9">
      <c r="B27" s="39"/>
      <c r="C27" s="40"/>
      <c r="D27" s="40"/>
      <c r="E27" s="40"/>
      <c r="F27" s="40"/>
      <c r="G27" s="40"/>
      <c r="H27" s="40"/>
      <c r="I27" s="41"/>
    </row>
    <row r="28" spans="2:9">
      <c r="B28" s="39"/>
      <c r="C28" s="40"/>
      <c r="D28" s="40"/>
      <c r="E28" s="40"/>
      <c r="F28" s="40"/>
      <c r="G28" s="40"/>
      <c r="H28" s="40"/>
      <c r="I28" s="41"/>
    </row>
    <row r="29" spans="2:9" ht="13">
      <c r="B29" s="39"/>
      <c r="C29" s="40"/>
      <c r="D29" s="40"/>
      <c r="E29" s="40" t="s">
        <v>82</v>
      </c>
      <c r="F29" s="40"/>
      <c r="G29" s="40"/>
      <c r="H29" s="40"/>
      <c r="I29" s="41"/>
    </row>
    <row r="30" spans="2:9">
      <c r="B30" s="39"/>
      <c r="C30" s="466" t="s">
        <v>63</v>
      </c>
      <c r="D30" s="466"/>
      <c r="E30" s="466"/>
      <c r="F30" s="466"/>
      <c r="G30" s="466"/>
      <c r="H30" s="40"/>
      <c r="I30" s="41"/>
    </row>
    <row r="31" spans="2:9">
      <c r="B31" s="39"/>
      <c r="C31" s="40"/>
      <c r="D31" s="40"/>
      <c r="E31" s="40"/>
      <c r="F31" s="40"/>
      <c r="G31" s="40"/>
      <c r="H31" s="40"/>
      <c r="I31" s="41"/>
    </row>
    <row r="32" spans="2:9">
      <c r="B32" s="39"/>
      <c r="C32" s="40"/>
      <c r="D32" s="40"/>
      <c r="E32" s="40"/>
      <c r="F32" s="40"/>
      <c r="G32" s="40"/>
      <c r="H32" s="40"/>
      <c r="I32" s="41"/>
    </row>
    <row r="33" spans="2:9">
      <c r="B33" s="39"/>
      <c r="C33" s="40"/>
      <c r="D33" s="40"/>
      <c r="E33" s="40"/>
      <c r="F33" s="40"/>
      <c r="G33" s="40"/>
      <c r="H33" s="40"/>
      <c r="I33" s="41"/>
    </row>
    <row r="34" spans="2:9" ht="13" thickBot="1">
      <c r="B34" s="44"/>
      <c r="C34" s="45"/>
      <c r="D34" s="45"/>
      <c r="E34" s="45"/>
      <c r="F34" s="45"/>
      <c r="G34" s="45"/>
      <c r="H34" s="45"/>
      <c r="I34" s="46"/>
    </row>
  </sheetData>
  <mergeCells count="7">
    <mergeCell ref="C30:G30"/>
    <mergeCell ref="B3:F3"/>
    <mergeCell ref="D6:I6"/>
    <mergeCell ref="B7:I7"/>
    <mergeCell ref="D8:I8"/>
    <mergeCell ref="D14:H14"/>
    <mergeCell ref="D15:H15"/>
  </mergeCells>
  <phoneticPr fontId="10"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
  <sheetViews>
    <sheetView workbookViewId="0">
      <selection activeCell="F27" sqref="F27:F28"/>
    </sheetView>
  </sheetViews>
  <sheetFormatPr defaultRowHeight="14"/>
  <cols>
    <col min="7" max="7" width="34.6328125" customWidth="1"/>
  </cols>
  <sheetData>
    <row r="1" spans="1:16" ht="14.5">
      <c r="A1" s="197" t="s">
        <v>1554</v>
      </c>
      <c r="B1" s="197" t="s">
        <v>1391</v>
      </c>
      <c r="C1" s="197" t="s">
        <v>1392</v>
      </c>
      <c r="D1" s="197" t="s">
        <v>2159</v>
      </c>
      <c r="E1" s="197" t="s">
        <v>1555</v>
      </c>
      <c r="F1" s="197" t="s">
        <v>1393</v>
      </c>
      <c r="G1" s="197" t="s">
        <v>1556</v>
      </c>
      <c r="H1" s="197" t="s">
        <v>1394</v>
      </c>
      <c r="I1" s="197" t="s">
        <v>1395</v>
      </c>
      <c r="J1" s="343" t="s">
        <v>1396</v>
      </c>
      <c r="K1" s="343" t="s">
        <v>1397</v>
      </c>
      <c r="L1" s="197" t="s">
        <v>2160</v>
      </c>
      <c r="M1" s="197" t="s">
        <v>2161</v>
      </c>
      <c r="N1" s="197" t="s">
        <v>1557</v>
      </c>
      <c r="O1" s="197" t="s">
        <v>2162</v>
      </c>
      <c r="P1" s="197" t="s">
        <v>1740</v>
      </c>
    </row>
    <row r="2" spans="1:16" ht="15" customHeight="1">
      <c r="A2" s="301" t="s">
        <v>2163</v>
      </c>
      <c r="B2" s="301" t="s">
        <v>42</v>
      </c>
      <c r="C2" s="301" t="s">
        <v>44</v>
      </c>
      <c r="D2" s="301" t="s">
        <v>37</v>
      </c>
      <c r="E2" s="301" t="s">
        <v>1561</v>
      </c>
      <c r="F2" s="316" t="s">
        <v>2164</v>
      </c>
      <c r="G2" s="186" t="s">
        <v>2165</v>
      </c>
      <c r="H2" s="198" t="s">
        <v>1559</v>
      </c>
      <c r="I2" s="198" t="s">
        <v>43</v>
      </c>
      <c r="J2" s="334">
        <v>44800.59097222222</v>
      </c>
      <c r="K2" s="334">
        <v>44802.57916666667</v>
      </c>
      <c r="L2" s="198" t="s">
        <v>48</v>
      </c>
      <c r="M2" s="198" t="s">
        <v>1827</v>
      </c>
      <c r="N2" s="198"/>
      <c r="O2" s="198" t="s">
        <v>1946</v>
      </c>
      <c r="P2" s="198" t="s">
        <v>1742</v>
      </c>
    </row>
    <row r="3" spans="1:16" ht="15" customHeight="1">
      <c r="A3" s="301" t="s">
        <v>2166</v>
      </c>
      <c r="B3" s="301" t="s">
        <v>42</v>
      </c>
      <c r="C3" s="301" t="s">
        <v>44</v>
      </c>
      <c r="D3" s="301" t="s">
        <v>37</v>
      </c>
      <c r="E3" s="301" t="s">
        <v>1561</v>
      </c>
      <c r="F3" s="316" t="s">
        <v>2167</v>
      </c>
      <c r="G3" s="186" t="s">
        <v>2168</v>
      </c>
      <c r="H3" s="198" t="s">
        <v>1559</v>
      </c>
      <c r="I3" s="198" t="s">
        <v>43</v>
      </c>
      <c r="J3" s="334">
        <v>44799.661805555559</v>
      </c>
      <c r="K3" s="334">
        <v>44802.67083333333</v>
      </c>
      <c r="L3" s="198" t="s">
        <v>48</v>
      </c>
      <c r="M3" s="198" t="s">
        <v>1827</v>
      </c>
      <c r="N3" s="198"/>
      <c r="O3" s="198" t="s">
        <v>1946</v>
      </c>
      <c r="P3" s="198" t="s">
        <v>1742</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76"/>
  <sheetViews>
    <sheetView topLeftCell="B52" zoomScale="80" zoomScaleNormal="80" workbookViewId="0">
      <selection activeCell="J84" sqref="J84:L84"/>
    </sheetView>
  </sheetViews>
  <sheetFormatPr defaultColWidth="9.08984375" defaultRowHeight="14.5"/>
  <cols>
    <col min="1" max="1" width="3.08984375" style="10" customWidth="1"/>
    <col min="2" max="2" width="24.7265625" style="10" customWidth="1"/>
    <col min="3" max="3" width="37.08984375" style="10" customWidth="1"/>
    <col min="4" max="4" width="38.453125" style="10" customWidth="1"/>
    <col min="5" max="7" width="15.6328125" style="85" customWidth="1"/>
    <col min="8" max="8" width="10" style="85" customWidth="1"/>
    <col min="9" max="9" width="17" style="85" customWidth="1"/>
    <col min="10" max="10" width="15.6328125" style="10" customWidth="1"/>
    <col min="11" max="11" width="13.7265625" style="10" bestFit="1" customWidth="1"/>
    <col min="12" max="12" width="22.08984375" style="10" customWidth="1"/>
    <col min="13" max="13" width="15.36328125" style="10" customWidth="1"/>
    <col min="14" max="16384" width="9.08984375" style="10"/>
  </cols>
  <sheetData>
    <row r="1" spans="2:13" s="3" customFormat="1" ht="15" thickBot="1">
      <c r="E1" s="64"/>
      <c r="F1" s="64"/>
      <c r="G1" s="64"/>
      <c r="H1" s="64"/>
      <c r="I1" s="64"/>
    </row>
    <row r="2" spans="2:13" s="3" customFormat="1">
      <c r="B2" s="4"/>
      <c r="C2" s="5"/>
      <c r="D2" s="5"/>
      <c r="E2" s="65"/>
      <c r="F2" s="65"/>
      <c r="G2" s="65"/>
      <c r="H2" s="65"/>
      <c r="I2" s="65"/>
      <c r="J2" s="6"/>
      <c r="K2" s="5"/>
      <c r="L2" s="7"/>
    </row>
    <row r="3" spans="2:13" ht="15" customHeight="1">
      <c r="B3" s="8"/>
      <c r="C3" s="693" t="s">
        <v>545</v>
      </c>
      <c r="D3" s="694"/>
      <c r="E3" s="694"/>
      <c r="F3" s="694"/>
      <c r="G3" s="694"/>
      <c r="H3" s="694"/>
      <c r="I3" s="694"/>
      <c r="J3" s="694"/>
      <c r="K3" s="695"/>
      <c r="L3" s="9"/>
      <c r="M3" s="3"/>
    </row>
    <row r="4" spans="2:13" ht="15" customHeight="1">
      <c r="B4" s="8"/>
      <c r="C4" s="696"/>
      <c r="D4" s="697"/>
      <c r="E4" s="697"/>
      <c r="F4" s="697"/>
      <c r="G4" s="697"/>
      <c r="H4" s="697"/>
      <c r="I4" s="697"/>
      <c r="J4" s="697"/>
      <c r="K4" s="698"/>
      <c r="L4" s="9"/>
      <c r="M4" s="3"/>
    </row>
    <row r="5" spans="2:13" ht="15" thickBot="1">
      <c r="B5" s="11"/>
      <c r="C5" s="12"/>
      <c r="D5" s="12"/>
      <c r="E5" s="66"/>
      <c r="F5" s="66"/>
      <c r="G5" s="66"/>
      <c r="H5" s="66"/>
      <c r="I5" s="66"/>
      <c r="J5" s="12"/>
      <c r="K5" s="13"/>
      <c r="L5" s="14"/>
      <c r="M5" s="3"/>
    </row>
    <row r="6" spans="2:13" s="17" customFormat="1" ht="13.5" thickBot="1">
      <c r="B6" s="15"/>
      <c r="C6" s="16"/>
      <c r="D6" s="16"/>
      <c r="E6" s="67"/>
      <c r="F6" s="67"/>
      <c r="G6" s="67"/>
      <c r="H6" s="67"/>
      <c r="I6" s="67"/>
      <c r="J6" s="16"/>
      <c r="K6" s="16"/>
      <c r="L6" s="19"/>
    </row>
    <row r="7" spans="2:13" s="17" customFormat="1">
      <c r="B7" s="498" t="s">
        <v>0</v>
      </c>
      <c r="C7" s="499"/>
      <c r="D7" s="499"/>
      <c r="E7" s="499"/>
      <c r="F7" s="500"/>
      <c r="G7" s="67"/>
      <c r="H7" s="67"/>
      <c r="I7" s="67"/>
      <c r="J7" s="16"/>
      <c r="K7" s="16"/>
      <c r="L7" s="19"/>
    </row>
    <row r="8" spans="2:13" s="17" customFormat="1">
      <c r="B8" s="32" t="s">
        <v>544</v>
      </c>
      <c r="C8" s="50">
        <v>29662</v>
      </c>
      <c r="D8" s="30" t="s">
        <v>543</v>
      </c>
      <c r="E8" s="689" t="s">
        <v>542</v>
      </c>
      <c r="F8" s="690"/>
      <c r="G8" s="67"/>
      <c r="H8" s="67"/>
      <c r="I8" s="67"/>
      <c r="J8" s="16"/>
      <c r="K8" s="16"/>
      <c r="L8" s="19"/>
    </row>
    <row r="9" spans="2:13" s="17" customFormat="1" ht="17.25" customHeight="1">
      <c r="B9" s="32" t="s">
        <v>541</v>
      </c>
      <c r="C9" s="50" t="s">
        <v>540</v>
      </c>
      <c r="D9" s="31" t="s">
        <v>539</v>
      </c>
      <c r="E9" s="691" t="s">
        <v>538</v>
      </c>
      <c r="F9" s="692"/>
      <c r="G9" s="67"/>
      <c r="H9" s="67"/>
      <c r="I9" s="67"/>
      <c r="J9" s="16"/>
      <c r="K9" s="16"/>
      <c r="L9" s="19"/>
    </row>
    <row r="10" spans="2:13" s="17" customFormat="1" ht="32.25" customHeight="1">
      <c r="B10" s="32" t="s">
        <v>537</v>
      </c>
      <c r="C10" s="50" t="s">
        <v>1438</v>
      </c>
      <c r="D10" s="31" t="s">
        <v>536</v>
      </c>
      <c r="E10" s="691" t="s">
        <v>1389</v>
      </c>
      <c r="F10" s="692"/>
      <c r="G10" s="67"/>
      <c r="H10" s="67"/>
      <c r="I10" s="67"/>
      <c r="J10" s="16"/>
      <c r="K10" s="16"/>
      <c r="L10" s="19"/>
    </row>
    <row r="11" spans="2:13" s="17" customFormat="1" ht="29">
      <c r="B11" s="32" t="s">
        <v>535</v>
      </c>
      <c r="C11" s="105" t="s">
        <v>534</v>
      </c>
      <c r="D11" s="31" t="s">
        <v>533</v>
      </c>
      <c r="E11" s="699">
        <v>44682</v>
      </c>
      <c r="F11" s="700"/>
      <c r="G11" s="67"/>
      <c r="H11" s="67"/>
      <c r="I11" s="67"/>
      <c r="J11" s="16"/>
      <c r="K11" s="16"/>
      <c r="L11" s="19"/>
    </row>
    <row r="12" spans="2:13" s="17" customFormat="1">
      <c r="B12" s="32" t="s">
        <v>532</v>
      </c>
      <c r="C12" s="106" t="s">
        <v>531</v>
      </c>
      <c r="D12" s="31" t="s">
        <v>530</v>
      </c>
      <c r="E12" s="701">
        <v>44688</v>
      </c>
      <c r="F12" s="702"/>
      <c r="G12" s="67"/>
      <c r="H12" s="67"/>
      <c r="I12" s="67"/>
      <c r="J12" s="16"/>
      <c r="K12" s="16"/>
      <c r="L12" s="19"/>
    </row>
    <row r="13" spans="2:13" s="17" customFormat="1">
      <c r="B13" s="32" t="s">
        <v>529</v>
      </c>
      <c r="C13" s="50" t="s">
        <v>528</v>
      </c>
      <c r="D13" s="31" t="s">
        <v>527</v>
      </c>
      <c r="E13" s="691" t="s">
        <v>102</v>
      </c>
      <c r="F13" s="692"/>
      <c r="G13" s="67"/>
      <c r="H13" s="67"/>
      <c r="I13" s="67"/>
      <c r="J13" s="16"/>
      <c r="K13" s="16"/>
      <c r="L13" s="19"/>
    </row>
    <row r="14" spans="2:13" s="17" customFormat="1">
      <c r="B14" s="32" t="s">
        <v>526</v>
      </c>
      <c r="C14" s="703" t="s">
        <v>525</v>
      </c>
      <c r="D14" s="704" t="s">
        <v>524</v>
      </c>
      <c r="E14" s="705"/>
      <c r="F14" s="706"/>
      <c r="G14" s="67"/>
      <c r="H14" s="67"/>
      <c r="I14" s="67"/>
      <c r="J14" s="16"/>
      <c r="K14" s="16"/>
      <c r="L14" s="19"/>
    </row>
    <row r="15" spans="2:13" s="17" customFormat="1" ht="39.75" customHeight="1">
      <c r="B15" s="32" t="s">
        <v>523</v>
      </c>
      <c r="C15" s="707" t="s">
        <v>1388</v>
      </c>
      <c r="D15" s="708"/>
      <c r="E15" s="708"/>
      <c r="F15" s="709"/>
      <c r="G15" s="67"/>
      <c r="H15" s="67"/>
      <c r="I15" s="67"/>
      <c r="J15" s="16"/>
      <c r="K15" s="16"/>
      <c r="L15" s="19"/>
    </row>
    <row r="16" spans="2:13" s="17" customFormat="1" ht="42" customHeight="1" thickBot="1">
      <c r="B16" s="116" t="s">
        <v>522</v>
      </c>
      <c r="C16" s="710" t="s">
        <v>1386</v>
      </c>
      <c r="D16" s="710"/>
      <c r="E16" s="710"/>
      <c r="F16" s="711"/>
      <c r="G16" s="67"/>
      <c r="H16" s="67"/>
      <c r="I16" s="67"/>
      <c r="J16" s="16"/>
      <c r="K16" s="16"/>
      <c r="L16" s="19"/>
    </row>
    <row r="17" spans="1:13" s="16" customFormat="1" ht="13.5" thickBot="1">
      <c r="B17" s="117"/>
      <c r="C17" s="18"/>
      <c r="D17" s="18"/>
      <c r="E17" s="68"/>
      <c r="F17" s="68"/>
      <c r="G17" s="68"/>
      <c r="H17" s="68"/>
      <c r="I17" s="68"/>
      <c r="J17" s="18"/>
      <c r="K17" s="18"/>
      <c r="L17" s="118"/>
    </row>
    <row r="18" spans="1:13" s="17" customFormat="1" ht="16.5">
      <c r="B18" s="712" t="s">
        <v>521</v>
      </c>
      <c r="C18" s="713"/>
      <c r="D18" s="713"/>
      <c r="E18" s="713"/>
      <c r="F18" s="713"/>
      <c r="G18" s="713"/>
      <c r="H18" s="713"/>
      <c r="I18" s="713"/>
      <c r="J18" s="713"/>
      <c r="K18" s="713"/>
      <c r="L18" s="714"/>
      <c r="M18" s="115"/>
    </row>
    <row r="19" spans="1:13" s="17" customFormat="1" ht="12.75" customHeight="1">
      <c r="B19" s="718" t="s">
        <v>1442</v>
      </c>
      <c r="C19" s="719"/>
      <c r="D19" s="719"/>
      <c r="E19" s="719"/>
      <c r="F19" s="719"/>
      <c r="G19" s="719"/>
      <c r="H19" s="719"/>
      <c r="I19" s="719"/>
      <c r="J19" s="719"/>
      <c r="K19" s="719"/>
      <c r="L19" s="720"/>
      <c r="M19" s="115"/>
    </row>
    <row r="20" spans="1:13" s="17" customFormat="1" ht="12.75" customHeight="1">
      <c r="B20" s="721"/>
      <c r="C20" s="722"/>
      <c r="D20" s="722"/>
      <c r="E20" s="722"/>
      <c r="F20" s="722"/>
      <c r="G20" s="722"/>
      <c r="H20" s="722"/>
      <c r="I20" s="722"/>
      <c r="J20" s="722"/>
      <c r="K20" s="722"/>
      <c r="L20" s="723"/>
      <c r="M20" s="115"/>
    </row>
    <row r="21" spans="1:13" s="17" customFormat="1" ht="12.75" customHeight="1">
      <c r="B21" s="721"/>
      <c r="C21" s="722"/>
      <c r="D21" s="722"/>
      <c r="E21" s="722"/>
      <c r="F21" s="722"/>
      <c r="G21" s="722"/>
      <c r="H21" s="722"/>
      <c r="I21" s="722"/>
      <c r="J21" s="722"/>
      <c r="K21" s="722"/>
      <c r="L21" s="723"/>
      <c r="M21" s="115"/>
    </row>
    <row r="22" spans="1:13" s="17" customFormat="1" ht="12.75" customHeight="1">
      <c r="B22" s="721"/>
      <c r="C22" s="722"/>
      <c r="D22" s="722"/>
      <c r="E22" s="722"/>
      <c r="F22" s="722"/>
      <c r="G22" s="722"/>
      <c r="H22" s="722"/>
      <c r="I22" s="722"/>
      <c r="J22" s="722"/>
      <c r="K22" s="722"/>
      <c r="L22" s="723"/>
      <c r="M22" s="115"/>
    </row>
    <row r="23" spans="1:13" s="17" customFormat="1" ht="12.75" customHeight="1">
      <c r="B23" s="721"/>
      <c r="C23" s="722"/>
      <c r="D23" s="722"/>
      <c r="E23" s="722"/>
      <c r="F23" s="722"/>
      <c r="G23" s="722"/>
      <c r="H23" s="722"/>
      <c r="I23" s="722"/>
      <c r="J23" s="722"/>
      <c r="K23" s="722"/>
      <c r="L23" s="723"/>
      <c r="M23" s="115"/>
    </row>
    <row r="24" spans="1:13" s="17" customFormat="1" ht="12.75" customHeight="1">
      <c r="B24" s="721"/>
      <c r="C24" s="722"/>
      <c r="D24" s="722"/>
      <c r="E24" s="722"/>
      <c r="F24" s="722"/>
      <c r="G24" s="722"/>
      <c r="H24" s="722"/>
      <c r="I24" s="722"/>
      <c r="J24" s="722"/>
      <c r="K24" s="722"/>
      <c r="L24" s="723"/>
      <c r="M24" s="115"/>
    </row>
    <row r="25" spans="1:13" s="17" customFormat="1" ht="12.75" customHeight="1">
      <c r="B25" s="721"/>
      <c r="C25" s="722"/>
      <c r="D25" s="722"/>
      <c r="E25" s="722"/>
      <c r="F25" s="722"/>
      <c r="G25" s="722"/>
      <c r="H25" s="722"/>
      <c r="I25" s="722"/>
      <c r="J25" s="722"/>
      <c r="K25" s="722"/>
      <c r="L25" s="723"/>
      <c r="M25" s="115"/>
    </row>
    <row r="26" spans="1:13" s="17" customFormat="1" ht="12.75" customHeight="1">
      <c r="B26" s="724"/>
      <c r="C26" s="725"/>
      <c r="D26" s="725"/>
      <c r="E26" s="725"/>
      <c r="F26" s="725"/>
      <c r="G26" s="725"/>
      <c r="H26" s="725"/>
      <c r="I26" s="725"/>
      <c r="J26" s="725"/>
      <c r="K26" s="725"/>
      <c r="L26" s="726"/>
      <c r="M26" s="115"/>
    </row>
    <row r="27" spans="1:13" s="17" customFormat="1" ht="16.5">
      <c r="A27" s="16"/>
      <c r="B27" s="715" t="s">
        <v>520</v>
      </c>
      <c r="C27" s="716"/>
      <c r="D27" s="716"/>
      <c r="E27" s="716"/>
      <c r="F27" s="716"/>
      <c r="G27" s="716"/>
      <c r="H27" s="716"/>
      <c r="I27" s="716"/>
      <c r="J27" s="716"/>
      <c r="K27" s="716"/>
      <c r="L27" s="717"/>
      <c r="M27" s="115"/>
    </row>
    <row r="28" spans="1:13" s="17" customFormat="1">
      <c r="B28" s="730" t="s">
        <v>2</v>
      </c>
      <c r="C28" s="731" t="s">
        <v>519</v>
      </c>
      <c r="D28" s="682" t="s">
        <v>3</v>
      </c>
      <c r="E28" s="55" t="s">
        <v>518</v>
      </c>
      <c r="F28" s="55" t="s">
        <v>518</v>
      </c>
      <c r="G28" s="684" t="s">
        <v>1</v>
      </c>
      <c r="H28" s="684" t="s">
        <v>514</v>
      </c>
      <c r="I28" s="684" t="s">
        <v>513</v>
      </c>
      <c r="J28" s="741" t="s">
        <v>517</v>
      </c>
      <c r="K28" s="741"/>
      <c r="L28" s="741"/>
      <c r="M28" s="56"/>
    </row>
    <row r="29" spans="1:13" s="17" customFormat="1" ht="29">
      <c r="B29" s="730"/>
      <c r="C29" s="731"/>
      <c r="D29" s="683"/>
      <c r="E29" s="55" t="s">
        <v>516</v>
      </c>
      <c r="F29" s="55" t="s">
        <v>515</v>
      </c>
      <c r="G29" s="685"/>
      <c r="H29" s="685"/>
      <c r="I29" s="685"/>
      <c r="J29" s="741"/>
      <c r="K29" s="741"/>
      <c r="L29" s="741"/>
      <c r="M29" s="56"/>
    </row>
    <row r="30" spans="1:13" s="17" customFormat="1" ht="16.5">
      <c r="B30" s="2">
        <v>1</v>
      </c>
      <c r="C30" s="130" t="s">
        <v>512</v>
      </c>
      <c r="D30" s="130" t="s">
        <v>501</v>
      </c>
      <c r="E30" s="128">
        <v>1</v>
      </c>
      <c r="F30" s="128">
        <v>1</v>
      </c>
      <c r="G30" s="57" t="s">
        <v>404</v>
      </c>
      <c r="H30" s="69">
        <v>44682</v>
      </c>
      <c r="I30" s="69">
        <v>44687</v>
      </c>
      <c r="J30" s="686"/>
      <c r="K30" s="687"/>
      <c r="L30" s="688"/>
      <c r="M30" s="56"/>
    </row>
    <row r="31" spans="1:13" s="17" customFormat="1" ht="16.5">
      <c r="B31" s="2">
        <v>2</v>
      </c>
      <c r="C31" s="130" t="s">
        <v>511</v>
      </c>
      <c r="D31" s="130" t="s">
        <v>510</v>
      </c>
      <c r="E31" s="128">
        <v>1</v>
      </c>
      <c r="F31" s="128">
        <v>1</v>
      </c>
      <c r="G31" s="57" t="s">
        <v>404</v>
      </c>
      <c r="H31" s="69">
        <v>44682</v>
      </c>
      <c r="I31" s="69">
        <v>44687</v>
      </c>
      <c r="J31" s="686"/>
      <c r="K31" s="687"/>
      <c r="L31" s="688"/>
      <c r="M31" s="56"/>
    </row>
    <row r="32" spans="1:13" s="17" customFormat="1" ht="16.5">
      <c r="B32" s="2">
        <v>3</v>
      </c>
      <c r="C32" s="130" t="s">
        <v>509</v>
      </c>
      <c r="D32" s="130" t="s">
        <v>508</v>
      </c>
      <c r="E32" s="128">
        <v>1</v>
      </c>
      <c r="F32" s="128">
        <v>1</v>
      </c>
      <c r="G32" s="57" t="s">
        <v>459</v>
      </c>
      <c r="H32" s="69">
        <v>44682</v>
      </c>
      <c r="I32" s="69">
        <v>44686</v>
      </c>
      <c r="J32" s="686"/>
      <c r="K32" s="687"/>
      <c r="L32" s="688"/>
      <c r="M32" s="56"/>
    </row>
    <row r="33" spans="2:13" s="17" customFormat="1" ht="16.5">
      <c r="B33" s="2">
        <v>4</v>
      </c>
      <c r="C33" s="130" t="s">
        <v>507</v>
      </c>
      <c r="D33" s="130" t="s">
        <v>407</v>
      </c>
      <c r="E33" s="128">
        <v>1</v>
      </c>
      <c r="F33" s="128">
        <v>1</v>
      </c>
      <c r="G33" s="57" t="s">
        <v>404</v>
      </c>
      <c r="H33" s="69">
        <v>44682</v>
      </c>
      <c r="I33" s="69">
        <v>44687</v>
      </c>
      <c r="J33" s="686"/>
      <c r="K33" s="687"/>
      <c r="L33" s="688"/>
      <c r="M33" s="56"/>
    </row>
    <row r="34" spans="2:13" s="17" customFormat="1" ht="14.25" customHeight="1">
      <c r="B34" s="2">
        <v>5</v>
      </c>
      <c r="C34" s="130" t="s">
        <v>506</v>
      </c>
      <c r="D34" s="130" t="s">
        <v>505</v>
      </c>
      <c r="E34" s="128">
        <v>1</v>
      </c>
      <c r="F34" s="128">
        <v>1</v>
      </c>
      <c r="G34" s="57" t="s">
        <v>399</v>
      </c>
      <c r="H34" s="69">
        <v>44682</v>
      </c>
      <c r="I34" s="69">
        <v>44688</v>
      </c>
      <c r="J34" s="686"/>
      <c r="K34" s="687"/>
      <c r="L34" s="688"/>
      <c r="M34" s="72"/>
    </row>
    <row r="35" spans="2:13" s="17" customFormat="1" ht="16.5">
      <c r="B35" s="2">
        <v>6</v>
      </c>
      <c r="C35" s="130" t="s">
        <v>504</v>
      </c>
      <c r="D35" s="130" t="s">
        <v>503</v>
      </c>
      <c r="E35" s="128">
        <v>1</v>
      </c>
      <c r="F35" s="128">
        <v>1</v>
      </c>
      <c r="G35" s="57" t="s">
        <v>431</v>
      </c>
      <c r="H35" s="69">
        <v>44682</v>
      </c>
      <c r="I35" s="69">
        <v>44688</v>
      </c>
      <c r="J35" s="686"/>
      <c r="K35" s="687"/>
      <c r="L35" s="688"/>
      <c r="M35" s="72"/>
    </row>
    <row r="36" spans="2:13" s="17" customFormat="1" ht="16.5">
      <c r="B36" s="2">
        <v>7</v>
      </c>
      <c r="C36" s="130" t="s">
        <v>502</v>
      </c>
      <c r="D36" s="130" t="s">
        <v>501</v>
      </c>
      <c r="E36" s="128">
        <v>1</v>
      </c>
      <c r="F36" s="128">
        <v>1</v>
      </c>
      <c r="G36" s="57" t="s">
        <v>404</v>
      </c>
      <c r="H36" s="69">
        <v>44687</v>
      </c>
      <c r="I36" s="69">
        <v>44688</v>
      </c>
      <c r="J36" s="686"/>
      <c r="K36" s="687"/>
      <c r="L36" s="688"/>
      <c r="M36" s="72"/>
    </row>
    <row r="37" spans="2:13" s="17" customFormat="1" ht="15" customHeight="1">
      <c r="B37" s="2">
        <v>8</v>
      </c>
      <c r="C37" s="130" t="s">
        <v>500</v>
      </c>
      <c r="D37" s="130" t="s">
        <v>499</v>
      </c>
      <c r="E37" s="128">
        <v>1</v>
      </c>
      <c r="F37" s="128">
        <v>0</v>
      </c>
      <c r="G37" s="57" t="s">
        <v>404</v>
      </c>
      <c r="H37" s="69">
        <v>44687</v>
      </c>
      <c r="I37" s="69">
        <v>44688</v>
      </c>
      <c r="J37" s="686" t="s">
        <v>1441</v>
      </c>
      <c r="K37" s="687"/>
      <c r="L37" s="688"/>
      <c r="M37" s="72"/>
    </row>
    <row r="38" spans="2:13" s="17" customFormat="1" ht="14.25" customHeight="1">
      <c r="B38" s="2">
        <v>9</v>
      </c>
      <c r="C38" s="130" t="s">
        <v>498</v>
      </c>
      <c r="D38" s="130" t="s">
        <v>497</v>
      </c>
      <c r="E38" s="128">
        <v>0</v>
      </c>
      <c r="F38" s="128">
        <v>0</v>
      </c>
      <c r="G38" s="58"/>
      <c r="H38" s="73"/>
      <c r="I38" s="73"/>
      <c r="J38" s="686" t="s">
        <v>1371</v>
      </c>
      <c r="K38" s="687"/>
      <c r="L38" s="688"/>
      <c r="M38" s="75"/>
    </row>
    <row r="39" spans="2:13" s="17" customFormat="1" ht="14.25" customHeight="1">
      <c r="B39" s="2">
        <v>10</v>
      </c>
      <c r="C39" s="130" t="s">
        <v>496</v>
      </c>
      <c r="D39" s="130" t="s">
        <v>495</v>
      </c>
      <c r="E39" s="128">
        <v>0</v>
      </c>
      <c r="F39" s="128">
        <v>0</v>
      </c>
      <c r="G39" s="58"/>
      <c r="H39" s="73"/>
      <c r="I39" s="73"/>
      <c r="J39" s="686" t="s">
        <v>1371</v>
      </c>
      <c r="K39" s="687"/>
      <c r="L39" s="688"/>
      <c r="M39" s="75"/>
    </row>
    <row r="40" spans="2:13" s="17" customFormat="1" ht="16.5">
      <c r="B40" s="2">
        <v>11</v>
      </c>
      <c r="C40" s="130" t="s">
        <v>494</v>
      </c>
      <c r="D40" s="130" t="s">
        <v>493</v>
      </c>
      <c r="E40" s="128">
        <v>1</v>
      </c>
      <c r="F40" s="128">
        <v>1</v>
      </c>
      <c r="G40" s="57" t="s">
        <v>445</v>
      </c>
      <c r="H40" s="69">
        <v>44687</v>
      </c>
      <c r="I40" s="69">
        <v>44688</v>
      </c>
      <c r="J40" s="686"/>
      <c r="K40" s="687"/>
      <c r="L40" s="688"/>
      <c r="M40" s="72"/>
    </row>
    <row r="41" spans="2:13" s="17" customFormat="1" ht="14.25" customHeight="1">
      <c r="B41" s="2">
        <v>12</v>
      </c>
      <c r="C41" s="130" t="s">
        <v>492</v>
      </c>
      <c r="D41" s="130" t="s">
        <v>491</v>
      </c>
      <c r="E41" s="128">
        <v>0</v>
      </c>
      <c r="F41" s="128">
        <v>0</v>
      </c>
      <c r="G41" s="58"/>
      <c r="H41" s="73"/>
      <c r="I41" s="73"/>
      <c r="J41" s="686"/>
      <c r="K41" s="687"/>
      <c r="L41" s="688"/>
      <c r="M41" s="75"/>
    </row>
    <row r="42" spans="2:13" s="17" customFormat="1" ht="14.25" customHeight="1">
      <c r="B42" s="2">
        <v>13</v>
      </c>
      <c r="C42" s="130" t="s">
        <v>490</v>
      </c>
      <c r="D42" s="130" t="s">
        <v>489</v>
      </c>
      <c r="E42" s="128">
        <v>0</v>
      </c>
      <c r="F42" s="128">
        <v>0</v>
      </c>
      <c r="G42" s="58"/>
      <c r="H42" s="73"/>
      <c r="I42" s="73"/>
      <c r="J42" s="686"/>
      <c r="K42" s="687"/>
      <c r="L42" s="688"/>
      <c r="M42" s="75"/>
    </row>
    <row r="43" spans="2:13" s="17" customFormat="1" ht="16.5">
      <c r="B43" s="2">
        <v>14</v>
      </c>
      <c r="C43" s="130" t="s">
        <v>488</v>
      </c>
      <c r="D43" s="130" t="s">
        <v>487</v>
      </c>
      <c r="E43" s="128">
        <v>1</v>
      </c>
      <c r="F43" s="128">
        <v>1</v>
      </c>
      <c r="G43" s="57" t="s">
        <v>394</v>
      </c>
      <c r="H43" s="69">
        <v>44682</v>
      </c>
      <c r="I43" s="69">
        <v>44688</v>
      </c>
      <c r="J43" s="686"/>
      <c r="K43" s="687"/>
      <c r="L43" s="688"/>
      <c r="M43" s="72"/>
    </row>
    <row r="44" spans="2:13" s="17" customFormat="1" ht="16.5">
      <c r="B44" s="2">
        <v>15</v>
      </c>
      <c r="C44" s="130" t="s">
        <v>486</v>
      </c>
      <c r="D44" s="130" t="s">
        <v>485</v>
      </c>
      <c r="E44" s="128">
        <v>1</v>
      </c>
      <c r="F44" s="128">
        <v>1</v>
      </c>
      <c r="G44" s="57" t="s">
        <v>484</v>
      </c>
      <c r="H44" s="69">
        <v>44682</v>
      </c>
      <c r="I44" s="69">
        <v>44688</v>
      </c>
      <c r="J44" s="686"/>
      <c r="K44" s="687"/>
      <c r="L44" s="688"/>
      <c r="M44" s="72"/>
    </row>
    <row r="45" spans="2:13" s="17" customFormat="1" ht="14.25" customHeight="1">
      <c r="B45" s="2">
        <v>16</v>
      </c>
      <c r="C45" s="130" t="s">
        <v>483</v>
      </c>
      <c r="D45" s="130" t="s">
        <v>482</v>
      </c>
      <c r="E45" s="128">
        <v>0</v>
      </c>
      <c r="F45" s="128">
        <v>0</v>
      </c>
      <c r="G45" s="57"/>
      <c r="H45" s="69"/>
      <c r="I45" s="69"/>
      <c r="J45" s="686" t="s">
        <v>1372</v>
      </c>
      <c r="K45" s="687"/>
      <c r="L45" s="688"/>
      <c r="M45" s="75"/>
    </row>
    <row r="46" spans="2:13" s="17" customFormat="1" ht="14.25" customHeight="1">
      <c r="B46" s="2">
        <v>17</v>
      </c>
      <c r="C46" s="130" t="s">
        <v>481</v>
      </c>
      <c r="D46" s="130" t="s">
        <v>480</v>
      </c>
      <c r="E46" s="128">
        <v>0</v>
      </c>
      <c r="F46" s="128">
        <v>0</v>
      </c>
      <c r="G46" s="57"/>
      <c r="H46" s="69"/>
      <c r="I46" s="69"/>
      <c r="J46" s="686" t="s">
        <v>1373</v>
      </c>
      <c r="K46" s="687"/>
      <c r="L46" s="688"/>
      <c r="M46" s="75"/>
    </row>
    <row r="47" spans="2:13" s="17" customFormat="1" ht="27" customHeight="1">
      <c r="B47" s="2">
        <v>18</v>
      </c>
      <c r="C47" s="130" t="s">
        <v>479</v>
      </c>
      <c r="D47" s="130" t="s">
        <v>478</v>
      </c>
      <c r="E47" s="128">
        <v>1</v>
      </c>
      <c r="F47" s="128">
        <v>0</v>
      </c>
      <c r="G47" s="58"/>
      <c r="H47" s="73"/>
      <c r="I47" s="73"/>
      <c r="J47" s="686" t="s">
        <v>436</v>
      </c>
      <c r="K47" s="687"/>
      <c r="L47" s="688"/>
      <c r="M47" s="72"/>
    </row>
    <row r="48" spans="2:13" s="17" customFormat="1" ht="14.25" customHeight="1">
      <c r="B48" s="2">
        <v>19</v>
      </c>
      <c r="C48" s="130" t="s">
        <v>477</v>
      </c>
      <c r="D48" s="130" t="s">
        <v>476</v>
      </c>
      <c r="E48" s="128">
        <v>0</v>
      </c>
      <c r="F48" s="128">
        <v>0</v>
      </c>
      <c r="G48" s="58"/>
      <c r="H48" s="73"/>
      <c r="I48" s="73"/>
      <c r="J48" s="686" t="s">
        <v>1372</v>
      </c>
      <c r="K48" s="687"/>
      <c r="L48" s="688"/>
      <c r="M48" s="75"/>
    </row>
    <row r="49" spans="2:13" s="17" customFormat="1" ht="22.5" customHeight="1">
      <c r="B49" s="2">
        <v>20</v>
      </c>
      <c r="C49" s="130" t="s">
        <v>475</v>
      </c>
      <c r="D49" s="130" t="s">
        <v>151</v>
      </c>
      <c r="E49" s="128">
        <v>1</v>
      </c>
      <c r="F49" s="128">
        <v>0</v>
      </c>
      <c r="G49" s="59"/>
      <c r="H49" s="60"/>
      <c r="I49" s="60"/>
      <c r="J49" s="686" t="s">
        <v>474</v>
      </c>
      <c r="K49" s="687"/>
      <c r="L49" s="688"/>
      <c r="M49" s="72"/>
    </row>
    <row r="50" spans="2:13" s="17" customFormat="1" ht="14.25" customHeight="1">
      <c r="B50" s="2">
        <v>21</v>
      </c>
      <c r="C50" s="130" t="s">
        <v>473</v>
      </c>
      <c r="D50" s="130" t="s">
        <v>472</v>
      </c>
      <c r="E50" s="128">
        <v>0</v>
      </c>
      <c r="F50" s="128">
        <v>0</v>
      </c>
      <c r="G50" s="59"/>
      <c r="H50" s="60"/>
      <c r="I50" s="60"/>
      <c r="J50" s="686" t="s">
        <v>1374</v>
      </c>
      <c r="K50" s="687"/>
      <c r="L50" s="688"/>
      <c r="M50" s="75"/>
    </row>
    <row r="51" spans="2:13" s="17" customFormat="1" ht="14.25" customHeight="1">
      <c r="B51" s="2">
        <v>22</v>
      </c>
      <c r="C51" s="130" t="s">
        <v>471</v>
      </c>
      <c r="D51" s="130" t="s">
        <v>470</v>
      </c>
      <c r="E51" s="128">
        <v>1</v>
      </c>
      <c r="F51" s="128">
        <v>0</v>
      </c>
      <c r="G51" s="59"/>
      <c r="H51" s="60"/>
      <c r="I51" s="60"/>
      <c r="J51" s="686" t="s">
        <v>1375</v>
      </c>
      <c r="K51" s="687"/>
      <c r="L51" s="688"/>
      <c r="M51" s="75"/>
    </row>
    <row r="52" spans="2:13" s="17" customFormat="1" ht="14.25" customHeight="1">
      <c r="B52" s="2">
        <v>23</v>
      </c>
      <c r="C52" s="130" t="s">
        <v>469</v>
      </c>
      <c r="D52" s="130" t="s">
        <v>468</v>
      </c>
      <c r="E52" s="128">
        <v>0</v>
      </c>
      <c r="F52" s="128">
        <v>0</v>
      </c>
      <c r="G52" s="59"/>
      <c r="H52" s="60"/>
      <c r="I52" s="60"/>
      <c r="J52" s="686" t="s">
        <v>1376</v>
      </c>
      <c r="K52" s="687"/>
      <c r="L52" s="688"/>
      <c r="M52" s="75"/>
    </row>
    <row r="53" spans="2:13" s="17" customFormat="1" ht="14.25" customHeight="1">
      <c r="B53" s="2">
        <v>24</v>
      </c>
      <c r="C53" s="130" t="s">
        <v>467</v>
      </c>
      <c r="D53" s="130" t="s">
        <v>466</v>
      </c>
      <c r="E53" s="128">
        <v>0</v>
      </c>
      <c r="F53" s="128">
        <v>0</v>
      </c>
      <c r="G53" s="59"/>
      <c r="H53" s="60"/>
      <c r="I53" s="60"/>
      <c r="J53" s="686" t="s">
        <v>1377</v>
      </c>
      <c r="K53" s="687"/>
      <c r="L53" s="688"/>
      <c r="M53" s="75"/>
    </row>
    <row r="54" spans="2:13" s="17" customFormat="1" ht="18" customHeight="1">
      <c r="B54" s="2">
        <v>25</v>
      </c>
      <c r="C54" s="130" t="s">
        <v>465</v>
      </c>
      <c r="D54" s="130" t="s">
        <v>464</v>
      </c>
      <c r="E54" s="128">
        <v>1</v>
      </c>
      <c r="F54" s="128">
        <v>0</v>
      </c>
      <c r="G54" s="59"/>
      <c r="H54" s="60"/>
      <c r="I54" s="60"/>
      <c r="J54" s="686" t="s">
        <v>1375</v>
      </c>
      <c r="K54" s="687"/>
      <c r="L54" s="688"/>
      <c r="M54" s="72"/>
    </row>
    <row r="55" spans="2:13" s="17" customFormat="1" ht="14.25" customHeight="1">
      <c r="B55" s="2">
        <v>26</v>
      </c>
      <c r="C55" s="130" t="s">
        <v>463</v>
      </c>
      <c r="D55" s="130" t="s">
        <v>462</v>
      </c>
      <c r="E55" s="128">
        <v>0</v>
      </c>
      <c r="F55" s="128">
        <v>0</v>
      </c>
      <c r="G55" s="59"/>
      <c r="H55" s="60"/>
      <c r="I55" s="60"/>
      <c r="J55" s="686"/>
      <c r="K55" s="687"/>
      <c r="L55" s="688"/>
      <c r="M55" s="75"/>
    </row>
    <row r="56" spans="2:13" s="17" customFormat="1" ht="12" customHeight="1">
      <c r="B56" s="2">
        <v>27</v>
      </c>
      <c r="C56" s="130" t="s">
        <v>461</v>
      </c>
      <c r="D56" s="130" t="s">
        <v>460</v>
      </c>
      <c r="E56" s="128">
        <v>1</v>
      </c>
      <c r="F56" s="128">
        <v>0.5</v>
      </c>
      <c r="G56" s="57" t="s">
        <v>459</v>
      </c>
      <c r="H56" s="69">
        <v>44686</v>
      </c>
      <c r="I56" s="69">
        <v>44688</v>
      </c>
      <c r="J56" s="686" t="s">
        <v>458</v>
      </c>
      <c r="K56" s="687"/>
      <c r="L56" s="688"/>
      <c r="M56" s="72"/>
    </row>
    <row r="57" spans="2:13" s="17" customFormat="1" ht="16.5">
      <c r="B57" s="2">
        <v>28</v>
      </c>
      <c r="C57" s="130" t="s">
        <v>457</v>
      </c>
      <c r="D57" s="130" t="s">
        <v>456</v>
      </c>
      <c r="E57" s="128">
        <v>1</v>
      </c>
      <c r="F57" s="128">
        <v>1</v>
      </c>
      <c r="G57" s="57" t="s">
        <v>404</v>
      </c>
      <c r="H57" s="69">
        <v>44687</v>
      </c>
      <c r="I57" s="69">
        <v>44688</v>
      </c>
      <c r="J57" s="686"/>
      <c r="K57" s="687"/>
      <c r="L57" s="688"/>
      <c r="M57" s="72"/>
    </row>
    <row r="58" spans="2:13" s="17" customFormat="1" ht="14.25" customHeight="1">
      <c r="B58" s="2">
        <v>29</v>
      </c>
      <c r="C58" s="130" t="s">
        <v>455</v>
      </c>
      <c r="D58" s="130" t="s">
        <v>454</v>
      </c>
      <c r="E58" s="128">
        <v>0</v>
      </c>
      <c r="F58" s="128">
        <v>0</v>
      </c>
      <c r="G58" s="59"/>
      <c r="H58" s="60"/>
      <c r="I58" s="60"/>
      <c r="J58" s="686" t="s">
        <v>1439</v>
      </c>
      <c r="K58" s="687"/>
      <c r="L58" s="688"/>
      <c r="M58" s="75"/>
    </row>
    <row r="59" spans="2:13" s="17" customFormat="1" ht="16.5">
      <c r="B59" s="2">
        <v>30</v>
      </c>
      <c r="C59" s="130" t="s">
        <v>453</v>
      </c>
      <c r="D59" s="130" t="s">
        <v>452</v>
      </c>
      <c r="E59" s="128">
        <v>1</v>
      </c>
      <c r="F59" s="128">
        <v>0</v>
      </c>
      <c r="G59" s="57" t="s">
        <v>399</v>
      </c>
      <c r="H59" s="69">
        <v>44682</v>
      </c>
      <c r="I59" s="69">
        <v>44688</v>
      </c>
      <c r="J59" s="686" t="s">
        <v>1443</v>
      </c>
      <c r="K59" s="687"/>
      <c r="L59" s="688"/>
      <c r="M59" s="72"/>
    </row>
    <row r="60" spans="2:13" s="17" customFormat="1" ht="14.25" customHeight="1">
      <c r="B60" s="2">
        <v>31</v>
      </c>
      <c r="C60" s="173" t="s">
        <v>451</v>
      </c>
      <c r="D60" s="173" t="s">
        <v>450</v>
      </c>
      <c r="E60" s="174">
        <v>0</v>
      </c>
      <c r="F60" s="174">
        <v>0</v>
      </c>
      <c r="G60" s="58"/>
      <c r="H60" s="58"/>
      <c r="I60" s="58"/>
      <c r="J60" s="686"/>
      <c r="K60" s="687"/>
      <c r="L60" s="688"/>
      <c r="M60" s="75"/>
    </row>
    <row r="61" spans="2:13" s="17" customFormat="1" ht="16.5">
      <c r="B61" s="2">
        <v>32</v>
      </c>
      <c r="C61" s="130" t="s">
        <v>449</v>
      </c>
      <c r="D61" s="130" t="s">
        <v>448</v>
      </c>
      <c r="E61" s="128">
        <v>1</v>
      </c>
      <c r="F61" s="128">
        <v>1</v>
      </c>
      <c r="G61" s="57" t="s">
        <v>386</v>
      </c>
      <c r="H61" s="69">
        <v>44687</v>
      </c>
      <c r="I61" s="69">
        <v>44688</v>
      </c>
      <c r="J61" s="686"/>
      <c r="K61" s="687"/>
      <c r="L61" s="688"/>
      <c r="M61" s="72"/>
    </row>
    <row r="62" spans="2:13" s="17" customFormat="1" ht="16.5">
      <c r="B62" s="2">
        <v>33</v>
      </c>
      <c r="C62" s="130" t="s">
        <v>447</v>
      </c>
      <c r="D62" s="130" t="s">
        <v>446</v>
      </c>
      <c r="E62" s="128">
        <v>1</v>
      </c>
      <c r="F62" s="128">
        <v>1</v>
      </c>
      <c r="G62" s="57" t="s">
        <v>445</v>
      </c>
      <c r="H62" s="69">
        <v>44682</v>
      </c>
      <c r="I62" s="69">
        <v>44687</v>
      </c>
      <c r="J62" s="686"/>
      <c r="K62" s="687"/>
      <c r="L62" s="688"/>
      <c r="M62" s="72"/>
    </row>
    <row r="63" spans="2:13" s="17" customFormat="1" ht="16.5">
      <c r="B63" s="2">
        <v>34</v>
      </c>
      <c r="C63" s="130" t="s">
        <v>444</v>
      </c>
      <c r="D63" s="130" t="s">
        <v>443</v>
      </c>
      <c r="E63" s="128">
        <v>1</v>
      </c>
      <c r="F63" s="128">
        <v>1</v>
      </c>
      <c r="G63" s="57" t="s">
        <v>399</v>
      </c>
      <c r="H63" s="69">
        <v>44682</v>
      </c>
      <c r="I63" s="69">
        <v>44688</v>
      </c>
      <c r="J63" s="686"/>
      <c r="K63" s="687"/>
      <c r="L63" s="688"/>
      <c r="M63" s="72"/>
    </row>
    <row r="64" spans="2:13" s="17" customFormat="1" ht="16.5">
      <c r="B64" s="2">
        <v>35</v>
      </c>
      <c r="C64" s="130" t="s">
        <v>442</v>
      </c>
      <c r="D64" s="130" t="s">
        <v>441</v>
      </c>
      <c r="E64" s="128">
        <v>1</v>
      </c>
      <c r="F64" s="128">
        <v>1</v>
      </c>
      <c r="G64" s="57" t="s">
        <v>399</v>
      </c>
      <c r="H64" s="69">
        <v>44682</v>
      </c>
      <c r="I64" s="69">
        <v>44688</v>
      </c>
      <c r="J64" s="686"/>
      <c r="K64" s="687"/>
      <c r="L64" s="688"/>
      <c r="M64" s="72"/>
    </row>
    <row r="65" spans="2:13" s="17" customFormat="1" ht="16.5">
      <c r="B65" s="2">
        <v>36</v>
      </c>
      <c r="C65" s="130" t="s">
        <v>440</v>
      </c>
      <c r="D65" s="130" t="s">
        <v>439</v>
      </c>
      <c r="E65" s="128">
        <v>1</v>
      </c>
      <c r="F65" s="128">
        <v>1</v>
      </c>
      <c r="G65" s="57" t="s">
        <v>399</v>
      </c>
      <c r="H65" s="69">
        <v>44682</v>
      </c>
      <c r="I65" s="69">
        <v>44688</v>
      </c>
      <c r="J65" s="686"/>
      <c r="K65" s="687"/>
      <c r="L65" s="688"/>
      <c r="M65" s="72"/>
    </row>
    <row r="66" spans="2:13" s="17" customFormat="1" ht="13.5" customHeight="1">
      <c r="B66" s="2">
        <v>37</v>
      </c>
      <c r="C66" s="130" t="s">
        <v>438</v>
      </c>
      <c r="D66" s="130" t="s">
        <v>437</v>
      </c>
      <c r="E66" s="128">
        <v>1</v>
      </c>
      <c r="F66" s="128">
        <v>0</v>
      </c>
      <c r="G66" s="58"/>
      <c r="H66" s="73"/>
      <c r="I66" s="73"/>
      <c r="J66" s="686" t="s">
        <v>436</v>
      </c>
      <c r="K66" s="687"/>
      <c r="L66" s="688"/>
      <c r="M66" s="72"/>
    </row>
    <row r="67" spans="2:13" s="17" customFormat="1" ht="16.5">
      <c r="B67" s="2">
        <v>38</v>
      </c>
      <c r="C67" s="130" t="s">
        <v>435</v>
      </c>
      <c r="D67" s="130" t="s">
        <v>434</v>
      </c>
      <c r="E67" s="128">
        <v>1</v>
      </c>
      <c r="F67" s="128">
        <v>1</v>
      </c>
      <c r="G67" s="57" t="s">
        <v>399</v>
      </c>
      <c r="H67" s="69">
        <v>44682</v>
      </c>
      <c r="I67" s="69">
        <v>44688</v>
      </c>
      <c r="J67" s="686"/>
      <c r="K67" s="687"/>
      <c r="L67" s="688"/>
      <c r="M67" s="72"/>
    </row>
    <row r="68" spans="2:13" s="17" customFormat="1" ht="18.75" customHeight="1">
      <c r="B68" s="2">
        <v>39</v>
      </c>
      <c r="C68" s="130" t="s">
        <v>433</v>
      </c>
      <c r="D68" s="130" t="s">
        <v>432</v>
      </c>
      <c r="E68" s="131">
        <v>1</v>
      </c>
      <c r="F68" s="131">
        <v>0.3</v>
      </c>
      <c r="G68" s="57" t="s">
        <v>431</v>
      </c>
      <c r="H68" s="69">
        <v>44682</v>
      </c>
      <c r="I68" s="69">
        <v>44688</v>
      </c>
      <c r="J68" s="686" t="s">
        <v>430</v>
      </c>
      <c r="K68" s="687"/>
      <c r="L68" s="688"/>
      <c r="M68" s="72"/>
    </row>
    <row r="69" spans="2:13" s="17" customFormat="1" ht="16.5">
      <c r="B69" s="2">
        <v>40</v>
      </c>
      <c r="C69" s="130" t="s">
        <v>429</v>
      </c>
      <c r="D69" s="130" t="s">
        <v>428</v>
      </c>
      <c r="E69" s="128">
        <v>1</v>
      </c>
      <c r="F69" s="128">
        <v>1</v>
      </c>
      <c r="G69" s="57" t="s">
        <v>399</v>
      </c>
      <c r="H69" s="69">
        <v>44682</v>
      </c>
      <c r="I69" s="69">
        <v>44688</v>
      </c>
      <c r="J69" s="686"/>
      <c r="K69" s="687"/>
      <c r="L69" s="688"/>
      <c r="M69" s="72"/>
    </row>
    <row r="70" spans="2:13" s="17" customFormat="1" ht="16.5">
      <c r="B70" s="2">
        <v>41</v>
      </c>
      <c r="C70" s="130" t="s">
        <v>427</v>
      </c>
      <c r="D70" s="130" t="s">
        <v>426</v>
      </c>
      <c r="E70" s="128">
        <v>1</v>
      </c>
      <c r="F70" s="128">
        <v>1</v>
      </c>
      <c r="G70" s="57" t="s">
        <v>394</v>
      </c>
      <c r="H70" s="69">
        <v>44682</v>
      </c>
      <c r="I70" s="69">
        <v>44688</v>
      </c>
      <c r="J70" s="686"/>
      <c r="K70" s="687"/>
      <c r="L70" s="688"/>
      <c r="M70" s="72"/>
    </row>
    <row r="71" spans="2:13" s="17" customFormat="1" ht="16.5">
      <c r="B71" s="2">
        <v>42</v>
      </c>
      <c r="C71" s="130" t="s">
        <v>425</v>
      </c>
      <c r="D71" s="130" t="s">
        <v>424</v>
      </c>
      <c r="E71" s="128">
        <v>1</v>
      </c>
      <c r="F71" s="128">
        <v>1</v>
      </c>
      <c r="G71" s="57" t="s">
        <v>399</v>
      </c>
      <c r="H71" s="69">
        <v>44682</v>
      </c>
      <c r="I71" s="69">
        <v>44688</v>
      </c>
      <c r="J71" s="686"/>
      <c r="K71" s="687"/>
      <c r="L71" s="688"/>
      <c r="M71" s="72"/>
    </row>
    <row r="72" spans="2:13" s="17" customFormat="1" ht="16.5">
      <c r="B72" s="2">
        <v>43</v>
      </c>
      <c r="C72" s="130" t="s">
        <v>423</v>
      </c>
      <c r="D72" s="130" t="s">
        <v>422</v>
      </c>
      <c r="E72" s="128">
        <v>1</v>
      </c>
      <c r="F72" s="128">
        <v>1</v>
      </c>
      <c r="G72" s="57" t="s">
        <v>394</v>
      </c>
      <c r="H72" s="69">
        <v>44682</v>
      </c>
      <c r="I72" s="69">
        <v>44688</v>
      </c>
      <c r="J72" s="686"/>
      <c r="K72" s="687"/>
      <c r="L72" s="688"/>
      <c r="M72" s="75"/>
    </row>
    <row r="73" spans="2:13" s="17" customFormat="1" ht="16.5">
      <c r="B73" s="2">
        <v>44</v>
      </c>
      <c r="C73" s="130" t="s">
        <v>421</v>
      </c>
      <c r="D73" s="130" t="s">
        <v>420</v>
      </c>
      <c r="E73" s="128">
        <v>1</v>
      </c>
      <c r="F73" s="128">
        <v>1</v>
      </c>
      <c r="G73" s="57" t="s">
        <v>399</v>
      </c>
      <c r="H73" s="69">
        <v>44682</v>
      </c>
      <c r="I73" s="69">
        <v>44688</v>
      </c>
      <c r="J73" s="686"/>
      <c r="K73" s="687"/>
      <c r="L73" s="688"/>
      <c r="M73" s="75"/>
    </row>
    <row r="74" spans="2:13" s="17" customFormat="1" ht="16.5">
      <c r="B74" s="2">
        <v>45</v>
      </c>
      <c r="C74" s="130" t="s">
        <v>419</v>
      </c>
      <c r="D74" s="130" t="s">
        <v>418</v>
      </c>
      <c r="E74" s="128">
        <v>1</v>
      </c>
      <c r="F74" s="128">
        <v>1</v>
      </c>
      <c r="G74" s="57" t="s">
        <v>394</v>
      </c>
      <c r="H74" s="69">
        <v>44682</v>
      </c>
      <c r="I74" s="69">
        <v>44688</v>
      </c>
      <c r="J74" s="686"/>
      <c r="K74" s="687"/>
      <c r="L74" s="688"/>
      <c r="M74" s="75"/>
    </row>
    <row r="75" spans="2:13" s="17" customFormat="1" ht="16.5">
      <c r="B75" s="2">
        <v>46</v>
      </c>
      <c r="C75" s="130" t="s">
        <v>417</v>
      </c>
      <c r="D75" s="130" t="s">
        <v>416</v>
      </c>
      <c r="E75" s="128">
        <v>0</v>
      </c>
      <c r="F75" s="128">
        <v>0</v>
      </c>
      <c r="G75" s="59"/>
      <c r="H75" s="60"/>
      <c r="I75" s="60"/>
      <c r="J75" s="686" t="s">
        <v>1378</v>
      </c>
      <c r="K75" s="687"/>
      <c r="L75" s="688"/>
      <c r="M75" s="75"/>
    </row>
    <row r="76" spans="2:13" s="17" customFormat="1" ht="16.5">
      <c r="B76" s="2">
        <v>47</v>
      </c>
      <c r="C76" s="130" t="s">
        <v>415</v>
      </c>
      <c r="D76" s="130" t="s">
        <v>414</v>
      </c>
      <c r="E76" s="128">
        <v>1</v>
      </c>
      <c r="F76" s="128">
        <v>1</v>
      </c>
      <c r="G76" s="57" t="s">
        <v>399</v>
      </c>
      <c r="H76" s="69">
        <v>44682</v>
      </c>
      <c r="I76" s="69">
        <v>44688</v>
      </c>
      <c r="J76" s="686"/>
      <c r="K76" s="687"/>
      <c r="L76" s="688"/>
      <c r="M76" s="75"/>
    </row>
    <row r="77" spans="2:13" s="17" customFormat="1" ht="16.5">
      <c r="B77" s="2">
        <v>48</v>
      </c>
      <c r="C77" s="130" t="s">
        <v>413</v>
      </c>
      <c r="D77" s="130" t="s">
        <v>412</v>
      </c>
      <c r="E77" s="128">
        <v>1</v>
      </c>
      <c r="F77" s="128">
        <v>1</v>
      </c>
      <c r="G77" s="57" t="s">
        <v>394</v>
      </c>
      <c r="H77" s="69">
        <v>44682</v>
      </c>
      <c r="I77" s="69">
        <v>44688</v>
      </c>
      <c r="J77" s="686"/>
      <c r="K77" s="687"/>
      <c r="L77" s="688"/>
      <c r="M77" s="75"/>
    </row>
    <row r="78" spans="2:13" s="17" customFormat="1" ht="16.5">
      <c r="B78" s="2">
        <v>49</v>
      </c>
      <c r="C78" s="130" t="s">
        <v>182</v>
      </c>
      <c r="D78" s="130" t="s">
        <v>411</v>
      </c>
      <c r="E78" s="128">
        <v>1</v>
      </c>
      <c r="F78" s="128">
        <v>1</v>
      </c>
      <c r="G78" s="57" t="s">
        <v>394</v>
      </c>
      <c r="H78" s="69">
        <v>44682</v>
      </c>
      <c r="I78" s="69">
        <v>44688</v>
      </c>
      <c r="J78" s="686"/>
      <c r="K78" s="687"/>
      <c r="L78" s="688"/>
      <c r="M78" s="75"/>
    </row>
    <row r="79" spans="2:13" s="17" customFormat="1">
      <c r="B79" s="2">
        <v>50</v>
      </c>
      <c r="C79" s="130" t="s">
        <v>410</v>
      </c>
      <c r="D79" s="130" t="s">
        <v>409</v>
      </c>
      <c r="E79" s="128">
        <v>1</v>
      </c>
      <c r="F79" s="128">
        <v>0</v>
      </c>
      <c r="G79" s="60"/>
      <c r="H79" s="60"/>
      <c r="I79" s="93"/>
      <c r="J79" s="686" t="s">
        <v>1379</v>
      </c>
      <c r="K79" s="687"/>
      <c r="L79" s="688"/>
      <c r="M79" s="75"/>
    </row>
    <row r="80" spans="2:13" s="17" customFormat="1">
      <c r="B80" s="2">
        <v>51</v>
      </c>
      <c r="C80" s="130" t="s">
        <v>408</v>
      </c>
      <c r="D80" s="130" t="s">
        <v>407</v>
      </c>
      <c r="E80" s="128">
        <v>1</v>
      </c>
      <c r="F80" s="128">
        <v>1</v>
      </c>
      <c r="G80" s="60" t="s">
        <v>404</v>
      </c>
      <c r="H80" s="69">
        <v>44682</v>
      </c>
      <c r="I80" s="69">
        <v>44688</v>
      </c>
      <c r="J80" s="686"/>
      <c r="K80" s="687"/>
      <c r="L80" s="688"/>
      <c r="M80" s="75"/>
    </row>
    <row r="81" spans="2:13" s="17" customFormat="1" ht="16.5" customHeight="1">
      <c r="B81" s="2">
        <v>52</v>
      </c>
      <c r="C81" s="130" t="s">
        <v>406</v>
      </c>
      <c r="D81" s="130" t="s">
        <v>405</v>
      </c>
      <c r="E81" s="128">
        <v>1</v>
      </c>
      <c r="F81" s="128">
        <v>0.5</v>
      </c>
      <c r="G81" s="57" t="s">
        <v>404</v>
      </c>
      <c r="H81" s="69">
        <v>44682</v>
      </c>
      <c r="I81" s="69">
        <v>44688</v>
      </c>
      <c r="J81" s="686" t="s">
        <v>262</v>
      </c>
      <c r="K81" s="687"/>
      <c r="L81" s="688"/>
      <c r="M81" s="75"/>
    </row>
    <row r="82" spans="2:13" s="17" customFormat="1" ht="16.5">
      <c r="B82" s="2">
        <v>53</v>
      </c>
      <c r="C82" s="130" t="s">
        <v>403</v>
      </c>
      <c r="D82" s="130" t="s">
        <v>402</v>
      </c>
      <c r="E82" s="128">
        <v>1</v>
      </c>
      <c r="F82" s="128">
        <v>1</v>
      </c>
      <c r="G82" s="57" t="s">
        <v>399</v>
      </c>
      <c r="H82" s="69">
        <v>44682</v>
      </c>
      <c r="I82" s="69">
        <v>44688</v>
      </c>
      <c r="J82" s="686"/>
      <c r="K82" s="687"/>
      <c r="L82" s="688"/>
      <c r="M82" s="75"/>
    </row>
    <row r="83" spans="2:13" s="17" customFormat="1" ht="16.5">
      <c r="B83" s="2">
        <v>54</v>
      </c>
      <c r="C83" s="130" t="s">
        <v>401</v>
      </c>
      <c r="D83" s="130" t="s">
        <v>400</v>
      </c>
      <c r="E83" s="128">
        <v>0</v>
      </c>
      <c r="F83" s="128">
        <v>0.5</v>
      </c>
      <c r="G83" s="57" t="s">
        <v>399</v>
      </c>
      <c r="H83" s="69">
        <v>44635</v>
      </c>
      <c r="I83" s="69">
        <v>44642</v>
      </c>
      <c r="J83" s="686" t="s">
        <v>1380</v>
      </c>
      <c r="K83" s="687"/>
      <c r="L83" s="688"/>
      <c r="M83" s="75"/>
    </row>
    <row r="84" spans="2:13" s="17" customFormat="1" ht="18" customHeight="1">
      <c r="B84" s="2">
        <v>55</v>
      </c>
      <c r="C84" s="130" t="s">
        <v>398</v>
      </c>
      <c r="D84" s="130" t="s">
        <v>397</v>
      </c>
      <c r="E84" s="128">
        <v>0</v>
      </c>
      <c r="F84" s="128">
        <v>0.2</v>
      </c>
      <c r="G84" s="57" t="s">
        <v>394</v>
      </c>
      <c r="H84" s="69">
        <v>44635</v>
      </c>
      <c r="I84" s="69">
        <v>44642</v>
      </c>
      <c r="J84" s="686" t="s">
        <v>1381</v>
      </c>
      <c r="K84" s="687"/>
      <c r="L84" s="688"/>
      <c r="M84" s="75"/>
    </row>
    <row r="85" spans="2:13" s="17" customFormat="1" ht="13.5" customHeight="1">
      <c r="B85" s="2">
        <v>56</v>
      </c>
      <c r="C85" s="130" t="s">
        <v>396</v>
      </c>
      <c r="D85" s="130" t="s">
        <v>395</v>
      </c>
      <c r="E85" s="128">
        <v>1</v>
      </c>
      <c r="F85" s="128">
        <v>0</v>
      </c>
      <c r="G85" s="57"/>
      <c r="H85" s="69"/>
      <c r="I85" s="69"/>
      <c r="J85" s="686" t="s">
        <v>393</v>
      </c>
      <c r="K85" s="687"/>
      <c r="L85" s="688"/>
      <c r="M85" s="75"/>
    </row>
    <row r="86" spans="2:13" s="17" customFormat="1" ht="17.25" customHeight="1">
      <c r="B86" s="2">
        <v>57</v>
      </c>
      <c r="C86" s="173" t="s">
        <v>392</v>
      </c>
      <c r="D86" s="173" t="s">
        <v>391</v>
      </c>
      <c r="E86" s="174">
        <v>1</v>
      </c>
      <c r="F86" s="174">
        <v>0</v>
      </c>
      <c r="G86" s="60"/>
      <c r="H86" s="60"/>
      <c r="I86" s="93"/>
      <c r="J86" s="686" t="s">
        <v>1382</v>
      </c>
      <c r="K86" s="687"/>
      <c r="L86" s="688"/>
      <c r="M86" s="75"/>
    </row>
    <row r="87" spans="2:13" s="17" customFormat="1">
      <c r="B87" s="2">
        <v>58</v>
      </c>
      <c r="C87" s="132" t="s">
        <v>390</v>
      </c>
      <c r="D87" s="130" t="s">
        <v>389</v>
      </c>
      <c r="E87" s="128">
        <v>0</v>
      </c>
      <c r="F87" s="128">
        <v>0</v>
      </c>
      <c r="G87" s="60"/>
      <c r="H87" s="60"/>
      <c r="I87" s="93"/>
      <c r="J87" s="686"/>
      <c r="K87" s="687"/>
      <c r="L87" s="688"/>
      <c r="M87" s="75"/>
    </row>
    <row r="88" spans="2:13" s="17" customFormat="1" ht="16.5">
      <c r="B88" s="2">
        <v>59</v>
      </c>
      <c r="C88" s="132" t="s">
        <v>388</v>
      </c>
      <c r="D88" s="130" t="s">
        <v>387</v>
      </c>
      <c r="E88" s="128">
        <v>1</v>
      </c>
      <c r="F88" s="128">
        <v>1</v>
      </c>
      <c r="G88" s="57" t="s">
        <v>386</v>
      </c>
      <c r="H88" s="69">
        <v>44682</v>
      </c>
      <c r="I88" s="69">
        <v>44687</v>
      </c>
      <c r="J88" s="686"/>
      <c r="K88" s="687"/>
      <c r="L88" s="688"/>
      <c r="M88" s="75"/>
    </row>
    <row r="89" spans="2:13" s="17" customFormat="1" ht="16.5">
      <c r="B89" s="2">
        <v>60</v>
      </c>
      <c r="C89" s="127" t="s">
        <v>385</v>
      </c>
      <c r="D89" s="94" t="s">
        <v>564</v>
      </c>
      <c r="E89" s="128">
        <v>0</v>
      </c>
      <c r="F89" s="128">
        <v>0</v>
      </c>
      <c r="G89" s="57"/>
      <c r="H89" s="69"/>
      <c r="I89" s="69"/>
      <c r="J89" s="686"/>
      <c r="K89" s="687"/>
      <c r="L89" s="688"/>
      <c r="M89" s="75"/>
    </row>
    <row r="90" spans="2:13" s="17" customFormat="1" ht="16.5">
      <c r="B90" s="2">
        <v>61</v>
      </c>
      <c r="C90" s="127" t="s">
        <v>384</v>
      </c>
      <c r="D90" s="94" t="s">
        <v>565</v>
      </c>
      <c r="E90" s="128">
        <v>0</v>
      </c>
      <c r="F90" s="128">
        <v>0</v>
      </c>
      <c r="G90" s="57"/>
      <c r="H90" s="69"/>
      <c r="I90" s="69"/>
      <c r="J90" s="686"/>
      <c r="K90" s="687"/>
      <c r="L90" s="688"/>
      <c r="M90" s="75"/>
    </row>
    <row r="91" spans="2:13" s="17" customFormat="1" ht="16.5">
      <c r="B91" s="2">
        <v>62</v>
      </c>
      <c r="C91" s="130" t="s">
        <v>383</v>
      </c>
      <c r="D91" s="94" t="s">
        <v>566</v>
      </c>
      <c r="E91" s="128">
        <v>0</v>
      </c>
      <c r="F91" s="128">
        <v>0</v>
      </c>
      <c r="G91" s="57"/>
      <c r="H91" s="69"/>
      <c r="I91" s="69"/>
      <c r="J91" s="686"/>
      <c r="K91" s="687"/>
      <c r="L91" s="688"/>
      <c r="M91" s="75"/>
    </row>
    <row r="92" spans="2:13" s="17" customFormat="1" ht="16.5">
      <c r="B92" s="2">
        <v>63</v>
      </c>
      <c r="C92" s="130" t="s">
        <v>382</v>
      </c>
      <c r="D92" s="94" t="s">
        <v>567</v>
      </c>
      <c r="E92" s="128">
        <v>0</v>
      </c>
      <c r="F92" s="128">
        <v>0</v>
      </c>
      <c r="G92" s="57"/>
      <c r="H92" s="69"/>
      <c r="I92" s="69"/>
      <c r="J92" s="686"/>
      <c r="K92" s="687"/>
      <c r="L92" s="688"/>
      <c r="M92" s="75"/>
    </row>
    <row r="93" spans="2:13" s="17" customFormat="1" ht="16.5">
      <c r="B93" s="2">
        <v>64</v>
      </c>
      <c r="C93" s="130" t="s">
        <v>381</v>
      </c>
      <c r="D93" s="94" t="s">
        <v>568</v>
      </c>
      <c r="E93" s="128">
        <v>0</v>
      </c>
      <c r="F93" s="128">
        <v>0</v>
      </c>
      <c r="G93" s="57"/>
      <c r="H93" s="69"/>
      <c r="I93" s="69"/>
      <c r="J93" s="686"/>
      <c r="K93" s="687"/>
      <c r="L93" s="688"/>
      <c r="M93" s="75"/>
    </row>
    <row r="94" spans="2:13" s="17" customFormat="1" ht="16.5">
      <c r="B94" s="2">
        <v>65</v>
      </c>
      <c r="C94" s="127" t="s">
        <v>380</v>
      </c>
      <c r="D94" s="94" t="s">
        <v>379</v>
      </c>
      <c r="E94" s="128">
        <v>0</v>
      </c>
      <c r="F94" s="128">
        <v>0</v>
      </c>
      <c r="G94" s="57"/>
      <c r="H94" s="69"/>
      <c r="I94" s="69"/>
      <c r="J94" s="686"/>
      <c r="K94" s="687"/>
      <c r="L94" s="688"/>
      <c r="M94" s="75"/>
    </row>
    <row r="95" spans="2:13" s="17" customFormat="1" ht="16.5">
      <c r="B95" s="2">
        <v>66</v>
      </c>
      <c r="C95" s="127" t="s">
        <v>378</v>
      </c>
      <c r="D95" s="94" t="s">
        <v>569</v>
      </c>
      <c r="E95" s="128">
        <v>0</v>
      </c>
      <c r="F95" s="128">
        <v>0</v>
      </c>
      <c r="G95" s="57"/>
      <c r="H95" s="69"/>
      <c r="I95" s="69"/>
      <c r="J95" s="686"/>
      <c r="K95" s="687"/>
      <c r="L95" s="688"/>
      <c r="M95" s="75"/>
    </row>
    <row r="96" spans="2:13" s="17" customFormat="1">
      <c r="B96" s="2">
        <v>67</v>
      </c>
      <c r="C96" s="127" t="s">
        <v>377</v>
      </c>
      <c r="D96" s="94" t="s">
        <v>376</v>
      </c>
      <c r="E96" s="128">
        <v>0</v>
      </c>
      <c r="F96" s="128">
        <v>0</v>
      </c>
      <c r="G96" s="94"/>
      <c r="H96" s="60"/>
      <c r="I96" s="60"/>
      <c r="J96" s="686"/>
      <c r="K96" s="687"/>
      <c r="L96" s="688"/>
      <c r="M96" s="75"/>
    </row>
    <row r="97" spans="1:13" s="17" customFormat="1">
      <c r="B97" s="2">
        <v>68</v>
      </c>
      <c r="C97" s="127" t="s">
        <v>375</v>
      </c>
      <c r="D97" s="94" t="s">
        <v>374</v>
      </c>
      <c r="E97" s="128">
        <v>0</v>
      </c>
      <c r="F97" s="128">
        <v>0</v>
      </c>
      <c r="G97" s="60"/>
      <c r="H97" s="60"/>
      <c r="I97" s="93"/>
      <c r="J97" s="686"/>
      <c r="K97" s="687"/>
      <c r="L97" s="688"/>
      <c r="M97" s="75"/>
    </row>
    <row r="98" spans="1:13" s="17" customFormat="1" ht="13">
      <c r="B98" s="152"/>
      <c r="C98" s="137"/>
      <c r="D98" s="139"/>
      <c r="E98" s="139"/>
      <c r="F98" s="139"/>
      <c r="G98" s="139"/>
      <c r="H98" s="139"/>
      <c r="I98" s="67"/>
      <c r="J98" s="63"/>
      <c r="K98" s="63"/>
      <c r="L98" s="119"/>
      <c r="M98" s="63"/>
    </row>
    <row r="99" spans="1:13" s="17" customFormat="1" ht="13.5" thickBot="1">
      <c r="B99" s="152"/>
      <c r="C99" s="139"/>
      <c r="D99" s="139"/>
      <c r="E99" s="139"/>
      <c r="F99" s="139"/>
      <c r="G99" s="139"/>
      <c r="H99" s="139"/>
      <c r="I99" s="138"/>
      <c r="J99" s="16"/>
      <c r="K99" s="16"/>
      <c r="L99" s="19"/>
    </row>
    <row r="100" spans="1:13" s="17" customFormat="1" ht="15" thickBot="1">
      <c r="A100" s="16"/>
      <c r="B100" s="727" t="s">
        <v>373</v>
      </c>
      <c r="C100" s="728"/>
      <c r="D100" s="728"/>
      <c r="E100" s="728"/>
      <c r="F100" s="728"/>
      <c r="G100" s="728"/>
      <c r="H100" s="728"/>
      <c r="I100" s="728"/>
      <c r="J100" s="728"/>
      <c r="K100" s="728"/>
      <c r="L100" s="729"/>
      <c r="M100" s="107"/>
    </row>
    <row r="101" spans="1:13" ht="15.75" customHeight="1">
      <c r="B101" s="732" t="s">
        <v>5</v>
      </c>
      <c r="C101" s="733"/>
      <c r="D101" s="733"/>
      <c r="E101" s="733"/>
      <c r="F101" s="733"/>
      <c r="G101" s="733"/>
      <c r="H101" s="734"/>
      <c r="I101" s="82"/>
      <c r="J101" s="110"/>
      <c r="K101" s="153"/>
      <c r="L101" s="154"/>
    </row>
    <row r="102" spans="1:13">
      <c r="B102" s="20" t="s">
        <v>2</v>
      </c>
      <c r="C102" s="76" t="s">
        <v>3</v>
      </c>
      <c r="D102" s="76" t="s">
        <v>6</v>
      </c>
      <c r="E102" s="77" t="s">
        <v>372</v>
      </c>
      <c r="F102" s="77" t="s">
        <v>371</v>
      </c>
      <c r="G102" s="77" t="s">
        <v>370</v>
      </c>
      <c r="H102" s="78" t="s">
        <v>369</v>
      </c>
      <c r="I102" s="82"/>
      <c r="J102" s="153"/>
      <c r="K102" s="153"/>
      <c r="L102" s="154"/>
    </row>
    <row r="103" spans="1:13" ht="15" customHeight="1">
      <c r="B103" s="21">
        <v>1</v>
      </c>
      <c r="C103" s="49" t="s">
        <v>368</v>
      </c>
      <c r="D103" s="79">
        <f t="shared" ref="D103:D108" si="0">SUM(E103:H103)</f>
        <v>26</v>
      </c>
      <c r="E103" s="80">
        <v>0</v>
      </c>
      <c r="F103" s="80">
        <v>1</v>
      </c>
      <c r="G103" s="80">
        <v>25</v>
      </c>
      <c r="H103" s="81">
        <v>0</v>
      </c>
      <c r="I103" s="737" t="s">
        <v>570</v>
      </c>
      <c r="J103" s="737"/>
      <c r="K103" s="737"/>
      <c r="L103" s="738"/>
    </row>
    <row r="104" spans="1:13">
      <c r="B104" s="21">
        <v>2</v>
      </c>
      <c r="C104" s="49" t="s">
        <v>555</v>
      </c>
      <c r="D104" s="79">
        <f t="shared" si="0"/>
        <v>17</v>
      </c>
      <c r="E104" s="80">
        <v>0</v>
      </c>
      <c r="F104" s="80">
        <v>9</v>
      </c>
      <c r="G104" s="80">
        <v>8</v>
      </c>
      <c r="H104" s="81">
        <v>0</v>
      </c>
      <c r="I104" s="737"/>
      <c r="J104" s="737"/>
      <c r="K104" s="737"/>
      <c r="L104" s="738"/>
    </row>
    <row r="105" spans="1:13">
      <c r="B105" s="21">
        <v>3</v>
      </c>
      <c r="C105" s="49" t="s">
        <v>556</v>
      </c>
      <c r="D105" s="79">
        <f t="shared" si="0"/>
        <v>8</v>
      </c>
      <c r="E105" s="80">
        <v>0</v>
      </c>
      <c r="F105" s="80">
        <v>2</v>
      </c>
      <c r="G105" s="80">
        <v>6</v>
      </c>
      <c r="H105" s="81">
        <v>0</v>
      </c>
      <c r="I105" s="737"/>
      <c r="J105" s="737"/>
      <c r="K105" s="737"/>
      <c r="L105" s="738"/>
    </row>
    <row r="106" spans="1:13">
      <c r="B106" s="21">
        <v>4</v>
      </c>
      <c r="C106" s="49" t="s">
        <v>90</v>
      </c>
      <c r="D106" s="79">
        <f t="shared" si="0"/>
        <v>15</v>
      </c>
      <c r="E106" s="80">
        <v>1</v>
      </c>
      <c r="F106" s="80">
        <v>1</v>
      </c>
      <c r="G106" s="80">
        <v>13</v>
      </c>
      <c r="H106" s="81">
        <v>0</v>
      </c>
      <c r="I106" s="737"/>
      <c r="J106" s="737"/>
      <c r="K106" s="737"/>
      <c r="L106" s="738"/>
    </row>
    <row r="107" spans="1:13">
      <c r="B107" s="21">
        <v>5</v>
      </c>
      <c r="C107" s="49" t="s">
        <v>557</v>
      </c>
      <c r="D107" s="79">
        <f t="shared" si="0"/>
        <v>0</v>
      </c>
      <c r="E107" s="80">
        <v>0</v>
      </c>
      <c r="F107" s="80">
        <v>0</v>
      </c>
      <c r="G107" s="80">
        <v>0</v>
      </c>
      <c r="H107" s="81">
        <v>0</v>
      </c>
      <c r="I107" s="737"/>
      <c r="J107" s="737"/>
      <c r="K107" s="737"/>
      <c r="L107" s="738"/>
    </row>
    <row r="108" spans="1:13">
      <c r="B108" s="21">
        <v>6</v>
      </c>
      <c r="C108" s="49" t="s">
        <v>558</v>
      </c>
      <c r="D108" s="79">
        <f t="shared" si="0"/>
        <v>19</v>
      </c>
      <c r="E108" s="80">
        <v>0</v>
      </c>
      <c r="F108" s="80">
        <v>5</v>
      </c>
      <c r="G108" s="80">
        <v>14</v>
      </c>
      <c r="H108" s="81">
        <v>0</v>
      </c>
      <c r="I108" s="737"/>
      <c r="J108" s="737"/>
      <c r="K108" s="737"/>
      <c r="L108" s="738"/>
    </row>
    <row r="109" spans="1:13">
      <c r="B109" s="21">
        <v>7</v>
      </c>
      <c r="C109" s="49" t="s">
        <v>559</v>
      </c>
      <c r="D109" s="79">
        <f>SUM(E109:G109)</f>
        <v>31</v>
      </c>
      <c r="E109" s="80">
        <v>0</v>
      </c>
      <c r="F109" s="80">
        <v>0</v>
      </c>
      <c r="G109" s="80">
        <v>31</v>
      </c>
      <c r="H109" s="81">
        <v>0</v>
      </c>
      <c r="I109" s="737"/>
      <c r="J109" s="737"/>
      <c r="K109" s="737"/>
      <c r="L109" s="738"/>
    </row>
    <row r="110" spans="1:13">
      <c r="B110" s="21">
        <v>8</v>
      </c>
      <c r="C110" s="49" t="s">
        <v>560</v>
      </c>
      <c r="D110" s="79">
        <f t="shared" ref="D110:D121" si="1">SUM(E110:H110)</f>
        <v>16</v>
      </c>
      <c r="E110" s="80">
        <v>0</v>
      </c>
      <c r="F110" s="80">
        <v>4</v>
      </c>
      <c r="G110" s="80">
        <v>12</v>
      </c>
      <c r="H110" s="81">
        <v>0</v>
      </c>
      <c r="I110" s="737"/>
      <c r="J110" s="737"/>
      <c r="K110" s="737"/>
      <c r="L110" s="738"/>
    </row>
    <row r="111" spans="1:13">
      <c r="B111" s="21">
        <v>9</v>
      </c>
      <c r="C111" s="49" t="s">
        <v>561</v>
      </c>
      <c r="D111" s="79">
        <f t="shared" si="1"/>
        <v>9</v>
      </c>
      <c r="E111" s="80">
        <v>0</v>
      </c>
      <c r="F111" s="80">
        <v>0</v>
      </c>
      <c r="G111" s="80">
        <v>9</v>
      </c>
      <c r="H111" s="81">
        <v>0</v>
      </c>
      <c r="I111" s="737"/>
      <c r="J111" s="737"/>
      <c r="K111" s="737"/>
      <c r="L111" s="738"/>
    </row>
    <row r="112" spans="1:13">
      <c r="B112" s="21">
        <v>10</v>
      </c>
      <c r="C112" s="49" t="s">
        <v>562</v>
      </c>
      <c r="D112" s="79">
        <f t="shared" si="1"/>
        <v>28</v>
      </c>
      <c r="E112" s="80">
        <v>0</v>
      </c>
      <c r="F112" s="80">
        <v>3</v>
      </c>
      <c r="G112" s="80">
        <v>25</v>
      </c>
      <c r="H112" s="81">
        <v>0</v>
      </c>
      <c r="I112" s="737"/>
      <c r="J112" s="737"/>
      <c r="K112" s="737"/>
      <c r="L112" s="738"/>
    </row>
    <row r="113" spans="2:12" ht="15" customHeight="1">
      <c r="B113" s="21">
        <v>11</v>
      </c>
      <c r="C113" s="49" t="s">
        <v>563</v>
      </c>
      <c r="D113" s="79">
        <f t="shared" si="1"/>
        <v>25</v>
      </c>
      <c r="E113" s="80">
        <v>0</v>
      </c>
      <c r="F113" s="80">
        <v>1</v>
      </c>
      <c r="G113" s="80">
        <v>24</v>
      </c>
      <c r="H113" s="81">
        <v>0</v>
      </c>
      <c r="I113" s="737"/>
      <c r="J113" s="737"/>
      <c r="K113" s="737"/>
      <c r="L113" s="738"/>
    </row>
    <row r="114" spans="2:12">
      <c r="B114" s="21">
        <v>12</v>
      </c>
      <c r="C114" s="49" t="s">
        <v>93</v>
      </c>
      <c r="D114" s="79">
        <f t="shared" si="1"/>
        <v>31</v>
      </c>
      <c r="E114" s="80">
        <v>0</v>
      </c>
      <c r="F114" s="80">
        <v>6</v>
      </c>
      <c r="G114" s="80">
        <v>25</v>
      </c>
      <c r="H114" s="81">
        <v>0</v>
      </c>
      <c r="I114" s="737"/>
      <c r="J114" s="737"/>
      <c r="K114" s="737"/>
      <c r="L114" s="738"/>
    </row>
    <row r="115" spans="2:12" ht="15" customHeight="1">
      <c r="B115" s="21">
        <v>13</v>
      </c>
      <c r="C115" s="49" t="s">
        <v>94</v>
      </c>
      <c r="D115" s="79">
        <f t="shared" si="1"/>
        <v>0</v>
      </c>
      <c r="E115" s="80">
        <v>0</v>
      </c>
      <c r="F115" s="80">
        <v>0</v>
      </c>
      <c r="G115" s="80">
        <v>0</v>
      </c>
      <c r="H115" s="81">
        <v>0</v>
      </c>
      <c r="I115" s="737"/>
      <c r="J115" s="737"/>
      <c r="K115" s="737"/>
      <c r="L115" s="738"/>
    </row>
    <row r="116" spans="2:12">
      <c r="B116" s="21">
        <v>14</v>
      </c>
      <c r="C116" s="49" t="s">
        <v>328</v>
      </c>
      <c r="D116" s="79">
        <f t="shared" si="1"/>
        <v>9</v>
      </c>
      <c r="E116" s="80">
        <v>0</v>
      </c>
      <c r="F116" s="80">
        <v>0</v>
      </c>
      <c r="G116" s="80">
        <v>9</v>
      </c>
      <c r="H116" s="81">
        <v>0</v>
      </c>
      <c r="I116" s="737"/>
      <c r="J116" s="737"/>
      <c r="K116" s="737"/>
      <c r="L116" s="738"/>
    </row>
    <row r="117" spans="2:12">
      <c r="B117" s="21">
        <v>15</v>
      </c>
      <c r="C117" s="49" t="s">
        <v>122</v>
      </c>
      <c r="D117" s="79">
        <f t="shared" si="1"/>
        <v>11</v>
      </c>
      <c r="E117" s="80">
        <v>0</v>
      </c>
      <c r="F117" s="80">
        <v>0</v>
      </c>
      <c r="G117" s="80">
        <v>11</v>
      </c>
      <c r="H117" s="81">
        <v>0</v>
      </c>
      <c r="I117" s="737"/>
      <c r="J117" s="737"/>
      <c r="K117" s="737"/>
      <c r="L117" s="738"/>
    </row>
    <row r="118" spans="2:12">
      <c r="B118" s="21">
        <v>16</v>
      </c>
      <c r="C118" s="49" t="s">
        <v>106</v>
      </c>
      <c r="D118" s="79">
        <f t="shared" si="1"/>
        <v>4</v>
      </c>
      <c r="E118" s="80">
        <v>0</v>
      </c>
      <c r="F118" s="80">
        <v>0</v>
      </c>
      <c r="G118" s="80">
        <v>4</v>
      </c>
      <c r="H118" s="81">
        <v>0</v>
      </c>
      <c r="I118" s="737"/>
      <c r="J118" s="737"/>
      <c r="K118" s="737"/>
      <c r="L118" s="738"/>
    </row>
    <row r="119" spans="2:12">
      <c r="B119" s="21">
        <v>17</v>
      </c>
      <c r="C119" s="49" t="s">
        <v>98</v>
      </c>
      <c r="D119" s="79">
        <f t="shared" si="1"/>
        <v>2</v>
      </c>
      <c r="E119" s="80">
        <v>0</v>
      </c>
      <c r="F119" s="80">
        <v>2</v>
      </c>
      <c r="G119" s="80">
        <v>0</v>
      </c>
      <c r="H119" s="81">
        <v>0</v>
      </c>
      <c r="I119" s="737"/>
      <c r="J119" s="737"/>
      <c r="K119" s="737"/>
      <c r="L119" s="738"/>
    </row>
    <row r="120" spans="2:12">
      <c r="B120" s="21">
        <v>18</v>
      </c>
      <c r="C120" s="49" t="s">
        <v>361</v>
      </c>
      <c r="D120" s="79">
        <f t="shared" si="1"/>
        <v>2</v>
      </c>
      <c r="E120" s="80"/>
      <c r="F120" s="80">
        <v>1</v>
      </c>
      <c r="G120" s="80">
        <v>1</v>
      </c>
      <c r="H120" s="81">
        <v>0</v>
      </c>
      <c r="I120" s="737"/>
      <c r="J120" s="737"/>
      <c r="K120" s="737"/>
      <c r="L120" s="738"/>
    </row>
    <row r="121" spans="2:12">
      <c r="B121" s="21">
        <v>19</v>
      </c>
      <c r="C121" s="49" t="s">
        <v>360</v>
      </c>
      <c r="D121" s="79">
        <f t="shared" si="1"/>
        <v>4</v>
      </c>
      <c r="E121" s="80">
        <v>3</v>
      </c>
      <c r="F121" s="80">
        <v>0</v>
      </c>
      <c r="G121" s="80">
        <v>1</v>
      </c>
      <c r="H121" s="81">
        <v>0</v>
      </c>
      <c r="I121" s="737"/>
      <c r="J121" s="737"/>
      <c r="K121" s="737"/>
      <c r="L121" s="738"/>
    </row>
    <row r="122" spans="2:12">
      <c r="B122" s="735" t="s">
        <v>4</v>
      </c>
      <c r="C122" s="736"/>
      <c r="D122" s="61">
        <f>SUM(D103:D121)</f>
        <v>257</v>
      </c>
      <c r="E122" s="83">
        <f>SUM(E103:E121)</f>
        <v>4</v>
      </c>
      <c r="F122" s="83">
        <f>SUM(F103:F121)</f>
        <v>35</v>
      </c>
      <c r="G122" s="83">
        <f>SUM(G103:G121)</f>
        <v>218</v>
      </c>
      <c r="H122" s="156">
        <f>SUM(H103:H121)</f>
        <v>0</v>
      </c>
      <c r="I122" s="737"/>
      <c r="J122" s="737"/>
      <c r="K122" s="737"/>
      <c r="L122" s="738"/>
    </row>
    <row r="123" spans="2:12" ht="15" thickBot="1">
      <c r="B123" s="586" t="s">
        <v>359</v>
      </c>
      <c r="C123" s="587"/>
      <c r="D123" s="113"/>
      <c r="E123" s="114">
        <f>E122/D122</f>
        <v>1.556420233463035E-2</v>
      </c>
      <c r="F123" s="114">
        <f>F122/D122</f>
        <v>0.13618677042801555</v>
      </c>
      <c r="G123" s="114">
        <f>G122/D122</f>
        <v>0.84824902723735407</v>
      </c>
      <c r="H123" s="157">
        <f>H122/D122</f>
        <v>0</v>
      </c>
      <c r="I123" s="739"/>
      <c r="J123" s="739"/>
      <c r="K123" s="739"/>
      <c r="L123" s="740"/>
    </row>
    <row r="124" spans="2:12">
      <c r="B124" s="175"/>
      <c r="C124" s="176"/>
      <c r="D124" s="177"/>
      <c r="E124" s="178"/>
      <c r="F124" s="178"/>
      <c r="G124" s="178"/>
      <c r="H124" s="178"/>
      <c r="I124" s="166"/>
      <c r="J124" s="166"/>
      <c r="K124" s="166"/>
      <c r="L124" s="167"/>
    </row>
    <row r="125" spans="2:12">
      <c r="B125" s="175"/>
      <c r="C125" s="176"/>
      <c r="D125" s="177"/>
      <c r="E125" s="178"/>
      <c r="F125" s="178"/>
      <c r="G125" s="178"/>
      <c r="H125" s="178"/>
      <c r="I125" s="166"/>
      <c r="J125" s="166"/>
      <c r="K125" s="166"/>
      <c r="L125" s="167"/>
    </row>
    <row r="126" spans="2:12">
      <c r="B126" s="175"/>
      <c r="C126" s="176"/>
      <c r="D126" s="177"/>
      <c r="E126" s="178"/>
      <c r="F126" s="178"/>
      <c r="G126" s="178"/>
      <c r="H126" s="178"/>
      <c r="I126" s="166"/>
      <c r="J126" s="166"/>
      <c r="K126" s="166"/>
      <c r="L126" s="167"/>
    </row>
    <row r="127" spans="2:12">
      <c r="B127" s="175"/>
      <c r="C127" s="176"/>
      <c r="D127" s="177"/>
      <c r="E127" s="178"/>
      <c r="F127" s="178"/>
      <c r="G127" s="178"/>
      <c r="H127" s="178"/>
      <c r="I127" s="166"/>
      <c r="J127" s="166"/>
      <c r="K127" s="166"/>
      <c r="L127" s="167"/>
    </row>
    <row r="128" spans="2:12">
      <c r="B128" s="175"/>
      <c r="C128" s="176"/>
      <c r="D128" s="177"/>
      <c r="E128" s="178"/>
      <c r="F128" s="178"/>
      <c r="G128" s="178"/>
      <c r="H128" s="178"/>
      <c r="I128" s="166"/>
      <c r="J128" s="166"/>
      <c r="K128" s="166"/>
      <c r="L128" s="167"/>
    </row>
    <row r="129" spans="2:12">
      <c r="B129" s="175"/>
      <c r="C129" s="176"/>
      <c r="D129" s="177"/>
      <c r="E129" s="178"/>
      <c r="F129" s="178"/>
      <c r="G129" s="178"/>
      <c r="H129" s="178"/>
      <c r="I129" s="166"/>
      <c r="J129" s="166"/>
      <c r="K129" s="166"/>
      <c r="L129" s="167"/>
    </row>
    <row r="130" spans="2:12">
      <c r="B130" s="175"/>
      <c r="C130" s="176"/>
      <c r="D130" s="177"/>
      <c r="E130" s="178"/>
      <c r="F130" s="178"/>
      <c r="G130" s="178"/>
      <c r="H130" s="178"/>
      <c r="I130" s="166"/>
      <c r="J130" s="166"/>
      <c r="K130" s="166"/>
      <c r="L130" s="167"/>
    </row>
    <row r="131" spans="2:12">
      <c r="B131" s="175"/>
      <c r="C131" s="176"/>
      <c r="D131" s="177"/>
      <c r="E131" s="178"/>
      <c r="F131" s="178"/>
      <c r="G131" s="178"/>
      <c r="H131" s="178"/>
      <c r="I131" s="166"/>
      <c r="J131" s="166"/>
      <c r="K131" s="166"/>
      <c r="L131" s="167"/>
    </row>
    <row r="132" spans="2:12">
      <c r="B132" s="175"/>
      <c r="C132" s="176"/>
      <c r="D132" s="177"/>
      <c r="E132" s="178"/>
      <c r="F132" s="178"/>
      <c r="G132" s="178"/>
      <c r="H132" s="178"/>
      <c r="I132" s="166"/>
      <c r="J132" s="166"/>
      <c r="K132" s="166"/>
      <c r="L132" s="167"/>
    </row>
    <row r="133" spans="2:12">
      <c r="B133" s="175"/>
      <c r="C133" s="176"/>
      <c r="D133" s="177"/>
      <c r="E133" s="178"/>
      <c r="F133" s="178"/>
      <c r="G133" s="178"/>
      <c r="H133" s="178"/>
      <c r="I133" s="166"/>
      <c r="J133" s="166"/>
      <c r="K133" s="166"/>
      <c r="L133" s="167"/>
    </row>
    <row r="134" spans="2:12">
      <c r="B134" s="175"/>
      <c r="C134" s="176"/>
      <c r="D134" s="177"/>
      <c r="E134" s="178"/>
      <c r="F134" s="178"/>
      <c r="G134" s="178"/>
      <c r="H134" s="178"/>
      <c r="I134" s="166"/>
      <c r="J134" s="166"/>
      <c r="K134" s="166"/>
      <c r="L134" s="167"/>
    </row>
    <row r="135" spans="2:12">
      <c r="B135" s="175"/>
      <c r="C135" s="176"/>
      <c r="D135" s="177"/>
      <c r="E135" s="178"/>
      <c r="F135" s="178"/>
      <c r="G135" s="178"/>
      <c r="H135" s="178"/>
      <c r="I135" s="166"/>
      <c r="J135" s="166"/>
      <c r="K135" s="166"/>
      <c r="L135" s="167"/>
    </row>
    <row r="136" spans="2:12">
      <c r="B136" s="175"/>
      <c r="C136" s="176"/>
      <c r="D136" s="177"/>
      <c r="E136" s="178"/>
      <c r="F136" s="178"/>
      <c r="G136" s="178"/>
      <c r="H136" s="178"/>
      <c r="I136" s="166"/>
      <c r="J136" s="166"/>
      <c r="K136" s="166"/>
      <c r="L136" s="167"/>
    </row>
    <row r="137" spans="2:12">
      <c r="B137" s="175"/>
      <c r="C137" s="176"/>
      <c r="D137" s="177"/>
      <c r="E137" s="178"/>
      <c r="F137" s="178"/>
      <c r="G137" s="178"/>
      <c r="H137" s="178"/>
      <c r="I137" s="166"/>
      <c r="J137" s="166"/>
      <c r="K137" s="166"/>
      <c r="L137" s="167"/>
    </row>
    <row r="138" spans="2:12">
      <c r="B138" s="175"/>
      <c r="C138" s="176"/>
      <c r="D138" s="177"/>
      <c r="E138" s="178"/>
      <c r="F138" s="178"/>
      <c r="G138" s="178"/>
      <c r="H138" s="178"/>
      <c r="I138" s="166"/>
      <c r="J138" s="166"/>
      <c r="K138" s="166"/>
      <c r="L138" s="167"/>
    </row>
    <row r="139" spans="2:12">
      <c r="B139" s="175"/>
      <c r="C139" s="176"/>
      <c r="D139" s="177"/>
      <c r="E139" s="178"/>
      <c r="F139" s="178"/>
      <c r="G139" s="178"/>
      <c r="H139" s="178"/>
      <c r="I139" s="166"/>
      <c r="J139" s="166"/>
      <c r="K139" s="166"/>
      <c r="L139" s="167"/>
    </row>
    <row r="140" spans="2:12">
      <c r="B140" s="175"/>
      <c r="C140" s="176"/>
      <c r="D140" s="177"/>
      <c r="E140" s="178"/>
      <c r="F140" s="178"/>
      <c r="G140" s="178"/>
      <c r="H140" s="178"/>
      <c r="I140" s="166"/>
      <c r="J140" s="166"/>
      <c r="K140" s="166"/>
      <c r="L140" s="167"/>
    </row>
    <row r="141" spans="2:12">
      <c r="B141" s="175"/>
      <c r="C141" s="176"/>
      <c r="D141" s="177"/>
      <c r="E141" s="178"/>
      <c r="F141" s="178"/>
      <c r="G141" s="178"/>
      <c r="H141" s="178"/>
      <c r="I141" s="166"/>
      <c r="J141" s="166"/>
      <c r="K141" s="166"/>
      <c r="L141" s="167"/>
    </row>
    <row r="142" spans="2:12">
      <c r="B142" s="175"/>
      <c r="C142" s="176"/>
      <c r="D142" s="177"/>
      <c r="E142" s="178"/>
      <c r="F142" s="178"/>
      <c r="G142" s="178"/>
      <c r="H142" s="178"/>
      <c r="I142" s="166"/>
      <c r="J142" s="166"/>
      <c r="K142" s="166"/>
      <c r="L142" s="167"/>
    </row>
    <row r="143" spans="2:12">
      <c r="B143" s="175"/>
      <c r="C143" s="176"/>
      <c r="D143" s="177"/>
      <c r="E143" s="178"/>
      <c r="F143" s="178"/>
      <c r="G143" s="178"/>
      <c r="H143" s="178"/>
      <c r="I143" s="166"/>
      <c r="J143" s="166"/>
      <c r="K143" s="166"/>
      <c r="L143" s="167"/>
    </row>
    <row r="144" spans="2:12">
      <c r="B144" s="175"/>
      <c r="C144" s="176"/>
      <c r="D144" s="177"/>
      <c r="E144" s="178"/>
      <c r="F144" s="178"/>
      <c r="G144" s="178"/>
      <c r="H144" s="178"/>
      <c r="I144" s="166"/>
      <c r="J144" s="166"/>
      <c r="K144" s="166"/>
      <c r="L144" s="167"/>
    </row>
    <row r="145" spans="2:13">
      <c r="B145" s="175"/>
      <c r="C145" s="176"/>
      <c r="D145" s="177"/>
      <c r="E145" s="178"/>
      <c r="F145" s="178"/>
      <c r="G145" s="178"/>
      <c r="H145" s="178"/>
      <c r="I145" s="166"/>
      <c r="J145" s="166"/>
      <c r="K145" s="166"/>
      <c r="L145" s="167"/>
    </row>
    <row r="146" spans="2:13">
      <c r="B146" s="175"/>
      <c r="C146" s="176"/>
      <c r="D146" s="177"/>
      <c r="E146" s="178"/>
      <c r="F146" s="178"/>
      <c r="G146" s="178"/>
      <c r="H146" s="178"/>
      <c r="I146" s="166"/>
      <c r="J146" s="166"/>
      <c r="K146" s="166"/>
      <c r="L146" s="167"/>
    </row>
    <row r="147" spans="2:13">
      <c r="B147" s="175"/>
      <c r="C147" s="176"/>
      <c r="D147" s="177"/>
      <c r="E147" s="178"/>
      <c r="F147" s="178"/>
      <c r="G147" s="178"/>
      <c r="H147" s="178"/>
      <c r="I147" s="166"/>
      <c r="J147" s="166"/>
      <c r="K147" s="166"/>
      <c r="L147" s="167"/>
    </row>
    <row r="148" spans="2:13">
      <c r="B148" s="175"/>
      <c r="C148" s="176"/>
      <c r="D148" s="177"/>
      <c r="E148" s="178"/>
      <c r="F148" s="178"/>
      <c r="G148" s="178"/>
      <c r="H148" s="178"/>
      <c r="I148" s="166"/>
      <c r="J148" s="166"/>
      <c r="K148" s="166"/>
      <c r="L148" s="167"/>
    </row>
    <row r="149" spans="2:13">
      <c r="B149" s="175"/>
      <c r="C149" s="176"/>
      <c r="D149" s="177"/>
      <c r="E149" s="178"/>
      <c r="F149" s="178"/>
      <c r="G149" s="178"/>
      <c r="H149" s="178"/>
      <c r="I149" s="166"/>
      <c r="J149" s="166"/>
      <c r="K149" s="166"/>
      <c r="L149" s="167"/>
    </row>
    <row r="150" spans="2:13">
      <c r="B150" s="175"/>
      <c r="C150" s="176"/>
      <c r="D150" s="177"/>
      <c r="E150" s="178"/>
      <c r="F150" s="178"/>
      <c r="G150" s="178"/>
      <c r="H150" s="178"/>
      <c r="I150" s="166"/>
      <c r="J150" s="166"/>
      <c r="K150" s="166"/>
      <c r="L150" s="167"/>
    </row>
    <row r="151" spans="2:13">
      <c r="B151" s="175"/>
      <c r="C151" s="176"/>
      <c r="D151" s="177"/>
      <c r="E151" s="178"/>
      <c r="F151" s="178"/>
      <c r="G151" s="178"/>
      <c r="H151" s="178"/>
      <c r="I151" s="166"/>
      <c r="J151" s="166"/>
      <c r="K151" s="166"/>
      <c r="L151" s="167"/>
    </row>
    <row r="152" spans="2:13" ht="15" thickBot="1">
      <c r="B152" s="175"/>
      <c r="C152" s="176"/>
      <c r="D152" s="177"/>
      <c r="E152" s="178"/>
      <c r="F152" s="178"/>
      <c r="G152" s="178"/>
      <c r="H152" s="178"/>
      <c r="I152" s="166"/>
      <c r="J152" s="166"/>
      <c r="K152" s="166"/>
      <c r="L152" s="167"/>
    </row>
    <row r="153" spans="2:13" s="17" customFormat="1">
      <c r="B153" s="148"/>
      <c r="C153" s="149"/>
      <c r="D153" s="149"/>
      <c r="E153" s="150"/>
      <c r="F153" s="150"/>
      <c r="G153" s="150"/>
      <c r="H153" s="150"/>
      <c r="I153" s="150"/>
      <c r="J153" s="149"/>
      <c r="K153" s="5"/>
      <c r="L153" s="151"/>
    </row>
    <row r="154" spans="2:13" ht="15" thickBot="1">
      <c r="B154" s="8"/>
      <c r="C154" s="3"/>
      <c r="D154" s="3"/>
      <c r="E154" s="64"/>
      <c r="F154" s="64"/>
      <c r="G154" s="64"/>
      <c r="H154" s="64"/>
      <c r="I154" s="64"/>
      <c r="J154" s="3"/>
      <c r="K154" s="3"/>
      <c r="L154" s="9"/>
    </row>
    <row r="155" spans="2:13" s="17" customFormat="1" ht="15" thickBot="1">
      <c r="B155" s="727" t="s">
        <v>358</v>
      </c>
      <c r="C155" s="728"/>
      <c r="D155" s="728"/>
      <c r="E155" s="728"/>
      <c r="F155" s="728"/>
      <c r="G155" s="728"/>
      <c r="H155" s="728"/>
      <c r="I155" s="728"/>
      <c r="J155" s="728"/>
      <c r="K155" s="728"/>
      <c r="L155" s="729"/>
      <c r="M155" s="107"/>
    </row>
    <row r="156" spans="2:13" s="17" customFormat="1" ht="14.25" customHeight="1">
      <c r="B156" s="748" t="s">
        <v>2</v>
      </c>
      <c r="C156" s="155" t="s">
        <v>357</v>
      </c>
      <c r="D156" s="742" t="s">
        <v>547</v>
      </c>
      <c r="E156" s="742" t="s">
        <v>548</v>
      </c>
      <c r="F156" s="742" t="s">
        <v>549</v>
      </c>
      <c r="G156" s="742" t="s">
        <v>356</v>
      </c>
      <c r="H156" s="742" t="s">
        <v>355</v>
      </c>
      <c r="I156" s="742" t="s">
        <v>550</v>
      </c>
      <c r="J156" s="742" t="s">
        <v>551</v>
      </c>
      <c r="K156" s="742" t="s">
        <v>552</v>
      </c>
      <c r="L156" s="744" t="s">
        <v>354</v>
      </c>
    </row>
    <row r="157" spans="2:13" s="17" customFormat="1" ht="13">
      <c r="B157" s="749"/>
      <c r="C157" s="104"/>
      <c r="D157" s="743"/>
      <c r="E157" s="743"/>
      <c r="F157" s="743"/>
      <c r="G157" s="743"/>
      <c r="H157" s="743"/>
      <c r="I157" s="743"/>
      <c r="J157" s="743"/>
      <c r="K157" s="743"/>
      <c r="L157" s="745"/>
    </row>
    <row r="158" spans="2:13" s="17" customFormat="1" ht="19.5" customHeight="1">
      <c r="B158" s="1">
        <v>1</v>
      </c>
      <c r="C158" s="102" t="s">
        <v>99</v>
      </c>
      <c r="D158" s="51">
        <v>292</v>
      </c>
      <c r="E158" s="51">
        <f>F158+G158</f>
        <v>283</v>
      </c>
      <c r="F158" s="86">
        <f>D158-G158-H158</f>
        <v>203</v>
      </c>
      <c r="G158" s="51">
        <v>80</v>
      </c>
      <c r="H158" s="25">
        <v>9</v>
      </c>
      <c r="I158" s="62">
        <f>F158/E158</f>
        <v>0.71731448763250882</v>
      </c>
      <c r="J158" s="159">
        <f>E158/D158</f>
        <v>0.96917808219178081</v>
      </c>
      <c r="K158" s="159">
        <f>J158*I158</f>
        <v>0.6952054794520548</v>
      </c>
      <c r="L158" s="158" t="s">
        <v>546</v>
      </c>
    </row>
    <row r="159" spans="2:13" s="17" customFormat="1" ht="19.5" customHeight="1">
      <c r="B159" s="1">
        <v>2</v>
      </c>
      <c r="C159" s="103" t="s">
        <v>88</v>
      </c>
      <c r="D159" s="87">
        <v>3200</v>
      </c>
      <c r="E159" s="51">
        <f t="shared" ref="E159:E174" si="2">F159+G159</f>
        <v>3099</v>
      </c>
      <c r="F159" s="86">
        <f t="shared" ref="F159:F174" si="3">D159-G159-H159</f>
        <v>2815</v>
      </c>
      <c r="G159" s="87">
        <v>284</v>
      </c>
      <c r="H159" s="88">
        <v>101</v>
      </c>
      <c r="I159" s="62">
        <f t="shared" ref="I159:I174" si="4">F159/E159</f>
        <v>0.90835753468860925</v>
      </c>
      <c r="J159" s="159">
        <f t="shared" ref="J159:J175" si="5">E159/D159</f>
        <v>0.96843749999999995</v>
      </c>
      <c r="K159" s="159">
        <f>J159*I159</f>
        <v>0.87968749999999996</v>
      </c>
      <c r="L159" s="121"/>
    </row>
    <row r="160" spans="2:13" s="17" customFormat="1" ht="19.5" customHeight="1">
      <c r="B160" s="1">
        <v>3</v>
      </c>
      <c r="C160" s="102" t="s">
        <v>89</v>
      </c>
      <c r="D160" s="51">
        <v>266</v>
      </c>
      <c r="E160" s="51">
        <f t="shared" si="2"/>
        <v>93</v>
      </c>
      <c r="F160" s="86">
        <f t="shared" si="3"/>
        <v>78</v>
      </c>
      <c r="G160" s="53">
        <v>15</v>
      </c>
      <c r="H160" s="54">
        <v>173</v>
      </c>
      <c r="I160" s="62">
        <f t="shared" si="4"/>
        <v>0.83870967741935487</v>
      </c>
      <c r="J160" s="159">
        <f t="shared" si="5"/>
        <v>0.34962406015037595</v>
      </c>
      <c r="K160" s="159">
        <f>J160*I160</f>
        <v>0.29323308270676696</v>
      </c>
      <c r="L160" s="122" t="s">
        <v>353</v>
      </c>
    </row>
    <row r="161" spans="1:13" s="17" customFormat="1" ht="19.5" customHeight="1">
      <c r="B161" s="1">
        <v>4</v>
      </c>
      <c r="C161" s="102" t="s">
        <v>352</v>
      </c>
      <c r="D161" s="160">
        <v>409</v>
      </c>
      <c r="E161" s="51">
        <f t="shared" si="2"/>
        <v>319</v>
      </c>
      <c r="F161" s="86">
        <f t="shared" si="3"/>
        <v>181</v>
      </c>
      <c r="G161" s="53">
        <v>138</v>
      </c>
      <c r="H161" s="54">
        <v>90</v>
      </c>
      <c r="I161" s="62">
        <f t="shared" si="4"/>
        <v>0.56739811912225702</v>
      </c>
      <c r="J161" s="159">
        <f t="shared" si="5"/>
        <v>0.77995110024449876</v>
      </c>
      <c r="K161" s="159">
        <f>J161*I161</f>
        <v>0.44254278728606355</v>
      </c>
      <c r="L161" s="123" t="s">
        <v>351</v>
      </c>
    </row>
    <row r="162" spans="1:13" s="17" customFormat="1" ht="19.5" customHeight="1">
      <c r="B162" s="1">
        <v>5</v>
      </c>
      <c r="C162" s="102" t="s">
        <v>92</v>
      </c>
      <c r="D162" s="89">
        <v>0</v>
      </c>
      <c r="E162" s="51">
        <f t="shared" si="2"/>
        <v>0</v>
      </c>
      <c r="F162" s="86">
        <f t="shared" si="3"/>
        <v>0</v>
      </c>
      <c r="G162" s="90">
        <v>0</v>
      </c>
      <c r="H162" s="54">
        <v>0</v>
      </c>
      <c r="I162" s="62" t="e">
        <f t="shared" si="4"/>
        <v>#DIV/0!</v>
      </c>
      <c r="J162" s="159" t="e">
        <f t="shared" si="5"/>
        <v>#DIV/0!</v>
      </c>
      <c r="K162" s="159">
        <v>0</v>
      </c>
      <c r="L162" s="123" t="s">
        <v>350</v>
      </c>
    </row>
    <row r="163" spans="1:13" s="17" customFormat="1" ht="19.5" customHeight="1">
      <c r="B163" s="1">
        <v>6</v>
      </c>
      <c r="C163" s="102" t="s">
        <v>349</v>
      </c>
      <c r="D163" s="160">
        <v>138</v>
      </c>
      <c r="E163" s="51">
        <f t="shared" si="2"/>
        <v>138</v>
      </c>
      <c r="F163" s="86">
        <f t="shared" si="3"/>
        <v>124</v>
      </c>
      <c r="G163" s="161">
        <v>14</v>
      </c>
      <c r="H163" s="54">
        <v>0</v>
      </c>
      <c r="I163" s="62">
        <f t="shared" si="4"/>
        <v>0.89855072463768115</v>
      </c>
      <c r="J163" s="159">
        <f t="shared" si="5"/>
        <v>1</v>
      </c>
      <c r="K163" s="159">
        <f t="shared" ref="K163:K175" si="6">J163*I163</f>
        <v>0.89855072463768115</v>
      </c>
      <c r="L163" s="122"/>
    </row>
    <row r="164" spans="1:13" s="17" customFormat="1" ht="19.5" customHeight="1">
      <c r="B164" s="1">
        <v>7</v>
      </c>
      <c r="C164" s="102" t="s">
        <v>348</v>
      </c>
      <c r="D164" s="160">
        <v>185</v>
      </c>
      <c r="E164" s="51">
        <f t="shared" si="2"/>
        <v>175</v>
      </c>
      <c r="F164" s="86">
        <f t="shared" si="3"/>
        <v>137</v>
      </c>
      <c r="G164" s="161">
        <v>38</v>
      </c>
      <c r="H164" s="54">
        <v>10</v>
      </c>
      <c r="I164" s="62">
        <f t="shared" si="4"/>
        <v>0.78285714285714281</v>
      </c>
      <c r="J164" s="159">
        <f t="shared" si="5"/>
        <v>0.94594594594594594</v>
      </c>
      <c r="K164" s="159">
        <f t="shared" si="6"/>
        <v>0.74054054054054053</v>
      </c>
      <c r="L164" s="122" t="s">
        <v>347</v>
      </c>
    </row>
    <row r="165" spans="1:13" s="17" customFormat="1" ht="19.5" customHeight="1">
      <c r="B165" s="1">
        <v>8</v>
      </c>
      <c r="C165" s="102" t="s">
        <v>346</v>
      </c>
      <c r="D165" s="160">
        <v>68</v>
      </c>
      <c r="E165" s="51">
        <f t="shared" si="2"/>
        <v>35</v>
      </c>
      <c r="F165" s="86">
        <f t="shared" si="3"/>
        <v>15</v>
      </c>
      <c r="G165" s="161">
        <v>20</v>
      </c>
      <c r="H165" s="54">
        <v>33</v>
      </c>
      <c r="I165" s="62">
        <f t="shared" si="4"/>
        <v>0.42857142857142855</v>
      </c>
      <c r="J165" s="159">
        <f t="shared" si="5"/>
        <v>0.51470588235294112</v>
      </c>
      <c r="K165" s="159">
        <f t="shared" si="6"/>
        <v>0.22058823529411761</v>
      </c>
      <c r="L165" s="123" t="s">
        <v>345</v>
      </c>
    </row>
    <row r="166" spans="1:13" s="17" customFormat="1" ht="19.5" customHeight="1">
      <c r="B166" s="1">
        <v>9</v>
      </c>
      <c r="C166" s="102" t="s">
        <v>344</v>
      </c>
      <c r="D166" s="160">
        <v>211</v>
      </c>
      <c r="E166" s="51">
        <f t="shared" si="2"/>
        <v>167</v>
      </c>
      <c r="F166" s="86">
        <f t="shared" si="3"/>
        <v>123</v>
      </c>
      <c r="G166" s="161">
        <v>44</v>
      </c>
      <c r="H166" s="54">
        <v>44</v>
      </c>
      <c r="I166" s="62">
        <f t="shared" si="4"/>
        <v>0.73652694610778446</v>
      </c>
      <c r="J166" s="159">
        <f t="shared" si="5"/>
        <v>0.79146919431279616</v>
      </c>
      <c r="K166" s="159">
        <f t="shared" si="6"/>
        <v>0.58293838862559244</v>
      </c>
      <c r="L166" s="122" t="s">
        <v>343</v>
      </c>
    </row>
    <row r="167" spans="1:13" s="17" customFormat="1" ht="19.5" customHeight="1">
      <c r="B167" s="1">
        <v>10</v>
      </c>
      <c r="C167" s="102" t="s">
        <v>342</v>
      </c>
      <c r="D167" s="160">
        <v>125</v>
      </c>
      <c r="E167" s="51">
        <f t="shared" si="2"/>
        <v>111</v>
      </c>
      <c r="F167" s="86">
        <f t="shared" si="3"/>
        <v>66</v>
      </c>
      <c r="G167" s="161">
        <v>45</v>
      </c>
      <c r="H167" s="54">
        <v>14</v>
      </c>
      <c r="I167" s="62">
        <f t="shared" si="4"/>
        <v>0.59459459459459463</v>
      </c>
      <c r="J167" s="159">
        <f t="shared" si="5"/>
        <v>0.88800000000000001</v>
      </c>
      <c r="K167" s="159">
        <f t="shared" si="6"/>
        <v>0.52800000000000002</v>
      </c>
      <c r="L167" s="122" t="s">
        <v>341</v>
      </c>
    </row>
    <row r="168" spans="1:13" s="17" customFormat="1" ht="19.5" customHeight="1">
      <c r="B168" s="1">
        <v>11</v>
      </c>
      <c r="C168" s="102" t="s">
        <v>340</v>
      </c>
      <c r="D168" s="162">
        <v>544</v>
      </c>
      <c r="E168" s="51">
        <f t="shared" si="2"/>
        <v>389</v>
      </c>
      <c r="F168" s="86">
        <f t="shared" si="3"/>
        <v>244</v>
      </c>
      <c r="G168" s="161">
        <v>145</v>
      </c>
      <c r="H168" s="54">
        <v>155</v>
      </c>
      <c r="I168" s="62">
        <f t="shared" si="4"/>
        <v>0.62724935732647813</v>
      </c>
      <c r="J168" s="159">
        <f t="shared" si="5"/>
        <v>0.71507352941176472</v>
      </c>
      <c r="K168" s="159">
        <f t="shared" si="6"/>
        <v>0.4485294117647059</v>
      </c>
      <c r="L168" s="123" t="s">
        <v>339</v>
      </c>
    </row>
    <row r="169" spans="1:13" s="17" customFormat="1" ht="19.5" customHeight="1">
      <c r="B169" s="1">
        <v>12</v>
      </c>
      <c r="C169" s="102" t="s">
        <v>94</v>
      </c>
      <c r="D169" s="90">
        <v>31</v>
      </c>
      <c r="E169" s="51">
        <f>F169+G169</f>
        <v>0</v>
      </c>
      <c r="F169" s="86">
        <f t="shared" si="3"/>
        <v>0</v>
      </c>
      <c r="G169" s="90">
        <v>0</v>
      </c>
      <c r="H169" s="54">
        <v>31</v>
      </c>
      <c r="I169" s="62" t="e">
        <f>F169/E169</f>
        <v>#DIV/0!</v>
      </c>
      <c r="J169" s="159">
        <f>E169/D169</f>
        <v>0</v>
      </c>
      <c r="K169" s="159" t="e">
        <f t="shared" si="6"/>
        <v>#DIV/0!</v>
      </c>
      <c r="L169" s="122" t="s">
        <v>1440</v>
      </c>
    </row>
    <row r="170" spans="1:13" s="17" customFormat="1" ht="19.5" customHeight="1">
      <c r="B170" s="1">
        <v>13</v>
      </c>
      <c r="C170" s="102" t="s">
        <v>338</v>
      </c>
      <c r="D170" s="89">
        <v>247</v>
      </c>
      <c r="E170" s="51">
        <f t="shared" si="2"/>
        <v>184</v>
      </c>
      <c r="F170" s="86">
        <f t="shared" si="3"/>
        <v>149</v>
      </c>
      <c r="G170" s="90">
        <v>35</v>
      </c>
      <c r="H170" s="54">
        <v>63</v>
      </c>
      <c r="I170" s="62">
        <f t="shared" si="4"/>
        <v>0.80978260869565222</v>
      </c>
      <c r="J170" s="159">
        <f t="shared" si="5"/>
        <v>0.74493927125506076</v>
      </c>
      <c r="K170" s="159">
        <f t="shared" si="6"/>
        <v>0.60323886639676116</v>
      </c>
      <c r="L170" s="123" t="s">
        <v>337</v>
      </c>
    </row>
    <row r="171" spans="1:13" s="17" customFormat="1" ht="19.5" customHeight="1">
      <c r="B171" s="1">
        <v>14</v>
      </c>
      <c r="C171" s="102" t="s">
        <v>336</v>
      </c>
      <c r="D171" s="53">
        <v>150</v>
      </c>
      <c r="E171" s="51">
        <f t="shared" si="2"/>
        <v>108</v>
      </c>
      <c r="F171" s="86">
        <f t="shared" si="3"/>
        <v>66</v>
      </c>
      <c r="G171" s="53">
        <v>42</v>
      </c>
      <c r="H171" s="54">
        <v>42</v>
      </c>
      <c r="I171" s="62">
        <f t="shared" si="4"/>
        <v>0.61111111111111116</v>
      </c>
      <c r="J171" s="159">
        <f t="shared" si="5"/>
        <v>0.72</v>
      </c>
      <c r="K171" s="159">
        <f t="shared" si="6"/>
        <v>0.44</v>
      </c>
      <c r="L171" s="122" t="s">
        <v>335</v>
      </c>
    </row>
    <row r="172" spans="1:13" s="17" customFormat="1" ht="19.5" customHeight="1">
      <c r="B172" s="1">
        <v>15</v>
      </c>
      <c r="C172" s="102" t="s">
        <v>334</v>
      </c>
      <c r="D172" s="163">
        <v>134</v>
      </c>
      <c r="E172" s="51">
        <f t="shared" si="2"/>
        <v>98</v>
      </c>
      <c r="F172" s="86">
        <f t="shared" si="3"/>
        <v>39</v>
      </c>
      <c r="G172" s="53">
        <v>59</v>
      </c>
      <c r="H172" s="54">
        <v>36</v>
      </c>
      <c r="I172" s="62">
        <f t="shared" si="4"/>
        <v>0.39795918367346939</v>
      </c>
      <c r="J172" s="159">
        <f t="shared" si="5"/>
        <v>0.73134328358208955</v>
      </c>
      <c r="K172" s="159">
        <f t="shared" si="6"/>
        <v>0.29104477611940299</v>
      </c>
      <c r="L172" s="122" t="s">
        <v>333</v>
      </c>
    </row>
    <row r="173" spans="1:13" s="17" customFormat="1" ht="19.5" customHeight="1">
      <c r="B173" s="1">
        <v>16</v>
      </c>
      <c r="C173" s="102" t="s">
        <v>332</v>
      </c>
      <c r="D173" s="51">
        <v>108</v>
      </c>
      <c r="E173" s="51">
        <f t="shared" si="2"/>
        <v>91</v>
      </c>
      <c r="F173" s="86">
        <f t="shared" si="3"/>
        <v>69</v>
      </c>
      <c r="G173" s="53">
        <v>22</v>
      </c>
      <c r="H173" s="54">
        <v>17</v>
      </c>
      <c r="I173" s="62">
        <f t="shared" si="4"/>
        <v>0.75824175824175821</v>
      </c>
      <c r="J173" s="159">
        <f t="shared" si="5"/>
        <v>0.84259259259259256</v>
      </c>
      <c r="K173" s="159">
        <f t="shared" si="6"/>
        <v>0.63888888888888884</v>
      </c>
      <c r="L173" s="122" t="s">
        <v>331</v>
      </c>
    </row>
    <row r="174" spans="1:13" s="17" customFormat="1" ht="19.5" customHeight="1">
      <c r="B174" s="1">
        <v>17</v>
      </c>
      <c r="C174" s="102" t="s">
        <v>126</v>
      </c>
      <c r="D174" s="163">
        <v>0</v>
      </c>
      <c r="E174" s="51">
        <f t="shared" si="2"/>
        <v>0</v>
      </c>
      <c r="F174" s="86">
        <f t="shared" si="3"/>
        <v>0</v>
      </c>
      <c r="G174" s="53">
        <v>0</v>
      </c>
      <c r="H174" s="54">
        <v>0</v>
      </c>
      <c r="I174" s="62" t="e">
        <f t="shared" si="4"/>
        <v>#DIV/0!</v>
      </c>
      <c r="J174" s="159" t="e">
        <f t="shared" si="5"/>
        <v>#DIV/0!</v>
      </c>
      <c r="K174" s="159" t="e">
        <f t="shared" si="6"/>
        <v>#DIV/0!</v>
      </c>
      <c r="L174" s="123" t="s">
        <v>101</v>
      </c>
    </row>
    <row r="175" spans="1:13" s="17" customFormat="1" ht="14.25" customHeight="1" thickBot="1">
      <c r="B175" s="746" t="s">
        <v>50</v>
      </c>
      <c r="C175" s="747"/>
      <c r="D175" s="124">
        <f>SUM(D158:D174)</f>
        <v>6108</v>
      </c>
      <c r="E175" s="124">
        <f>SUM(E158:E174)</f>
        <v>5290</v>
      </c>
      <c r="F175" s="124">
        <f>SUM(F158:F174)</f>
        <v>4309</v>
      </c>
      <c r="G175" s="124">
        <f>SUM(G158:G174)</f>
        <v>981</v>
      </c>
      <c r="H175" s="124">
        <f>SUM(H158:H174)</f>
        <v>818</v>
      </c>
      <c r="I175" s="164">
        <f>F175/E175</f>
        <v>0.81455576559546317</v>
      </c>
      <c r="J175" s="165">
        <f t="shared" si="5"/>
        <v>0.86607727570399473</v>
      </c>
      <c r="K175" s="165">
        <f t="shared" si="6"/>
        <v>0.70546823837590045</v>
      </c>
      <c r="L175" s="125"/>
      <c r="M175" s="126"/>
    </row>
    <row r="176" spans="1:13" s="17" customFormat="1" ht="13">
      <c r="A176" s="16"/>
      <c r="B176" s="22"/>
      <c r="C176" s="23"/>
      <c r="D176" s="23"/>
      <c r="E176" s="91"/>
      <c r="F176" s="91"/>
      <c r="G176" s="91"/>
      <c r="H176" s="92"/>
      <c r="I176" s="92"/>
      <c r="J176" s="24"/>
    </row>
  </sheetData>
  <mergeCells count="107">
    <mergeCell ref="H156:H157"/>
    <mergeCell ref="I156:I157"/>
    <mergeCell ref="J156:J157"/>
    <mergeCell ref="K156:K157"/>
    <mergeCell ref="L156:L157"/>
    <mergeCell ref="B175:C175"/>
    <mergeCell ref="B156:B157"/>
    <mergeCell ref="E156:E157"/>
    <mergeCell ref="F156:F157"/>
    <mergeCell ref="G156:G157"/>
    <mergeCell ref="D156:D157"/>
    <mergeCell ref="C15:F15"/>
    <mergeCell ref="C16:F16"/>
    <mergeCell ref="B18:L18"/>
    <mergeCell ref="B27:L27"/>
    <mergeCell ref="B19:L26"/>
    <mergeCell ref="B155:L155"/>
    <mergeCell ref="B28:B29"/>
    <mergeCell ref="C28:C29"/>
    <mergeCell ref="B101:H101"/>
    <mergeCell ref="B122:C122"/>
    <mergeCell ref="B123:C123"/>
    <mergeCell ref="B100:L100"/>
    <mergeCell ref="I103:L123"/>
    <mergeCell ref="J38:L38"/>
    <mergeCell ref="J39:L39"/>
    <mergeCell ref="J75:L75"/>
    <mergeCell ref="J28:L29"/>
    <mergeCell ref="J30:L30"/>
    <mergeCell ref="J31:L31"/>
    <mergeCell ref="J32:L32"/>
    <mergeCell ref="J40:L40"/>
    <mergeCell ref="J41:L41"/>
    <mergeCell ref="J42:L42"/>
    <mergeCell ref="J43:L43"/>
    <mergeCell ref="B7:F7"/>
    <mergeCell ref="E8:F8"/>
    <mergeCell ref="E9:F9"/>
    <mergeCell ref="E10:F10"/>
    <mergeCell ref="C3:K4"/>
    <mergeCell ref="E11:F11"/>
    <mergeCell ref="E12:F12"/>
    <mergeCell ref="E13:F13"/>
    <mergeCell ref="C14:D14"/>
    <mergeCell ref="E14:F14"/>
    <mergeCell ref="J44:L44"/>
    <mergeCell ref="J33:L33"/>
    <mergeCell ref="J34:L34"/>
    <mergeCell ref="J35:L35"/>
    <mergeCell ref="J36:L36"/>
    <mergeCell ref="J37:L37"/>
    <mergeCell ref="J50:L50"/>
    <mergeCell ref="J51:L51"/>
    <mergeCell ref="J52:L52"/>
    <mergeCell ref="J53:L53"/>
    <mergeCell ref="J54:L54"/>
    <mergeCell ref="J45:L45"/>
    <mergeCell ref="J46:L46"/>
    <mergeCell ref="J47:L47"/>
    <mergeCell ref="J48:L48"/>
    <mergeCell ref="J49:L49"/>
    <mergeCell ref="J60:L60"/>
    <mergeCell ref="J61:L61"/>
    <mergeCell ref="J62:L62"/>
    <mergeCell ref="J63:L63"/>
    <mergeCell ref="J64:L64"/>
    <mergeCell ref="J55:L55"/>
    <mergeCell ref="J56:L56"/>
    <mergeCell ref="J57:L57"/>
    <mergeCell ref="J58:L58"/>
    <mergeCell ref="J59:L59"/>
    <mergeCell ref="J70:L70"/>
    <mergeCell ref="J79:L79"/>
    <mergeCell ref="J80:L80"/>
    <mergeCell ref="J71:L71"/>
    <mergeCell ref="J72:L72"/>
    <mergeCell ref="J73:L73"/>
    <mergeCell ref="J74:L74"/>
    <mergeCell ref="J65:L65"/>
    <mergeCell ref="J66:L66"/>
    <mergeCell ref="J67:L67"/>
    <mergeCell ref="J68:L68"/>
    <mergeCell ref="J69:L69"/>
    <mergeCell ref="D28:D29"/>
    <mergeCell ref="I28:I29"/>
    <mergeCell ref="H28:H29"/>
    <mergeCell ref="G28:G29"/>
    <mergeCell ref="J96:L96"/>
    <mergeCell ref="J97:L97"/>
    <mergeCell ref="J91:L91"/>
    <mergeCell ref="J92:L92"/>
    <mergeCell ref="J93:L93"/>
    <mergeCell ref="J94:L94"/>
    <mergeCell ref="J95:L95"/>
    <mergeCell ref="J86:L86"/>
    <mergeCell ref="J87:L87"/>
    <mergeCell ref="J88:L88"/>
    <mergeCell ref="J89:L89"/>
    <mergeCell ref="J90:L90"/>
    <mergeCell ref="J81:L81"/>
    <mergeCell ref="J82:L82"/>
    <mergeCell ref="J83:L83"/>
    <mergeCell ref="J84:L84"/>
    <mergeCell ref="J85:L85"/>
    <mergeCell ref="J76:L76"/>
    <mergeCell ref="J77:L77"/>
    <mergeCell ref="J78:L78"/>
  </mergeCells>
  <phoneticPr fontId="10" type="noConversion"/>
  <conditionalFormatting sqref="E122:H122">
    <cfRule type="cellIs" dxfId="18" priority="17" operator="greaterThan">
      <formula>0</formula>
    </cfRule>
  </conditionalFormatting>
  <conditionalFormatting sqref="E103:E121">
    <cfRule type="cellIs" dxfId="17" priority="16" operator="greaterThan">
      <formula>0</formula>
    </cfRule>
  </conditionalFormatting>
  <conditionalFormatting sqref="F104:F121">
    <cfRule type="cellIs" dxfId="16" priority="12" operator="greaterThan">
      <formula>0</formula>
    </cfRule>
  </conditionalFormatting>
  <conditionalFormatting sqref="H112:H121">
    <cfRule type="cellIs" dxfId="15" priority="11" operator="greaterThan">
      <formula>0</formula>
    </cfRule>
  </conditionalFormatting>
  <conditionalFormatting sqref="G104:G121">
    <cfRule type="cellIs" dxfId="14" priority="10" operator="greaterThan">
      <formula>0</formula>
    </cfRule>
  </conditionalFormatting>
  <conditionalFormatting sqref="F103">
    <cfRule type="cellIs" dxfId="13" priority="9" operator="greaterThan">
      <formula>0</formula>
    </cfRule>
  </conditionalFormatting>
  <conditionalFormatting sqref="H103:H111">
    <cfRule type="cellIs" dxfId="12" priority="8" operator="greaterThan">
      <formula>0</formula>
    </cfRule>
  </conditionalFormatting>
  <conditionalFormatting sqref="G103">
    <cfRule type="cellIs" dxfId="11" priority="7" operator="greaterThan">
      <formula>0</formula>
    </cfRule>
  </conditionalFormatting>
  <conditionalFormatting sqref="D122">
    <cfRule type="cellIs" dxfId="10" priority="6" operator="greaterThan">
      <formula>0</formula>
    </cfRule>
  </conditionalFormatting>
  <conditionalFormatting sqref="I101:I102">
    <cfRule type="cellIs" dxfId="9" priority="5" operator="greaterThan">
      <formula>0</formula>
    </cfRule>
  </conditionalFormatting>
  <dataValidations count="1">
    <dataValidation type="list" allowBlank="1" showInputMessage="1" showErrorMessage="1" sqref="E13:F13" xr:uid="{00000000-0002-0000-0B00-000000000000}">
      <formula1>"Full,Focus,Regression"</formula1>
    </dataValidation>
  </dataValidation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41"/>
  <sheetViews>
    <sheetView topLeftCell="B13" workbookViewId="0">
      <selection activeCell="F81" sqref="F81"/>
    </sheetView>
  </sheetViews>
  <sheetFormatPr defaultRowHeight="14"/>
  <cols>
    <col min="1" max="1" width="18.36328125" bestFit="1" customWidth="1"/>
    <col min="6" max="6" width="91.26953125" customWidth="1"/>
    <col min="11" max="11" width="15.453125" customWidth="1"/>
  </cols>
  <sheetData>
    <row r="1" spans="1:13">
      <c r="A1" s="168" t="s">
        <v>571</v>
      </c>
      <c r="B1" s="168" t="s">
        <v>38</v>
      </c>
      <c r="C1" s="168" t="s">
        <v>572</v>
      </c>
      <c r="D1" s="168" t="s">
        <v>573</v>
      </c>
      <c r="E1" s="168" t="s">
        <v>53</v>
      </c>
      <c r="F1" s="168" t="s">
        <v>574</v>
      </c>
      <c r="G1" s="168" t="s">
        <v>575</v>
      </c>
      <c r="H1" s="168" t="s">
        <v>576</v>
      </c>
      <c r="I1" s="168" t="s">
        <v>577</v>
      </c>
      <c r="J1" s="168" t="s">
        <v>39</v>
      </c>
      <c r="K1" s="168" t="s">
        <v>40</v>
      </c>
      <c r="L1" s="168" t="s">
        <v>578</v>
      </c>
      <c r="M1" s="168" t="s">
        <v>41</v>
      </c>
    </row>
    <row r="2" spans="1:13">
      <c r="A2" s="169" t="s">
        <v>579</v>
      </c>
      <c r="B2" s="170" t="s">
        <v>43</v>
      </c>
      <c r="C2" s="171" t="s">
        <v>580</v>
      </c>
      <c r="D2" s="171" t="s">
        <v>581</v>
      </c>
      <c r="E2" s="171"/>
      <c r="F2" s="172" t="s">
        <v>582</v>
      </c>
      <c r="G2" s="171" t="s">
        <v>583</v>
      </c>
      <c r="H2" s="171" t="s">
        <v>366</v>
      </c>
      <c r="I2" s="171" t="s">
        <v>37</v>
      </c>
      <c r="J2" s="172" t="s">
        <v>584</v>
      </c>
      <c r="K2" s="171"/>
      <c r="L2" s="171" t="s">
        <v>585</v>
      </c>
      <c r="M2" s="171"/>
    </row>
    <row r="3" spans="1:13">
      <c r="A3" s="169" t="s">
        <v>586</v>
      </c>
      <c r="B3" s="170" t="s">
        <v>43</v>
      </c>
      <c r="C3" s="171" t="s">
        <v>587</v>
      </c>
      <c r="D3" s="171" t="s">
        <v>581</v>
      </c>
      <c r="E3" s="171"/>
      <c r="F3" s="172" t="s">
        <v>588</v>
      </c>
      <c r="G3" s="171" t="s">
        <v>583</v>
      </c>
      <c r="H3" s="171" t="s">
        <v>366</v>
      </c>
      <c r="I3" s="171" t="s">
        <v>37</v>
      </c>
      <c r="J3" s="172" t="s">
        <v>584</v>
      </c>
      <c r="K3" s="172" t="s">
        <v>585</v>
      </c>
      <c r="L3" s="171" t="s">
        <v>585</v>
      </c>
      <c r="M3" s="171"/>
    </row>
    <row r="4" spans="1:13">
      <c r="A4" s="169" t="s">
        <v>589</v>
      </c>
      <c r="B4" s="170" t="s">
        <v>43</v>
      </c>
      <c r="C4" s="171" t="s">
        <v>590</v>
      </c>
      <c r="D4" s="171" t="s">
        <v>581</v>
      </c>
      <c r="E4" s="171"/>
      <c r="F4" s="172" t="s">
        <v>591</v>
      </c>
      <c r="G4" s="171" t="s">
        <v>583</v>
      </c>
      <c r="H4" s="171" t="s">
        <v>366</v>
      </c>
      <c r="I4" s="171" t="s">
        <v>37</v>
      </c>
      <c r="J4" s="172" t="s">
        <v>584</v>
      </c>
      <c r="K4" s="171"/>
      <c r="L4" s="171" t="s">
        <v>585</v>
      </c>
      <c r="M4" s="171"/>
    </row>
    <row r="5" spans="1:13">
      <c r="A5" s="169" t="s">
        <v>592</v>
      </c>
      <c r="B5" s="170" t="s">
        <v>43</v>
      </c>
      <c r="C5" s="171" t="s">
        <v>593</v>
      </c>
      <c r="D5" s="171" t="s">
        <v>581</v>
      </c>
      <c r="E5" s="171"/>
      <c r="F5" s="172" t="s">
        <v>594</v>
      </c>
      <c r="G5" s="171" t="s">
        <v>583</v>
      </c>
      <c r="H5" s="171" t="s">
        <v>366</v>
      </c>
      <c r="I5" s="171" t="s">
        <v>37</v>
      </c>
      <c r="J5" s="172" t="s">
        <v>584</v>
      </c>
      <c r="K5" s="171"/>
      <c r="L5" s="171" t="s">
        <v>585</v>
      </c>
      <c r="M5" s="171"/>
    </row>
    <row r="6" spans="1:13">
      <c r="A6" s="169" t="s">
        <v>595</v>
      </c>
      <c r="B6" s="170" t="s">
        <v>45</v>
      </c>
      <c r="C6" s="171" t="s">
        <v>596</v>
      </c>
      <c r="D6" s="171" t="s">
        <v>581</v>
      </c>
      <c r="E6" s="171"/>
      <c r="F6" s="172" t="s">
        <v>597</v>
      </c>
      <c r="G6" s="171" t="s">
        <v>583</v>
      </c>
      <c r="H6" s="171" t="s">
        <v>366</v>
      </c>
      <c r="I6" s="171" t="s">
        <v>37</v>
      </c>
      <c r="J6" s="172" t="s">
        <v>584</v>
      </c>
      <c r="K6" s="171"/>
      <c r="L6" s="171" t="s">
        <v>598</v>
      </c>
      <c r="M6" s="171"/>
    </row>
    <row r="7" spans="1:13">
      <c r="A7" s="169" t="s">
        <v>599</v>
      </c>
      <c r="B7" s="170" t="s">
        <v>45</v>
      </c>
      <c r="C7" s="171" t="s">
        <v>600</v>
      </c>
      <c r="D7" s="171" t="s">
        <v>581</v>
      </c>
      <c r="E7" s="171"/>
      <c r="F7" s="172" t="s">
        <v>601</v>
      </c>
      <c r="G7" s="171" t="s">
        <v>583</v>
      </c>
      <c r="H7" s="171" t="s">
        <v>366</v>
      </c>
      <c r="I7" s="171" t="s">
        <v>37</v>
      </c>
      <c r="J7" s="172" t="s">
        <v>584</v>
      </c>
      <c r="K7" s="171"/>
      <c r="L7" s="171"/>
      <c r="M7" s="171"/>
    </row>
    <row r="8" spans="1:13">
      <c r="A8" s="169" t="s">
        <v>602</v>
      </c>
      <c r="B8" s="170" t="s">
        <v>43</v>
      </c>
      <c r="C8" s="171" t="s">
        <v>603</v>
      </c>
      <c r="D8" s="171" t="s">
        <v>581</v>
      </c>
      <c r="E8" s="171"/>
      <c r="F8" s="172" t="s">
        <v>604</v>
      </c>
      <c r="G8" s="171" t="s">
        <v>583</v>
      </c>
      <c r="H8" s="171" t="s">
        <v>366</v>
      </c>
      <c r="I8" s="171" t="s">
        <v>37</v>
      </c>
      <c r="J8" s="172" t="s">
        <v>584</v>
      </c>
      <c r="K8" s="172" t="s">
        <v>605</v>
      </c>
      <c r="L8" s="171" t="s">
        <v>585</v>
      </c>
      <c r="M8" s="171"/>
    </row>
    <row r="9" spans="1:13">
      <c r="A9" s="169" t="s">
        <v>606</v>
      </c>
      <c r="B9" s="170" t="s">
        <v>45</v>
      </c>
      <c r="C9" s="171" t="s">
        <v>607</v>
      </c>
      <c r="D9" s="171" t="s">
        <v>581</v>
      </c>
      <c r="E9" s="171"/>
      <c r="F9" s="172" t="s">
        <v>608</v>
      </c>
      <c r="G9" s="171" t="s">
        <v>583</v>
      </c>
      <c r="H9" s="171" t="s">
        <v>366</v>
      </c>
      <c r="I9" s="171" t="s">
        <v>37</v>
      </c>
      <c r="J9" s="172" t="s">
        <v>584</v>
      </c>
      <c r="K9" s="171"/>
      <c r="L9" s="171"/>
      <c r="M9" s="171"/>
    </row>
    <row r="10" spans="1:13">
      <c r="A10" s="169" t="s">
        <v>609</v>
      </c>
      <c r="B10" s="170" t="s">
        <v>45</v>
      </c>
      <c r="C10" s="171" t="s">
        <v>610</v>
      </c>
      <c r="D10" s="171" t="s">
        <v>581</v>
      </c>
      <c r="E10" s="171"/>
      <c r="F10" s="172" t="s">
        <v>611</v>
      </c>
      <c r="G10" s="171" t="s">
        <v>583</v>
      </c>
      <c r="H10" s="171" t="s">
        <v>366</v>
      </c>
      <c r="I10" s="171" t="s">
        <v>37</v>
      </c>
      <c r="J10" s="172" t="s">
        <v>584</v>
      </c>
      <c r="K10" s="171"/>
      <c r="L10" s="171"/>
      <c r="M10" s="171"/>
    </row>
    <row r="11" spans="1:13">
      <c r="A11" s="169" t="s">
        <v>612</v>
      </c>
      <c r="B11" s="170" t="s">
        <v>45</v>
      </c>
      <c r="C11" s="171" t="s">
        <v>613</v>
      </c>
      <c r="D11" s="171" t="s">
        <v>581</v>
      </c>
      <c r="E11" s="171"/>
      <c r="F11" s="172" t="s">
        <v>614</v>
      </c>
      <c r="G11" s="171" t="s">
        <v>583</v>
      </c>
      <c r="H11" s="171" t="s">
        <v>366</v>
      </c>
      <c r="I11" s="171" t="s">
        <v>37</v>
      </c>
      <c r="J11" s="172" t="s">
        <v>584</v>
      </c>
      <c r="K11" s="172" t="s">
        <v>585</v>
      </c>
      <c r="L11" s="171"/>
      <c r="M11" s="171"/>
    </row>
    <row r="12" spans="1:13">
      <c r="A12" s="169" t="s">
        <v>615</v>
      </c>
      <c r="B12" s="170" t="s">
        <v>43</v>
      </c>
      <c r="C12" s="171" t="s">
        <v>616</v>
      </c>
      <c r="D12" s="171" t="s">
        <v>581</v>
      </c>
      <c r="E12" s="171"/>
      <c r="F12" s="172" t="s">
        <v>617</v>
      </c>
      <c r="G12" s="171" t="s">
        <v>583</v>
      </c>
      <c r="H12" s="171" t="s">
        <v>366</v>
      </c>
      <c r="I12" s="171" t="s">
        <v>37</v>
      </c>
      <c r="J12" s="172" t="s">
        <v>584</v>
      </c>
      <c r="K12" s="171"/>
      <c r="L12" s="171" t="s">
        <v>585</v>
      </c>
      <c r="M12" s="171"/>
    </row>
    <row r="13" spans="1:13">
      <c r="A13" s="169" t="s">
        <v>618</v>
      </c>
      <c r="B13" s="170" t="s">
        <v>45</v>
      </c>
      <c r="C13" s="171" t="s">
        <v>619</v>
      </c>
      <c r="D13" s="171" t="s">
        <v>581</v>
      </c>
      <c r="E13" s="171"/>
      <c r="F13" s="172" t="s">
        <v>620</v>
      </c>
      <c r="G13" s="171" t="s">
        <v>583</v>
      </c>
      <c r="H13" s="171" t="s">
        <v>366</v>
      </c>
      <c r="I13" s="171" t="s">
        <v>37</v>
      </c>
      <c r="J13" s="172" t="s">
        <v>584</v>
      </c>
      <c r="K13" s="171"/>
      <c r="L13" s="171"/>
      <c r="M13" s="171"/>
    </row>
    <row r="14" spans="1:13">
      <c r="A14" s="169" t="s">
        <v>621</v>
      </c>
      <c r="B14" s="170" t="s">
        <v>45</v>
      </c>
      <c r="C14" s="171" t="s">
        <v>622</v>
      </c>
      <c r="D14" s="171" t="s">
        <v>581</v>
      </c>
      <c r="E14" s="171"/>
      <c r="F14" s="172" t="s">
        <v>623</v>
      </c>
      <c r="G14" s="171" t="s">
        <v>583</v>
      </c>
      <c r="H14" s="171" t="s">
        <v>366</v>
      </c>
      <c r="I14" s="171" t="s">
        <v>37</v>
      </c>
      <c r="J14" s="172" t="s">
        <v>584</v>
      </c>
      <c r="K14" s="171"/>
      <c r="L14" s="171"/>
      <c r="M14" s="171"/>
    </row>
    <row r="15" spans="1:13">
      <c r="A15" s="169" t="s">
        <v>624</v>
      </c>
      <c r="B15" s="170" t="s">
        <v>625</v>
      </c>
      <c r="C15" s="171" t="s">
        <v>626</v>
      </c>
      <c r="D15" s="171" t="s">
        <v>581</v>
      </c>
      <c r="E15" s="171"/>
      <c r="F15" s="172" t="s">
        <v>627</v>
      </c>
      <c r="G15" s="171" t="s">
        <v>583</v>
      </c>
      <c r="H15" s="171" t="s">
        <v>366</v>
      </c>
      <c r="I15" s="171" t="s">
        <v>37</v>
      </c>
      <c r="J15" s="172" t="s">
        <v>584</v>
      </c>
      <c r="K15" s="172" t="s">
        <v>605</v>
      </c>
      <c r="L15" s="171"/>
      <c r="M15" s="171"/>
    </row>
    <row r="16" spans="1:13">
      <c r="A16" s="169" t="s">
        <v>628</v>
      </c>
      <c r="B16" s="170" t="s">
        <v>43</v>
      </c>
      <c r="C16" s="171" t="s">
        <v>629</v>
      </c>
      <c r="D16" s="171" t="s">
        <v>581</v>
      </c>
      <c r="E16" s="171"/>
      <c r="F16" s="172" t="s">
        <v>630</v>
      </c>
      <c r="G16" s="171" t="s">
        <v>583</v>
      </c>
      <c r="H16" s="171" t="s">
        <v>366</v>
      </c>
      <c r="I16" s="171" t="s">
        <v>37</v>
      </c>
      <c r="J16" s="172" t="s">
        <v>584</v>
      </c>
      <c r="K16" s="171"/>
      <c r="L16" s="171" t="s">
        <v>585</v>
      </c>
      <c r="M16" s="171"/>
    </row>
    <row r="17" spans="1:13">
      <c r="A17" s="169" t="s">
        <v>631</v>
      </c>
      <c r="B17" s="170" t="s">
        <v>45</v>
      </c>
      <c r="C17" s="171" t="s">
        <v>632</v>
      </c>
      <c r="D17" s="171" t="s">
        <v>581</v>
      </c>
      <c r="E17" s="171"/>
      <c r="F17" s="172" t="s">
        <v>633</v>
      </c>
      <c r="G17" s="171" t="s">
        <v>583</v>
      </c>
      <c r="H17" s="171" t="s">
        <v>366</v>
      </c>
      <c r="I17" s="171" t="s">
        <v>37</v>
      </c>
      <c r="J17" s="172" t="s">
        <v>584</v>
      </c>
      <c r="K17" s="171"/>
      <c r="L17" s="171"/>
      <c r="M17" s="171"/>
    </row>
    <row r="18" spans="1:13">
      <c r="A18" s="169" t="s">
        <v>634</v>
      </c>
      <c r="B18" s="170" t="s">
        <v>625</v>
      </c>
      <c r="C18" s="171" t="s">
        <v>635</v>
      </c>
      <c r="D18" s="171" t="s">
        <v>581</v>
      </c>
      <c r="E18" s="171"/>
      <c r="F18" s="172" t="s">
        <v>636</v>
      </c>
      <c r="G18" s="171" t="s">
        <v>583</v>
      </c>
      <c r="H18" s="171" t="s">
        <v>366</v>
      </c>
      <c r="I18" s="171" t="s">
        <v>37</v>
      </c>
      <c r="J18" s="172" t="s">
        <v>584</v>
      </c>
      <c r="K18" s="171"/>
      <c r="L18" s="171"/>
      <c r="M18" s="171"/>
    </row>
    <row r="19" spans="1:13">
      <c r="A19" s="169" t="s">
        <v>637</v>
      </c>
      <c r="B19" s="170" t="s">
        <v>43</v>
      </c>
      <c r="C19" s="171" t="s">
        <v>638</v>
      </c>
      <c r="D19" s="171" t="s">
        <v>581</v>
      </c>
      <c r="E19" s="171"/>
      <c r="F19" s="172" t="s">
        <v>639</v>
      </c>
      <c r="G19" s="171" t="s">
        <v>583</v>
      </c>
      <c r="H19" s="171" t="s">
        <v>366</v>
      </c>
      <c r="I19" s="171" t="s">
        <v>37</v>
      </c>
      <c r="J19" s="172" t="s">
        <v>584</v>
      </c>
      <c r="K19" s="172" t="s">
        <v>585</v>
      </c>
      <c r="L19" s="171" t="s">
        <v>598</v>
      </c>
      <c r="M19" s="171"/>
    </row>
    <row r="20" spans="1:13">
      <c r="A20" s="169" t="s">
        <v>640</v>
      </c>
      <c r="B20" s="170" t="s">
        <v>43</v>
      </c>
      <c r="C20" s="171" t="s">
        <v>641</v>
      </c>
      <c r="D20" s="171" t="s">
        <v>581</v>
      </c>
      <c r="E20" s="171"/>
      <c r="F20" s="172" t="s">
        <v>642</v>
      </c>
      <c r="G20" s="171" t="s">
        <v>583</v>
      </c>
      <c r="H20" s="171" t="s">
        <v>366</v>
      </c>
      <c r="I20" s="171" t="s">
        <v>37</v>
      </c>
      <c r="J20" s="172" t="s">
        <v>584</v>
      </c>
      <c r="K20" s="171"/>
      <c r="L20" s="171" t="s">
        <v>585</v>
      </c>
      <c r="M20" s="171"/>
    </row>
    <row r="21" spans="1:13">
      <c r="A21" s="169" t="s">
        <v>643</v>
      </c>
      <c r="B21" s="170" t="s">
        <v>45</v>
      </c>
      <c r="C21" s="171" t="s">
        <v>644</v>
      </c>
      <c r="D21" s="171" t="s">
        <v>581</v>
      </c>
      <c r="E21" s="171"/>
      <c r="F21" s="172" t="s">
        <v>645</v>
      </c>
      <c r="G21" s="171" t="s">
        <v>583</v>
      </c>
      <c r="H21" s="171" t="s">
        <v>366</v>
      </c>
      <c r="I21" s="171" t="s">
        <v>37</v>
      </c>
      <c r="J21" s="172" t="s">
        <v>584</v>
      </c>
      <c r="K21" s="171"/>
      <c r="L21" s="171"/>
      <c r="M21" s="171"/>
    </row>
    <row r="22" spans="1:13">
      <c r="A22" s="169" t="s">
        <v>646</v>
      </c>
      <c r="B22" s="170" t="s">
        <v>43</v>
      </c>
      <c r="C22" s="171" t="s">
        <v>647</v>
      </c>
      <c r="D22" s="171" t="s">
        <v>581</v>
      </c>
      <c r="E22" s="171"/>
      <c r="F22" s="172" t="s">
        <v>648</v>
      </c>
      <c r="G22" s="171" t="s">
        <v>583</v>
      </c>
      <c r="H22" s="171" t="s">
        <v>366</v>
      </c>
      <c r="I22" s="171" t="s">
        <v>37</v>
      </c>
      <c r="J22" s="172" t="s">
        <v>584</v>
      </c>
      <c r="K22" s="171"/>
      <c r="L22" s="171" t="s">
        <v>585</v>
      </c>
      <c r="M22" s="171"/>
    </row>
    <row r="23" spans="1:13">
      <c r="A23" s="169" t="s">
        <v>649</v>
      </c>
      <c r="B23" s="170" t="s">
        <v>45</v>
      </c>
      <c r="C23" s="171" t="s">
        <v>650</v>
      </c>
      <c r="D23" s="171" t="s">
        <v>651</v>
      </c>
      <c r="E23" s="171"/>
      <c r="F23" s="172" t="s">
        <v>652</v>
      </c>
      <c r="G23" s="171" t="s">
        <v>583</v>
      </c>
      <c r="H23" s="171" t="s">
        <v>367</v>
      </c>
      <c r="I23" s="171" t="s">
        <v>37</v>
      </c>
      <c r="J23" s="172" t="s">
        <v>584</v>
      </c>
      <c r="K23" s="171"/>
      <c r="L23" s="171"/>
      <c r="M23" s="171"/>
    </row>
    <row r="24" spans="1:13">
      <c r="A24" s="169" t="s">
        <v>653</v>
      </c>
      <c r="B24" s="170" t="s">
        <v>45</v>
      </c>
      <c r="C24" s="171" t="s">
        <v>654</v>
      </c>
      <c r="D24" s="171" t="s">
        <v>651</v>
      </c>
      <c r="E24" s="171"/>
      <c r="F24" s="172" t="s">
        <v>655</v>
      </c>
      <c r="G24" s="171" t="s">
        <v>583</v>
      </c>
      <c r="H24" s="171" t="s">
        <v>367</v>
      </c>
      <c r="I24" s="171" t="s">
        <v>37</v>
      </c>
      <c r="J24" s="172" t="s">
        <v>584</v>
      </c>
      <c r="K24" s="171"/>
      <c r="L24" s="171"/>
      <c r="M24" s="171"/>
    </row>
    <row r="25" spans="1:13">
      <c r="A25" s="169" t="s">
        <v>656</v>
      </c>
      <c r="B25" s="170" t="s">
        <v>45</v>
      </c>
      <c r="C25" s="171" t="s">
        <v>657</v>
      </c>
      <c r="D25" s="171" t="s">
        <v>651</v>
      </c>
      <c r="E25" s="171"/>
      <c r="F25" s="172" t="s">
        <v>658</v>
      </c>
      <c r="G25" s="171" t="s">
        <v>583</v>
      </c>
      <c r="H25" s="171" t="s">
        <v>1385</v>
      </c>
      <c r="I25" s="171" t="s">
        <v>37</v>
      </c>
      <c r="J25" s="172" t="s">
        <v>584</v>
      </c>
      <c r="K25" s="171"/>
      <c r="L25" s="171"/>
      <c r="M25" s="171"/>
    </row>
    <row r="26" spans="1:13">
      <c r="A26" s="169" t="s">
        <v>659</v>
      </c>
      <c r="B26" s="170" t="s">
        <v>45</v>
      </c>
      <c r="C26" s="171" t="s">
        <v>660</v>
      </c>
      <c r="D26" s="171" t="s">
        <v>651</v>
      </c>
      <c r="E26" s="171"/>
      <c r="F26" s="172" t="s">
        <v>661</v>
      </c>
      <c r="G26" s="171" t="s">
        <v>583</v>
      </c>
      <c r="H26" s="171" t="s">
        <v>367</v>
      </c>
      <c r="I26" s="171" t="s">
        <v>37</v>
      </c>
      <c r="J26" s="172" t="s">
        <v>584</v>
      </c>
      <c r="K26" s="171"/>
      <c r="L26" s="171"/>
      <c r="M26" s="171"/>
    </row>
    <row r="27" spans="1:13">
      <c r="A27" s="169" t="s">
        <v>662</v>
      </c>
      <c r="B27" s="170" t="s">
        <v>45</v>
      </c>
      <c r="C27" s="171" t="s">
        <v>663</v>
      </c>
      <c r="D27" s="171" t="s">
        <v>651</v>
      </c>
      <c r="E27" s="171"/>
      <c r="F27" s="172" t="s">
        <v>664</v>
      </c>
      <c r="G27" s="171" t="s">
        <v>583</v>
      </c>
      <c r="H27" s="171" t="s">
        <v>367</v>
      </c>
      <c r="I27" s="171" t="s">
        <v>37</v>
      </c>
      <c r="J27" s="172" t="s">
        <v>584</v>
      </c>
      <c r="K27" s="171"/>
      <c r="L27" s="171"/>
      <c r="M27" s="171"/>
    </row>
    <row r="28" spans="1:13">
      <c r="A28" s="169" t="s">
        <v>665</v>
      </c>
      <c r="B28" s="170" t="s">
        <v>45</v>
      </c>
      <c r="C28" s="171" t="s">
        <v>666</v>
      </c>
      <c r="D28" s="171" t="s">
        <v>651</v>
      </c>
      <c r="E28" s="171"/>
      <c r="F28" s="172" t="s">
        <v>667</v>
      </c>
      <c r="G28" s="171" t="s">
        <v>583</v>
      </c>
      <c r="H28" s="171" t="s">
        <v>367</v>
      </c>
      <c r="I28" s="171" t="s">
        <v>37</v>
      </c>
      <c r="J28" s="172" t="s">
        <v>584</v>
      </c>
      <c r="K28" s="171"/>
      <c r="L28" s="171"/>
      <c r="M28" s="171"/>
    </row>
    <row r="29" spans="1:13">
      <c r="A29" s="169" t="s">
        <v>668</v>
      </c>
      <c r="B29" s="170" t="s">
        <v>45</v>
      </c>
      <c r="C29" s="171" t="s">
        <v>669</v>
      </c>
      <c r="D29" s="171" t="s">
        <v>651</v>
      </c>
      <c r="E29" s="171"/>
      <c r="F29" s="172" t="s">
        <v>670</v>
      </c>
      <c r="G29" s="171" t="s">
        <v>583</v>
      </c>
      <c r="H29" s="171" t="s">
        <v>367</v>
      </c>
      <c r="I29" s="171" t="s">
        <v>37</v>
      </c>
      <c r="J29" s="172" t="s">
        <v>584</v>
      </c>
      <c r="K29" s="171"/>
      <c r="L29" s="171"/>
      <c r="M29" s="171"/>
    </row>
    <row r="30" spans="1:13">
      <c r="A30" s="169" t="s">
        <v>671</v>
      </c>
      <c r="B30" s="170" t="s">
        <v>45</v>
      </c>
      <c r="C30" s="171" t="s">
        <v>672</v>
      </c>
      <c r="D30" s="171" t="s">
        <v>651</v>
      </c>
      <c r="E30" s="171"/>
      <c r="F30" s="172" t="s">
        <v>673</v>
      </c>
      <c r="G30" s="171" t="s">
        <v>583</v>
      </c>
      <c r="H30" s="171" t="s">
        <v>367</v>
      </c>
      <c r="I30" s="171" t="s">
        <v>37</v>
      </c>
      <c r="J30" s="172" t="s">
        <v>584</v>
      </c>
      <c r="K30" s="171"/>
      <c r="L30" s="171"/>
      <c r="M30" s="171"/>
    </row>
    <row r="31" spans="1:13">
      <c r="A31" s="169" t="s">
        <v>674</v>
      </c>
      <c r="B31" s="170" t="s">
        <v>45</v>
      </c>
      <c r="C31" s="171" t="s">
        <v>675</v>
      </c>
      <c r="D31" s="171" t="s">
        <v>651</v>
      </c>
      <c r="E31" s="171"/>
      <c r="F31" s="172" t="s">
        <v>676</v>
      </c>
      <c r="G31" s="171" t="s">
        <v>583</v>
      </c>
      <c r="H31" s="171" t="s">
        <v>367</v>
      </c>
      <c r="I31" s="171" t="s">
        <v>37</v>
      </c>
      <c r="J31" s="172" t="s">
        <v>584</v>
      </c>
      <c r="K31" s="171"/>
      <c r="L31" s="171"/>
      <c r="M31" s="171"/>
    </row>
    <row r="32" spans="1:13">
      <c r="A32" s="169" t="s">
        <v>677</v>
      </c>
      <c r="B32" s="170" t="s">
        <v>45</v>
      </c>
      <c r="C32" s="171" t="s">
        <v>678</v>
      </c>
      <c r="D32" s="171" t="s">
        <v>651</v>
      </c>
      <c r="E32" s="171"/>
      <c r="F32" s="172" t="s">
        <v>679</v>
      </c>
      <c r="G32" s="171" t="s">
        <v>583</v>
      </c>
      <c r="H32" s="171" t="s">
        <v>367</v>
      </c>
      <c r="I32" s="171" t="s">
        <v>37</v>
      </c>
      <c r="J32" s="172" t="s">
        <v>584</v>
      </c>
      <c r="K32" s="171"/>
      <c r="L32" s="171"/>
      <c r="M32" s="171"/>
    </row>
    <row r="33" spans="1:13">
      <c r="A33" s="169" t="s">
        <v>680</v>
      </c>
      <c r="B33" s="170" t="s">
        <v>45</v>
      </c>
      <c r="C33" s="171" t="s">
        <v>681</v>
      </c>
      <c r="D33" s="171" t="s">
        <v>651</v>
      </c>
      <c r="E33" s="171"/>
      <c r="F33" s="172" t="s">
        <v>682</v>
      </c>
      <c r="G33" s="171" t="s">
        <v>583</v>
      </c>
      <c r="H33" s="171" t="s">
        <v>367</v>
      </c>
      <c r="I33" s="171" t="s">
        <v>52</v>
      </c>
      <c r="J33" s="172" t="s">
        <v>584</v>
      </c>
      <c r="K33" s="171"/>
      <c r="L33" s="171"/>
      <c r="M33" s="171"/>
    </row>
    <row r="34" spans="1:13">
      <c r="A34" s="169" t="s">
        <v>683</v>
      </c>
      <c r="B34" s="170" t="s">
        <v>45</v>
      </c>
      <c r="C34" s="171" t="s">
        <v>684</v>
      </c>
      <c r="D34" s="171" t="s">
        <v>651</v>
      </c>
      <c r="E34" s="171"/>
      <c r="F34" s="172" t="s">
        <v>685</v>
      </c>
      <c r="G34" s="171" t="s">
        <v>583</v>
      </c>
      <c r="H34" s="171" t="s">
        <v>367</v>
      </c>
      <c r="I34" s="171" t="s">
        <v>52</v>
      </c>
      <c r="J34" s="172" t="s">
        <v>584</v>
      </c>
      <c r="K34" s="171"/>
      <c r="L34" s="171"/>
      <c r="M34" s="171"/>
    </row>
    <row r="35" spans="1:13">
      <c r="A35" s="169" t="s">
        <v>686</v>
      </c>
      <c r="B35" s="170" t="s">
        <v>45</v>
      </c>
      <c r="C35" s="171" t="s">
        <v>687</v>
      </c>
      <c r="D35" s="171" t="s">
        <v>651</v>
      </c>
      <c r="E35" s="171"/>
      <c r="F35" s="172" t="s">
        <v>688</v>
      </c>
      <c r="G35" s="171" t="s">
        <v>583</v>
      </c>
      <c r="H35" s="171" t="s">
        <v>367</v>
      </c>
      <c r="I35" s="171" t="s">
        <v>52</v>
      </c>
      <c r="J35" s="172" t="s">
        <v>584</v>
      </c>
      <c r="K35" s="171"/>
      <c r="L35" s="171"/>
      <c r="M35" s="171"/>
    </row>
    <row r="36" spans="1:13">
      <c r="A36" s="169" t="s">
        <v>689</v>
      </c>
      <c r="B36" s="170" t="s">
        <v>45</v>
      </c>
      <c r="C36" s="171" t="s">
        <v>690</v>
      </c>
      <c r="D36" s="171" t="s">
        <v>651</v>
      </c>
      <c r="E36" s="171"/>
      <c r="F36" s="172" t="s">
        <v>691</v>
      </c>
      <c r="G36" s="171" t="s">
        <v>583</v>
      </c>
      <c r="H36" s="171" t="s">
        <v>367</v>
      </c>
      <c r="I36" s="171" t="s">
        <v>37</v>
      </c>
      <c r="J36" s="172" t="s">
        <v>584</v>
      </c>
      <c r="K36" s="171"/>
      <c r="L36" s="171"/>
      <c r="M36" s="171"/>
    </row>
    <row r="37" spans="1:13">
      <c r="A37" s="169" t="s">
        <v>692</v>
      </c>
      <c r="B37" s="170" t="s">
        <v>45</v>
      </c>
      <c r="C37" s="171" t="s">
        <v>693</v>
      </c>
      <c r="D37" s="171" t="s">
        <v>651</v>
      </c>
      <c r="E37" s="171"/>
      <c r="F37" s="172" t="s">
        <v>694</v>
      </c>
      <c r="G37" s="171" t="s">
        <v>583</v>
      </c>
      <c r="H37" s="171" t="s">
        <v>367</v>
      </c>
      <c r="I37" s="171" t="s">
        <v>37</v>
      </c>
      <c r="J37" s="172" t="s">
        <v>584</v>
      </c>
      <c r="K37" s="171"/>
      <c r="L37" s="171"/>
      <c r="M37" s="171"/>
    </row>
    <row r="38" spans="1:13">
      <c r="A38" s="169" t="s">
        <v>695</v>
      </c>
      <c r="B38" s="170" t="s">
        <v>45</v>
      </c>
      <c r="C38" s="171" t="s">
        <v>696</v>
      </c>
      <c r="D38" s="171" t="s">
        <v>697</v>
      </c>
      <c r="E38" s="171"/>
      <c r="F38" s="172" t="s">
        <v>1383</v>
      </c>
      <c r="G38" s="171" t="s">
        <v>583</v>
      </c>
      <c r="H38" s="171" t="s">
        <v>365</v>
      </c>
      <c r="I38" s="171" t="s">
        <v>37</v>
      </c>
      <c r="J38" s="172" t="s">
        <v>584</v>
      </c>
      <c r="K38" s="171"/>
      <c r="L38" s="171"/>
      <c r="M38" s="171"/>
    </row>
    <row r="39" spans="1:13">
      <c r="A39" s="169" t="s">
        <v>698</v>
      </c>
      <c r="B39" s="170" t="s">
        <v>45</v>
      </c>
      <c r="C39" s="171" t="s">
        <v>699</v>
      </c>
      <c r="D39" s="171" t="s">
        <v>697</v>
      </c>
      <c r="E39" s="171"/>
      <c r="F39" s="172" t="s">
        <v>700</v>
      </c>
      <c r="G39" s="171" t="s">
        <v>583</v>
      </c>
      <c r="H39" s="171" t="s">
        <v>365</v>
      </c>
      <c r="I39" s="171" t="s">
        <v>37</v>
      </c>
      <c r="J39" s="172" t="s">
        <v>584</v>
      </c>
      <c r="K39" s="171"/>
      <c r="L39" s="171"/>
      <c r="M39" s="171"/>
    </row>
    <row r="40" spans="1:13">
      <c r="A40" s="169" t="s">
        <v>701</v>
      </c>
      <c r="B40" s="170" t="s">
        <v>45</v>
      </c>
      <c r="C40" s="171" t="s">
        <v>702</v>
      </c>
      <c r="D40" s="171" t="s">
        <v>697</v>
      </c>
      <c r="E40" s="171"/>
      <c r="F40" s="172" t="s">
        <v>1384</v>
      </c>
      <c r="G40" s="171" t="s">
        <v>583</v>
      </c>
      <c r="H40" s="171" t="s">
        <v>365</v>
      </c>
      <c r="I40" s="171" t="s">
        <v>37</v>
      </c>
      <c r="J40" s="172" t="s">
        <v>584</v>
      </c>
      <c r="K40" s="171"/>
      <c r="L40" s="171"/>
      <c r="M40" s="171"/>
    </row>
    <row r="41" spans="1:13">
      <c r="A41" s="169" t="s">
        <v>703</v>
      </c>
      <c r="B41" s="170" t="s">
        <v>45</v>
      </c>
      <c r="C41" s="171" t="s">
        <v>704</v>
      </c>
      <c r="D41" s="171" t="s">
        <v>697</v>
      </c>
      <c r="E41" s="171"/>
      <c r="F41" s="172" t="s">
        <v>705</v>
      </c>
      <c r="G41" s="171" t="s">
        <v>583</v>
      </c>
      <c r="H41" s="171" t="s">
        <v>365</v>
      </c>
      <c r="I41" s="171" t="s">
        <v>37</v>
      </c>
      <c r="J41" s="172" t="s">
        <v>584</v>
      </c>
      <c r="K41" s="171"/>
      <c r="L41" s="171"/>
      <c r="M41" s="171"/>
    </row>
    <row r="42" spans="1:13">
      <c r="A42" s="169" t="s">
        <v>706</v>
      </c>
      <c r="B42" s="170" t="s">
        <v>45</v>
      </c>
      <c r="C42" s="171" t="s">
        <v>707</v>
      </c>
      <c r="D42" s="171" t="s">
        <v>697</v>
      </c>
      <c r="E42" s="171"/>
      <c r="F42" s="172" t="s">
        <v>708</v>
      </c>
      <c r="G42" s="171" t="s">
        <v>583</v>
      </c>
      <c r="H42" s="171" t="s">
        <v>365</v>
      </c>
      <c r="I42" s="171" t="s">
        <v>37</v>
      </c>
      <c r="J42" s="172" t="s">
        <v>584</v>
      </c>
      <c r="K42" s="171"/>
      <c r="L42" s="171"/>
      <c r="M42" s="171"/>
    </row>
    <row r="43" spans="1:13">
      <c r="A43" s="169" t="s">
        <v>709</v>
      </c>
      <c r="B43" s="170" t="s">
        <v>45</v>
      </c>
      <c r="C43" s="171" t="s">
        <v>710</v>
      </c>
      <c r="D43" s="171" t="s">
        <v>697</v>
      </c>
      <c r="E43" s="171"/>
      <c r="F43" s="172" t="s">
        <v>711</v>
      </c>
      <c r="G43" s="171" t="s">
        <v>583</v>
      </c>
      <c r="H43" s="171" t="s">
        <v>365</v>
      </c>
      <c r="I43" s="171" t="s">
        <v>37</v>
      </c>
      <c r="J43" s="172" t="s">
        <v>584</v>
      </c>
      <c r="K43" s="171"/>
      <c r="L43" s="171"/>
      <c r="M43" s="171"/>
    </row>
    <row r="44" spans="1:13">
      <c r="A44" s="169" t="s">
        <v>712</v>
      </c>
      <c r="B44" s="170" t="s">
        <v>45</v>
      </c>
      <c r="C44" s="171" t="s">
        <v>713</v>
      </c>
      <c r="D44" s="171" t="s">
        <v>697</v>
      </c>
      <c r="E44" s="171"/>
      <c r="F44" s="172" t="s">
        <v>714</v>
      </c>
      <c r="G44" s="171" t="s">
        <v>583</v>
      </c>
      <c r="H44" s="171" t="s">
        <v>365</v>
      </c>
      <c r="I44" s="171" t="s">
        <v>37</v>
      </c>
      <c r="J44" s="172" t="s">
        <v>584</v>
      </c>
      <c r="K44" s="171"/>
      <c r="L44" s="171"/>
      <c r="M44" s="171"/>
    </row>
    <row r="45" spans="1:13">
      <c r="A45" s="169" t="s">
        <v>715</v>
      </c>
      <c r="B45" s="170" t="s">
        <v>45</v>
      </c>
      <c r="C45" s="171" t="s">
        <v>716</v>
      </c>
      <c r="D45" s="171" t="s">
        <v>697</v>
      </c>
      <c r="E45" s="171"/>
      <c r="F45" s="172" t="s">
        <v>717</v>
      </c>
      <c r="G45" s="171" t="s">
        <v>583</v>
      </c>
      <c r="H45" s="171" t="s">
        <v>365</v>
      </c>
      <c r="I45" s="171" t="s">
        <v>37</v>
      </c>
      <c r="J45" s="172" t="s">
        <v>584</v>
      </c>
      <c r="K45" s="171"/>
      <c r="L45" s="171"/>
      <c r="M45" s="171"/>
    </row>
    <row r="46" spans="1:13">
      <c r="A46" s="169" t="s">
        <v>718</v>
      </c>
      <c r="B46" s="170" t="s">
        <v>45</v>
      </c>
      <c r="C46" s="171" t="s">
        <v>719</v>
      </c>
      <c r="D46" s="171" t="s">
        <v>697</v>
      </c>
      <c r="E46" s="171"/>
      <c r="F46" s="172" t="s">
        <v>720</v>
      </c>
      <c r="G46" s="171" t="s">
        <v>583</v>
      </c>
      <c r="H46" s="171" t="s">
        <v>365</v>
      </c>
      <c r="I46" s="171" t="s">
        <v>37</v>
      </c>
      <c r="J46" s="172" t="s">
        <v>584</v>
      </c>
      <c r="K46" s="171"/>
      <c r="L46" s="171"/>
      <c r="M46" s="171"/>
    </row>
    <row r="47" spans="1:13">
      <c r="A47" s="169" t="s">
        <v>721</v>
      </c>
      <c r="B47" s="170" t="s">
        <v>45</v>
      </c>
      <c r="C47" s="171" t="s">
        <v>722</v>
      </c>
      <c r="D47" s="171" t="s">
        <v>697</v>
      </c>
      <c r="E47" s="171"/>
      <c r="F47" s="172" t="s">
        <v>723</v>
      </c>
      <c r="G47" s="171" t="s">
        <v>583</v>
      </c>
      <c r="H47" s="171" t="s">
        <v>365</v>
      </c>
      <c r="I47" s="171" t="s">
        <v>52</v>
      </c>
      <c r="J47" s="172" t="s">
        <v>584</v>
      </c>
      <c r="K47" s="171"/>
      <c r="L47" s="171"/>
      <c r="M47" s="171"/>
    </row>
    <row r="48" spans="1:13">
      <c r="A48" s="169" t="s">
        <v>724</v>
      </c>
      <c r="B48" s="170" t="s">
        <v>45</v>
      </c>
      <c r="C48" s="171" t="s">
        <v>725</v>
      </c>
      <c r="D48" s="171" t="s">
        <v>697</v>
      </c>
      <c r="E48" s="171"/>
      <c r="F48" s="172" t="s">
        <v>726</v>
      </c>
      <c r="G48" s="171" t="s">
        <v>583</v>
      </c>
      <c r="H48" s="171" t="s">
        <v>365</v>
      </c>
      <c r="I48" s="171" t="s">
        <v>37</v>
      </c>
      <c r="J48" s="172" t="s">
        <v>584</v>
      </c>
      <c r="K48" s="171"/>
      <c r="L48" s="171"/>
      <c r="M48" s="171"/>
    </row>
    <row r="49" spans="1:13">
      <c r="A49" s="169" t="s">
        <v>727</v>
      </c>
      <c r="B49" s="170" t="s">
        <v>45</v>
      </c>
      <c r="C49" s="171" t="s">
        <v>728</v>
      </c>
      <c r="D49" s="171" t="s">
        <v>697</v>
      </c>
      <c r="E49" s="171"/>
      <c r="F49" s="172" t="s">
        <v>729</v>
      </c>
      <c r="G49" s="171" t="s">
        <v>583</v>
      </c>
      <c r="H49" s="171" t="s">
        <v>365</v>
      </c>
      <c r="I49" s="171" t="s">
        <v>52</v>
      </c>
      <c r="J49" s="172" t="s">
        <v>584</v>
      </c>
      <c r="K49" s="171"/>
      <c r="L49" s="171"/>
      <c r="M49" s="171"/>
    </row>
    <row r="50" spans="1:13">
      <c r="A50" s="169" t="s">
        <v>730</v>
      </c>
      <c r="B50" s="170" t="s">
        <v>45</v>
      </c>
      <c r="C50" s="171" t="s">
        <v>731</v>
      </c>
      <c r="D50" s="171" t="s">
        <v>697</v>
      </c>
      <c r="E50" s="171"/>
      <c r="F50" s="172" t="s">
        <v>732</v>
      </c>
      <c r="G50" s="171" t="s">
        <v>583</v>
      </c>
      <c r="H50" s="171" t="s">
        <v>365</v>
      </c>
      <c r="I50" s="171" t="s">
        <v>52</v>
      </c>
      <c r="J50" s="172" t="s">
        <v>584</v>
      </c>
      <c r="K50" s="171"/>
      <c r="L50" s="171"/>
      <c r="M50" s="171"/>
    </row>
    <row r="51" spans="1:13">
      <c r="A51" s="169" t="s">
        <v>733</v>
      </c>
      <c r="B51" s="170" t="s">
        <v>43</v>
      </c>
      <c r="C51" s="171" t="s">
        <v>734</v>
      </c>
      <c r="D51" s="171" t="s">
        <v>735</v>
      </c>
      <c r="E51" s="171"/>
      <c r="F51" s="172" t="s">
        <v>736</v>
      </c>
      <c r="G51" s="171" t="s">
        <v>583</v>
      </c>
      <c r="H51" s="171" t="s">
        <v>366</v>
      </c>
      <c r="I51" s="171" t="s">
        <v>37</v>
      </c>
      <c r="J51" s="172" t="s">
        <v>584</v>
      </c>
      <c r="K51" s="171"/>
      <c r="L51" s="171" t="s">
        <v>585</v>
      </c>
      <c r="M51" s="171"/>
    </row>
    <row r="52" spans="1:13">
      <c r="A52" s="169" t="s">
        <v>737</v>
      </c>
      <c r="B52" s="170" t="s">
        <v>45</v>
      </c>
      <c r="C52" s="171" t="s">
        <v>738</v>
      </c>
      <c r="D52" s="171" t="s">
        <v>739</v>
      </c>
      <c r="E52" s="171"/>
      <c r="F52" s="172" t="s">
        <v>740</v>
      </c>
      <c r="G52" s="171" t="s">
        <v>583</v>
      </c>
      <c r="H52" s="171" t="s">
        <v>364</v>
      </c>
      <c r="I52" s="171" t="s">
        <v>37</v>
      </c>
      <c r="J52" s="172" t="s">
        <v>584</v>
      </c>
      <c r="K52" s="171"/>
      <c r="L52" s="171"/>
      <c r="M52" s="171"/>
    </row>
    <row r="53" spans="1:13">
      <c r="A53" s="169" t="s">
        <v>741</v>
      </c>
      <c r="B53" s="170" t="s">
        <v>45</v>
      </c>
      <c r="C53" s="171" t="s">
        <v>742</v>
      </c>
      <c r="D53" s="171" t="s">
        <v>739</v>
      </c>
      <c r="E53" s="171"/>
      <c r="F53" s="172" t="s">
        <v>743</v>
      </c>
      <c r="G53" s="171" t="s">
        <v>583</v>
      </c>
      <c r="H53" s="171" t="s">
        <v>364</v>
      </c>
      <c r="I53" s="171" t="s">
        <v>37</v>
      </c>
      <c r="J53" s="172" t="s">
        <v>584</v>
      </c>
      <c r="K53" s="171"/>
      <c r="L53" s="171"/>
      <c r="M53" s="171"/>
    </row>
    <row r="54" spans="1:13">
      <c r="A54" s="169" t="s">
        <v>744</v>
      </c>
      <c r="B54" s="170" t="s">
        <v>43</v>
      </c>
      <c r="C54" s="171" t="s">
        <v>745</v>
      </c>
      <c r="D54" s="171" t="s">
        <v>739</v>
      </c>
      <c r="E54" s="171"/>
      <c r="F54" s="172" t="s">
        <v>746</v>
      </c>
      <c r="G54" s="171" t="s">
        <v>583</v>
      </c>
      <c r="H54" s="171" t="s">
        <v>364</v>
      </c>
      <c r="I54" s="171" t="s">
        <v>37</v>
      </c>
      <c r="J54" s="172" t="s">
        <v>584</v>
      </c>
      <c r="K54" s="172" t="s">
        <v>585</v>
      </c>
      <c r="L54" s="171" t="s">
        <v>585</v>
      </c>
      <c r="M54" s="171"/>
    </row>
    <row r="55" spans="1:13">
      <c r="A55" s="169" t="s">
        <v>747</v>
      </c>
      <c r="B55" s="170" t="s">
        <v>45</v>
      </c>
      <c r="C55" s="171" t="s">
        <v>748</v>
      </c>
      <c r="D55" s="171" t="s">
        <v>739</v>
      </c>
      <c r="E55" s="171"/>
      <c r="F55" s="172" t="s">
        <v>749</v>
      </c>
      <c r="G55" s="171" t="s">
        <v>583</v>
      </c>
      <c r="H55" s="171" t="s">
        <v>364</v>
      </c>
      <c r="I55" s="171" t="s">
        <v>37</v>
      </c>
      <c r="J55" s="172" t="s">
        <v>584</v>
      </c>
      <c r="K55" s="171"/>
      <c r="L55" s="171"/>
      <c r="M55" s="171"/>
    </row>
    <row r="56" spans="1:13">
      <c r="A56" s="169" t="s">
        <v>750</v>
      </c>
      <c r="B56" s="170" t="s">
        <v>45</v>
      </c>
      <c r="C56" s="171" t="s">
        <v>751</v>
      </c>
      <c r="D56" s="171" t="s">
        <v>752</v>
      </c>
      <c r="E56" s="171"/>
      <c r="F56" s="172" t="s">
        <v>753</v>
      </c>
      <c r="G56" s="171" t="s">
        <v>583</v>
      </c>
      <c r="H56" s="171" t="s">
        <v>366</v>
      </c>
      <c r="I56" s="171" t="s">
        <v>37</v>
      </c>
      <c r="J56" s="172" t="s">
        <v>584</v>
      </c>
      <c r="K56" s="172" t="s">
        <v>605</v>
      </c>
      <c r="L56" s="171"/>
      <c r="M56" s="171"/>
    </row>
    <row r="57" spans="1:13">
      <c r="A57" s="169" t="s">
        <v>754</v>
      </c>
      <c r="B57" s="170" t="s">
        <v>45</v>
      </c>
      <c r="C57" s="171" t="s">
        <v>755</v>
      </c>
      <c r="D57" s="171" t="s">
        <v>756</v>
      </c>
      <c r="E57" s="171"/>
      <c r="F57" s="172" t="s">
        <v>757</v>
      </c>
      <c r="G57" s="171" t="s">
        <v>583</v>
      </c>
      <c r="H57" s="171" t="s">
        <v>367</v>
      </c>
      <c r="I57" s="171" t="s">
        <v>52</v>
      </c>
      <c r="J57" s="172" t="s">
        <v>584</v>
      </c>
      <c r="K57" s="171"/>
      <c r="L57" s="171"/>
      <c r="M57" s="171"/>
    </row>
    <row r="58" spans="1:13">
      <c r="A58" s="169" t="s">
        <v>758</v>
      </c>
      <c r="B58" s="170" t="s">
        <v>45</v>
      </c>
      <c r="C58" s="171" t="s">
        <v>759</v>
      </c>
      <c r="D58" s="171" t="s">
        <v>760</v>
      </c>
      <c r="E58" s="171"/>
      <c r="F58" s="172" t="s">
        <v>761</v>
      </c>
      <c r="G58" s="171" t="s">
        <v>583</v>
      </c>
      <c r="H58" s="171" t="s">
        <v>366</v>
      </c>
      <c r="I58" s="171" t="s">
        <v>37</v>
      </c>
      <c r="J58" s="172" t="s">
        <v>584</v>
      </c>
      <c r="K58" s="172" t="s">
        <v>605</v>
      </c>
      <c r="L58" s="171"/>
      <c r="M58" s="171"/>
    </row>
    <row r="59" spans="1:13">
      <c r="A59" s="169" t="s">
        <v>762</v>
      </c>
      <c r="B59" s="170" t="s">
        <v>43</v>
      </c>
      <c r="C59" s="171" t="s">
        <v>763</v>
      </c>
      <c r="D59" s="171" t="s">
        <v>764</v>
      </c>
      <c r="E59" s="171"/>
      <c r="F59" s="172" t="s">
        <v>765</v>
      </c>
      <c r="G59" s="171" t="s">
        <v>583</v>
      </c>
      <c r="H59" s="171" t="s">
        <v>364</v>
      </c>
      <c r="I59" s="171" t="s">
        <v>37</v>
      </c>
      <c r="J59" s="172" t="s">
        <v>584</v>
      </c>
      <c r="K59" s="172" t="s">
        <v>585</v>
      </c>
      <c r="L59" s="171" t="s">
        <v>585</v>
      </c>
      <c r="M59" s="171"/>
    </row>
    <row r="60" spans="1:13">
      <c r="A60" s="169" t="s">
        <v>766</v>
      </c>
      <c r="B60" s="170" t="s">
        <v>43</v>
      </c>
      <c r="C60" s="171" t="s">
        <v>767</v>
      </c>
      <c r="D60" s="171" t="s">
        <v>768</v>
      </c>
      <c r="E60" s="171"/>
      <c r="F60" s="172" t="s">
        <v>769</v>
      </c>
      <c r="G60" s="171" t="s">
        <v>583</v>
      </c>
      <c r="H60" s="171" t="s">
        <v>364</v>
      </c>
      <c r="I60" s="171" t="s">
        <v>37</v>
      </c>
      <c r="J60" s="172" t="s">
        <v>584</v>
      </c>
      <c r="K60" s="171"/>
      <c r="L60" s="171" t="s">
        <v>585</v>
      </c>
      <c r="M60" s="171"/>
    </row>
    <row r="61" spans="1:13">
      <c r="A61" s="169" t="s">
        <v>770</v>
      </c>
      <c r="B61" s="170" t="s">
        <v>43</v>
      </c>
      <c r="C61" s="171" t="s">
        <v>771</v>
      </c>
      <c r="D61" s="171" t="s">
        <v>772</v>
      </c>
      <c r="E61" s="171"/>
      <c r="F61" s="172" t="s">
        <v>773</v>
      </c>
      <c r="G61" s="171" t="s">
        <v>583</v>
      </c>
      <c r="H61" s="171" t="s">
        <v>364</v>
      </c>
      <c r="I61" s="171" t="s">
        <v>37</v>
      </c>
      <c r="J61" s="172" t="s">
        <v>584</v>
      </c>
      <c r="K61" s="171"/>
      <c r="L61" s="171" t="s">
        <v>585</v>
      </c>
      <c r="M61" s="171"/>
    </row>
    <row r="62" spans="1:13">
      <c r="A62" s="169" t="s">
        <v>774</v>
      </c>
      <c r="B62" s="170" t="s">
        <v>43</v>
      </c>
      <c r="C62" s="171" t="s">
        <v>775</v>
      </c>
      <c r="D62" s="171" t="s">
        <v>776</v>
      </c>
      <c r="E62" s="171"/>
      <c r="F62" s="172" t="s">
        <v>777</v>
      </c>
      <c r="G62" s="171" t="s">
        <v>583</v>
      </c>
      <c r="H62" s="171" t="s">
        <v>366</v>
      </c>
      <c r="I62" s="171" t="s">
        <v>37</v>
      </c>
      <c r="J62" s="172" t="s">
        <v>584</v>
      </c>
      <c r="K62" s="171"/>
      <c r="L62" s="171" t="s">
        <v>585</v>
      </c>
      <c r="M62" s="171"/>
    </row>
    <row r="63" spans="1:13">
      <c r="A63" s="169" t="s">
        <v>778</v>
      </c>
      <c r="B63" s="170" t="s">
        <v>43</v>
      </c>
      <c r="C63" s="171" t="s">
        <v>779</v>
      </c>
      <c r="D63" s="171" t="s">
        <v>776</v>
      </c>
      <c r="E63" s="171"/>
      <c r="F63" s="172" t="s">
        <v>780</v>
      </c>
      <c r="G63" s="171" t="s">
        <v>583</v>
      </c>
      <c r="H63" s="171" t="s">
        <v>366</v>
      </c>
      <c r="I63" s="171" t="s">
        <v>37</v>
      </c>
      <c r="J63" s="172" t="s">
        <v>584</v>
      </c>
      <c r="K63" s="172" t="s">
        <v>605</v>
      </c>
      <c r="L63" s="171" t="s">
        <v>585</v>
      </c>
      <c r="M63" s="171"/>
    </row>
    <row r="64" spans="1:13">
      <c r="A64" s="169" t="s">
        <v>781</v>
      </c>
      <c r="B64" s="170" t="s">
        <v>43</v>
      </c>
      <c r="C64" s="171" t="s">
        <v>782</v>
      </c>
      <c r="D64" s="171" t="s">
        <v>783</v>
      </c>
      <c r="E64" s="171"/>
      <c r="F64" s="172" t="s">
        <v>784</v>
      </c>
      <c r="G64" s="171" t="s">
        <v>583</v>
      </c>
      <c r="H64" s="171" t="s">
        <v>365</v>
      </c>
      <c r="I64" s="171" t="s">
        <v>37</v>
      </c>
      <c r="J64" s="172" t="s">
        <v>584</v>
      </c>
      <c r="K64" s="171"/>
      <c r="L64" s="171" t="s">
        <v>585</v>
      </c>
      <c r="M64" s="171"/>
    </row>
    <row r="65" spans="1:13">
      <c r="A65" s="169" t="s">
        <v>785</v>
      </c>
      <c r="B65" s="170" t="s">
        <v>43</v>
      </c>
      <c r="C65" s="171" t="s">
        <v>786</v>
      </c>
      <c r="D65" s="171" t="s">
        <v>787</v>
      </c>
      <c r="E65" s="171"/>
      <c r="F65" s="172" t="s">
        <v>788</v>
      </c>
      <c r="G65" s="171" t="s">
        <v>583</v>
      </c>
      <c r="H65" s="171" t="s">
        <v>365</v>
      </c>
      <c r="I65" s="171" t="s">
        <v>52</v>
      </c>
      <c r="J65" s="172" t="s">
        <v>584</v>
      </c>
      <c r="K65" s="171"/>
      <c r="L65" s="171" t="s">
        <v>585</v>
      </c>
      <c r="M65" s="171"/>
    </row>
    <row r="66" spans="1:13">
      <c r="A66" s="169" t="s">
        <v>789</v>
      </c>
      <c r="B66" s="170" t="s">
        <v>43</v>
      </c>
      <c r="C66" s="171" t="s">
        <v>790</v>
      </c>
      <c r="D66" s="171" t="s">
        <v>776</v>
      </c>
      <c r="E66" s="171"/>
      <c r="F66" s="172" t="s">
        <v>791</v>
      </c>
      <c r="G66" s="171" t="s">
        <v>583</v>
      </c>
      <c r="H66" s="171" t="s">
        <v>366</v>
      </c>
      <c r="I66" s="171" t="s">
        <v>37</v>
      </c>
      <c r="J66" s="172" t="s">
        <v>584</v>
      </c>
      <c r="K66" s="171"/>
      <c r="L66" s="171" t="s">
        <v>585</v>
      </c>
      <c r="M66" s="171"/>
    </row>
    <row r="67" spans="1:13">
      <c r="A67" s="169" t="s">
        <v>792</v>
      </c>
      <c r="B67" s="170" t="s">
        <v>43</v>
      </c>
      <c r="C67" s="171" t="s">
        <v>793</v>
      </c>
      <c r="D67" s="171" t="s">
        <v>794</v>
      </c>
      <c r="E67" s="171"/>
      <c r="F67" s="172" t="s">
        <v>795</v>
      </c>
      <c r="G67" s="171" t="s">
        <v>583</v>
      </c>
      <c r="H67" s="171" t="s">
        <v>364</v>
      </c>
      <c r="I67" s="171" t="s">
        <v>37</v>
      </c>
      <c r="J67" s="172" t="s">
        <v>584</v>
      </c>
      <c r="K67" s="171"/>
      <c r="L67" s="171" t="s">
        <v>585</v>
      </c>
      <c r="M67" s="171"/>
    </row>
    <row r="68" spans="1:13">
      <c r="A68" s="169" t="s">
        <v>796</v>
      </c>
      <c r="B68" s="170" t="s">
        <v>45</v>
      </c>
      <c r="C68" s="171" t="s">
        <v>797</v>
      </c>
      <c r="D68" s="171" t="s">
        <v>798</v>
      </c>
      <c r="E68" s="171"/>
      <c r="F68" s="172" t="s">
        <v>799</v>
      </c>
      <c r="G68" s="171" t="s">
        <v>583</v>
      </c>
      <c r="H68" s="171" t="s">
        <v>367</v>
      </c>
      <c r="I68" s="171" t="s">
        <v>52</v>
      </c>
      <c r="J68" s="172" t="s">
        <v>584</v>
      </c>
      <c r="K68" s="171"/>
      <c r="L68" s="171"/>
      <c r="M68" s="171"/>
    </row>
    <row r="69" spans="1:13">
      <c r="A69" s="169" t="s">
        <v>800</v>
      </c>
      <c r="B69" s="170" t="s">
        <v>45</v>
      </c>
      <c r="C69" s="171" t="s">
        <v>657</v>
      </c>
      <c r="D69" s="171" t="s">
        <v>798</v>
      </c>
      <c r="E69" s="171"/>
      <c r="F69" s="172" t="s">
        <v>801</v>
      </c>
      <c r="G69" s="171" t="s">
        <v>583</v>
      </c>
      <c r="H69" s="171" t="s">
        <v>367</v>
      </c>
      <c r="I69" s="171" t="s">
        <v>37</v>
      </c>
      <c r="J69" s="172" t="s">
        <v>584</v>
      </c>
      <c r="K69" s="171"/>
      <c r="L69" s="171"/>
      <c r="M69" s="171"/>
    </row>
    <row r="70" spans="1:13">
      <c r="A70" s="169" t="s">
        <v>802</v>
      </c>
      <c r="B70" s="170" t="s">
        <v>45</v>
      </c>
      <c r="C70" s="171" t="s">
        <v>803</v>
      </c>
      <c r="D70" s="171" t="s">
        <v>798</v>
      </c>
      <c r="E70" s="171"/>
      <c r="F70" s="172" t="s">
        <v>804</v>
      </c>
      <c r="G70" s="171" t="s">
        <v>583</v>
      </c>
      <c r="H70" s="171" t="s">
        <v>367</v>
      </c>
      <c r="I70" s="171" t="s">
        <v>37</v>
      </c>
      <c r="J70" s="172" t="s">
        <v>584</v>
      </c>
      <c r="K70" s="171"/>
      <c r="L70" s="171"/>
      <c r="M70" s="171"/>
    </row>
    <row r="71" spans="1:13">
      <c r="A71" s="169" t="s">
        <v>805</v>
      </c>
      <c r="B71" s="170" t="s">
        <v>43</v>
      </c>
      <c r="C71" s="171" t="s">
        <v>806</v>
      </c>
      <c r="D71" s="171" t="s">
        <v>807</v>
      </c>
      <c r="E71" s="171"/>
      <c r="F71" s="172" t="s">
        <v>808</v>
      </c>
      <c r="G71" s="171" t="s">
        <v>583</v>
      </c>
      <c r="H71" s="171" t="s">
        <v>364</v>
      </c>
      <c r="I71" s="171" t="s">
        <v>37</v>
      </c>
      <c r="J71" s="172" t="s">
        <v>584</v>
      </c>
      <c r="K71" s="171"/>
      <c r="L71" s="171" t="s">
        <v>585</v>
      </c>
      <c r="M71" s="171"/>
    </row>
    <row r="72" spans="1:13">
      <c r="A72" s="169" t="s">
        <v>809</v>
      </c>
      <c r="B72" s="170" t="s">
        <v>45</v>
      </c>
      <c r="C72" s="171" t="s">
        <v>810</v>
      </c>
      <c r="D72" s="171" t="s">
        <v>811</v>
      </c>
      <c r="E72" s="171"/>
      <c r="F72" s="172" t="s">
        <v>812</v>
      </c>
      <c r="G72" s="171" t="s">
        <v>583</v>
      </c>
      <c r="H72" s="171" t="s">
        <v>366</v>
      </c>
      <c r="I72" s="171" t="s">
        <v>37</v>
      </c>
      <c r="J72" s="172" t="s">
        <v>584</v>
      </c>
      <c r="K72" s="172" t="s">
        <v>605</v>
      </c>
      <c r="L72" s="171"/>
      <c r="M72" s="171"/>
    </row>
    <row r="73" spans="1:13">
      <c r="A73" s="169" t="s">
        <v>813</v>
      </c>
      <c r="B73" s="170" t="s">
        <v>45</v>
      </c>
      <c r="C73" s="171" t="s">
        <v>814</v>
      </c>
      <c r="D73" s="171" t="s">
        <v>811</v>
      </c>
      <c r="E73" s="171"/>
      <c r="F73" s="172" t="s">
        <v>815</v>
      </c>
      <c r="G73" s="171" t="s">
        <v>583</v>
      </c>
      <c r="H73" s="171" t="s">
        <v>366</v>
      </c>
      <c r="I73" s="171" t="s">
        <v>37</v>
      </c>
      <c r="J73" s="172" t="s">
        <v>584</v>
      </c>
      <c r="K73" s="172" t="s">
        <v>605</v>
      </c>
      <c r="L73" s="171"/>
      <c r="M73" s="171"/>
    </row>
    <row r="74" spans="1:13">
      <c r="A74" s="169" t="s">
        <v>816</v>
      </c>
      <c r="B74" s="170" t="s">
        <v>45</v>
      </c>
      <c r="C74" s="171" t="s">
        <v>817</v>
      </c>
      <c r="D74" s="171" t="s">
        <v>818</v>
      </c>
      <c r="E74" s="171"/>
      <c r="F74" s="172" t="s">
        <v>819</v>
      </c>
      <c r="G74" s="171" t="s">
        <v>820</v>
      </c>
      <c r="H74" s="171" t="s">
        <v>821</v>
      </c>
      <c r="I74" s="171" t="s">
        <v>37</v>
      </c>
      <c r="J74" s="172" t="s">
        <v>584</v>
      </c>
      <c r="K74" s="171"/>
      <c r="L74" s="171"/>
      <c r="M74" s="171"/>
    </row>
    <row r="75" spans="1:13">
      <c r="A75" s="169" t="s">
        <v>822</v>
      </c>
      <c r="B75" s="170" t="s">
        <v>45</v>
      </c>
      <c r="C75" s="171" t="s">
        <v>823</v>
      </c>
      <c r="D75" s="171" t="s">
        <v>824</v>
      </c>
      <c r="E75" s="171"/>
      <c r="F75" s="172" t="s">
        <v>825</v>
      </c>
      <c r="G75" s="171" t="s">
        <v>820</v>
      </c>
      <c r="H75" s="171" t="s">
        <v>826</v>
      </c>
      <c r="I75" s="171" t="s">
        <v>52</v>
      </c>
      <c r="J75" s="172" t="s">
        <v>584</v>
      </c>
      <c r="K75" s="171"/>
      <c r="L75" s="171"/>
      <c r="M75" s="171"/>
    </row>
    <row r="76" spans="1:13">
      <c r="A76" s="169" t="s">
        <v>827</v>
      </c>
      <c r="B76" s="170" t="s">
        <v>45</v>
      </c>
      <c r="C76" s="171" t="s">
        <v>828</v>
      </c>
      <c r="D76" s="171" t="s">
        <v>828</v>
      </c>
      <c r="E76" s="171"/>
      <c r="F76" s="172" t="s">
        <v>829</v>
      </c>
      <c r="G76" s="171" t="s">
        <v>820</v>
      </c>
      <c r="H76" s="171" t="s">
        <v>830</v>
      </c>
      <c r="I76" s="171" t="s">
        <v>37</v>
      </c>
      <c r="J76" s="172" t="s">
        <v>584</v>
      </c>
      <c r="K76" s="171"/>
      <c r="L76" s="171"/>
      <c r="M76" s="171"/>
    </row>
    <row r="77" spans="1:13">
      <c r="A77" s="169" t="s">
        <v>831</v>
      </c>
      <c r="B77" s="170" t="s">
        <v>45</v>
      </c>
      <c r="C77" s="171" t="s">
        <v>832</v>
      </c>
      <c r="D77" s="171" t="s">
        <v>669</v>
      </c>
      <c r="E77" s="171"/>
      <c r="F77" s="172" t="s">
        <v>833</v>
      </c>
      <c r="G77" s="171" t="s">
        <v>820</v>
      </c>
      <c r="H77" s="171" t="s">
        <v>830</v>
      </c>
      <c r="I77" s="171" t="s">
        <v>37</v>
      </c>
      <c r="J77" s="172" t="s">
        <v>584</v>
      </c>
      <c r="K77" s="171"/>
      <c r="L77" s="171"/>
      <c r="M77" s="171"/>
    </row>
    <row r="78" spans="1:13">
      <c r="A78" s="169" t="s">
        <v>834</v>
      </c>
      <c r="B78" s="170" t="s">
        <v>45</v>
      </c>
      <c r="C78" s="171" t="s">
        <v>835</v>
      </c>
      <c r="D78" s="171" t="s">
        <v>835</v>
      </c>
      <c r="E78" s="171"/>
      <c r="F78" s="172" t="s">
        <v>836</v>
      </c>
      <c r="G78" s="171" t="s">
        <v>820</v>
      </c>
      <c r="H78" s="171" t="s">
        <v>830</v>
      </c>
      <c r="I78" s="171" t="s">
        <v>37</v>
      </c>
      <c r="J78" s="172" t="s">
        <v>584</v>
      </c>
      <c r="K78" s="171"/>
      <c r="L78" s="171"/>
      <c r="M78" s="171"/>
    </row>
    <row r="79" spans="1:13">
      <c r="A79" s="169" t="s">
        <v>837</v>
      </c>
      <c r="B79" s="170" t="s">
        <v>45</v>
      </c>
      <c r="C79" s="171" t="s">
        <v>838</v>
      </c>
      <c r="D79" s="171" t="s">
        <v>838</v>
      </c>
      <c r="E79" s="171"/>
      <c r="F79" s="172" t="s">
        <v>839</v>
      </c>
      <c r="G79" s="171" t="s">
        <v>820</v>
      </c>
      <c r="H79" s="171" t="s">
        <v>830</v>
      </c>
      <c r="I79" s="171" t="s">
        <v>37</v>
      </c>
      <c r="J79" s="172" t="s">
        <v>584</v>
      </c>
      <c r="K79" s="171"/>
      <c r="L79" s="171"/>
      <c r="M79" s="171"/>
    </row>
    <row r="80" spans="1:13">
      <c r="A80" s="169" t="s">
        <v>840</v>
      </c>
      <c r="B80" s="170" t="s">
        <v>625</v>
      </c>
      <c r="C80" s="171" t="s">
        <v>841</v>
      </c>
      <c r="D80" s="171" t="s">
        <v>842</v>
      </c>
      <c r="E80" s="171"/>
      <c r="F80" s="172" t="s">
        <v>843</v>
      </c>
      <c r="G80" s="171" t="s">
        <v>820</v>
      </c>
      <c r="H80" s="171" t="s">
        <v>826</v>
      </c>
      <c r="I80" s="171" t="s">
        <v>52</v>
      </c>
      <c r="J80" s="172" t="s">
        <v>584</v>
      </c>
      <c r="K80" s="171"/>
      <c r="L80" s="171"/>
      <c r="M80" s="171"/>
    </row>
    <row r="81" spans="1:13">
      <c r="A81" s="169" t="s">
        <v>844</v>
      </c>
      <c r="B81" s="170" t="s">
        <v>45</v>
      </c>
      <c r="C81" s="171" t="s">
        <v>845</v>
      </c>
      <c r="D81" s="171" t="s">
        <v>846</v>
      </c>
      <c r="E81" s="171"/>
      <c r="F81" s="172" t="s">
        <v>1370</v>
      </c>
      <c r="G81" s="171" t="s">
        <v>820</v>
      </c>
      <c r="H81" s="171" t="s">
        <v>847</v>
      </c>
      <c r="I81" s="171" t="s">
        <v>74</v>
      </c>
      <c r="J81" s="172" t="s">
        <v>584</v>
      </c>
      <c r="K81" s="171"/>
      <c r="L81" s="171"/>
      <c r="M81" s="171"/>
    </row>
    <row r="82" spans="1:13">
      <c r="A82" s="169" t="s">
        <v>848</v>
      </c>
      <c r="B82" s="170" t="s">
        <v>45</v>
      </c>
      <c r="C82" s="171" t="s">
        <v>849</v>
      </c>
      <c r="D82" s="171" t="s">
        <v>846</v>
      </c>
      <c r="E82" s="171"/>
      <c r="F82" s="172" t="s">
        <v>850</v>
      </c>
      <c r="G82" s="171" t="s">
        <v>820</v>
      </c>
      <c r="H82" s="171" t="s">
        <v>847</v>
      </c>
      <c r="I82" s="171" t="s">
        <v>37</v>
      </c>
      <c r="J82" s="172" t="s">
        <v>584</v>
      </c>
      <c r="K82" s="171"/>
      <c r="L82" s="171"/>
      <c r="M82" s="171"/>
    </row>
    <row r="83" spans="1:13">
      <c r="A83" s="169" t="s">
        <v>851</v>
      </c>
      <c r="B83" s="170" t="s">
        <v>45</v>
      </c>
      <c r="C83" s="171" t="s">
        <v>852</v>
      </c>
      <c r="D83" s="171" t="s">
        <v>846</v>
      </c>
      <c r="E83" s="171"/>
      <c r="F83" s="172" t="s">
        <v>853</v>
      </c>
      <c r="G83" s="171" t="s">
        <v>820</v>
      </c>
      <c r="H83" s="171" t="s">
        <v>847</v>
      </c>
      <c r="I83" s="171" t="s">
        <v>74</v>
      </c>
      <c r="J83" s="172" t="s">
        <v>584</v>
      </c>
      <c r="K83" s="171"/>
      <c r="L83" s="171"/>
      <c r="M83" s="171"/>
    </row>
    <row r="84" spans="1:13">
      <c r="A84" s="169" t="s">
        <v>854</v>
      </c>
      <c r="B84" s="170" t="s">
        <v>45</v>
      </c>
      <c r="C84" s="171" t="s">
        <v>855</v>
      </c>
      <c r="D84" s="171" t="s">
        <v>856</v>
      </c>
      <c r="E84" s="171"/>
      <c r="F84" s="172" t="s">
        <v>857</v>
      </c>
      <c r="G84" s="171" t="s">
        <v>858</v>
      </c>
      <c r="H84" s="171" t="s">
        <v>859</v>
      </c>
      <c r="I84" s="171" t="s">
        <v>37</v>
      </c>
      <c r="J84" s="172" t="s">
        <v>584</v>
      </c>
      <c r="K84" s="171"/>
      <c r="L84" s="171"/>
      <c r="M84" s="171"/>
    </row>
    <row r="85" spans="1:13">
      <c r="A85" s="169" t="s">
        <v>860</v>
      </c>
      <c r="B85" s="170" t="s">
        <v>45</v>
      </c>
      <c r="C85" s="171" t="s">
        <v>861</v>
      </c>
      <c r="D85" s="171" t="s">
        <v>856</v>
      </c>
      <c r="E85" s="171"/>
      <c r="F85" s="172" t="s">
        <v>862</v>
      </c>
      <c r="G85" s="171" t="s">
        <v>858</v>
      </c>
      <c r="H85" s="171" t="s">
        <v>859</v>
      </c>
      <c r="I85" s="171" t="s">
        <v>37</v>
      </c>
      <c r="J85" s="172" t="s">
        <v>584</v>
      </c>
      <c r="K85" s="171"/>
      <c r="L85" s="171"/>
      <c r="M85" s="171"/>
    </row>
    <row r="86" spans="1:13">
      <c r="A86" s="169" t="s">
        <v>863</v>
      </c>
      <c r="B86" s="170" t="s">
        <v>45</v>
      </c>
      <c r="C86" s="171" t="s">
        <v>864</v>
      </c>
      <c r="D86" s="171" t="s">
        <v>864</v>
      </c>
      <c r="E86" s="171"/>
      <c r="F86" s="172" t="s">
        <v>865</v>
      </c>
      <c r="G86" s="171" t="s">
        <v>858</v>
      </c>
      <c r="H86" s="171" t="s">
        <v>859</v>
      </c>
      <c r="I86" s="171" t="s">
        <v>37</v>
      </c>
      <c r="J86" s="172" t="s">
        <v>584</v>
      </c>
      <c r="K86" s="171"/>
      <c r="L86" s="171"/>
      <c r="M86" s="171"/>
    </row>
    <row r="87" spans="1:13">
      <c r="A87" s="169" t="s">
        <v>866</v>
      </c>
      <c r="B87" s="170" t="s">
        <v>45</v>
      </c>
      <c r="C87" s="171" t="s">
        <v>867</v>
      </c>
      <c r="D87" s="171" t="s">
        <v>867</v>
      </c>
      <c r="E87" s="171"/>
      <c r="F87" s="172" t="s">
        <v>868</v>
      </c>
      <c r="G87" s="171" t="s">
        <v>858</v>
      </c>
      <c r="H87" s="171" t="s">
        <v>859</v>
      </c>
      <c r="I87" s="171" t="s">
        <v>37</v>
      </c>
      <c r="J87" s="172" t="s">
        <v>584</v>
      </c>
      <c r="K87" s="171"/>
      <c r="L87" s="171"/>
      <c r="M87" s="171"/>
    </row>
    <row r="88" spans="1:13">
      <c r="A88" s="169" t="s">
        <v>869</v>
      </c>
      <c r="B88" s="170" t="s">
        <v>45</v>
      </c>
      <c r="C88" s="171" t="s">
        <v>870</v>
      </c>
      <c r="D88" s="171" t="s">
        <v>870</v>
      </c>
      <c r="E88" s="171"/>
      <c r="F88" s="172" t="s">
        <v>871</v>
      </c>
      <c r="G88" s="171" t="s">
        <v>858</v>
      </c>
      <c r="H88" s="171" t="s">
        <v>859</v>
      </c>
      <c r="I88" s="171" t="s">
        <v>37</v>
      </c>
      <c r="J88" s="172" t="s">
        <v>584</v>
      </c>
      <c r="K88" s="171"/>
      <c r="L88" s="171"/>
      <c r="M88" s="171"/>
    </row>
    <row r="89" spans="1:13">
      <c r="A89" s="169" t="s">
        <v>872</v>
      </c>
      <c r="B89" s="170" t="s">
        <v>45</v>
      </c>
      <c r="C89" s="171" t="s">
        <v>873</v>
      </c>
      <c r="D89" s="171" t="s">
        <v>873</v>
      </c>
      <c r="E89" s="171"/>
      <c r="F89" s="172" t="s">
        <v>874</v>
      </c>
      <c r="G89" s="171" t="s">
        <v>858</v>
      </c>
      <c r="H89" s="171" t="s">
        <v>859</v>
      </c>
      <c r="I89" s="171" t="s">
        <v>37</v>
      </c>
      <c r="J89" s="172" t="s">
        <v>584</v>
      </c>
      <c r="K89" s="171"/>
      <c r="L89" s="171"/>
      <c r="M89" s="171"/>
    </row>
    <row r="90" spans="1:13">
      <c r="A90" s="169" t="s">
        <v>875</v>
      </c>
      <c r="B90" s="170" t="s">
        <v>45</v>
      </c>
      <c r="C90" s="171" t="s">
        <v>876</v>
      </c>
      <c r="D90" s="171" t="s">
        <v>876</v>
      </c>
      <c r="E90" s="171"/>
      <c r="F90" s="172" t="s">
        <v>877</v>
      </c>
      <c r="G90" s="171" t="s">
        <v>858</v>
      </c>
      <c r="H90" s="171" t="s">
        <v>859</v>
      </c>
      <c r="I90" s="171" t="s">
        <v>37</v>
      </c>
      <c r="J90" s="172" t="s">
        <v>584</v>
      </c>
      <c r="K90" s="171"/>
      <c r="L90" s="171"/>
      <c r="M90" s="171"/>
    </row>
    <row r="91" spans="1:13">
      <c r="A91" s="169" t="s">
        <v>878</v>
      </c>
      <c r="B91" s="170" t="s">
        <v>45</v>
      </c>
      <c r="C91" s="171" t="s">
        <v>879</v>
      </c>
      <c r="D91" s="171" t="s">
        <v>879</v>
      </c>
      <c r="E91" s="171"/>
      <c r="F91" s="172" t="s">
        <v>880</v>
      </c>
      <c r="G91" s="171" t="s">
        <v>858</v>
      </c>
      <c r="H91" s="171" t="s">
        <v>859</v>
      </c>
      <c r="I91" s="171" t="s">
        <v>37</v>
      </c>
      <c r="J91" s="172" t="s">
        <v>584</v>
      </c>
      <c r="K91" s="171"/>
      <c r="L91" s="171"/>
      <c r="M91" s="171"/>
    </row>
    <row r="92" spans="1:13">
      <c r="A92" s="169" t="s">
        <v>881</v>
      </c>
      <c r="B92" s="170" t="s">
        <v>45</v>
      </c>
      <c r="C92" s="171" t="s">
        <v>882</v>
      </c>
      <c r="D92" s="171" t="s">
        <v>882</v>
      </c>
      <c r="E92" s="171"/>
      <c r="F92" s="172" t="s">
        <v>883</v>
      </c>
      <c r="G92" s="171" t="s">
        <v>858</v>
      </c>
      <c r="H92" s="171" t="s">
        <v>859</v>
      </c>
      <c r="I92" s="171" t="s">
        <v>37</v>
      </c>
      <c r="J92" s="172" t="s">
        <v>584</v>
      </c>
      <c r="K92" s="171"/>
      <c r="L92" s="171"/>
      <c r="M92" s="171"/>
    </row>
    <row r="93" spans="1:13">
      <c r="A93" s="169" t="s">
        <v>884</v>
      </c>
      <c r="B93" s="170" t="s">
        <v>45</v>
      </c>
      <c r="C93" s="171" t="s">
        <v>885</v>
      </c>
      <c r="D93" s="171" t="s">
        <v>886</v>
      </c>
      <c r="E93" s="171"/>
      <c r="F93" s="172" t="s">
        <v>887</v>
      </c>
      <c r="G93" s="171" t="s">
        <v>858</v>
      </c>
      <c r="H93" s="171" t="s">
        <v>859</v>
      </c>
      <c r="I93" s="171" t="s">
        <v>37</v>
      </c>
      <c r="J93" s="172" t="s">
        <v>584</v>
      </c>
      <c r="K93" s="171"/>
      <c r="L93" s="171"/>
      <c r="M93" s="171"/>
    </row>
    <row r="94" spans="1:13">
      <c r="A94" s="169" t="s">
        <v>888</v>
      </c>
      <c r="B94" s="170" t="s">
        <v>45</v>
      </c>
      <c r="C94" s="171" t="s">
        <v>889</v>
      </c>
      <c r="D94" s="171" t="s">
        <v>890</v>
      </c>
      <c r="E94" s="171"/>
      <c r="F94" s="172" t="s">
        <v>891</v>
      </c>
      <c r="G94" s="171" t="s">
        <v>858</v>
      </c>
      <c r="H94" s="171" t="s">
        <v>859</v>
      </c>
      <c r="I94" s="171" t="s">
        <v>37</v>
      </c>
      <c r="J94" s="172" t="s">
        <v>584</v>
      </c>
      <c r="K94" s="171"/>
      <c r="L94" s="171"/>
      <c r="M94" s="171"/>
    </row>
    <row r="95" spans="1:13">
      <c r="A95" s="169" t="s">
        <v>892</v>
      </c>
      <c r="B95" s="170" t="s">
        <v>45</v>
      </c>
      <c r="C95" s="171" t="s">
        <v>893</v>
      </c>
      <c r="D95" s="171" t="s">
        <v>894</v>
      </c>
      <c r="E95" s="171"/>
      <c r="F95" s="172" t="s">
        <v>895</v>
      </c>
      <c r="G95" s="171" t="s">
        <v>858</v>
      </c>
      <c r="H95" s="171" t="s">
        <v>859</v>
      </c>
      <c r="I95" s="171" t="s">
        <v>37</v>
      </c>
      <c r="J95" s="172" t="s">
        <v>584</v>
      </c>
      <c r="K95" s="171"/>
      <c r="L95" s="171"/>
      <c r="M95" s="171"/>
    </row>
    <row r="96" spans="1:13">
      <c r="A96" s="169" t="s">
        <v>896</v>
      </c>
      <c r="B96" s="170" t="s">
        <v>45</v>
      </c>
      <c r="C96" s="171" t="s">
        <v>897</v>
      </c>
      <c r="D96" s="171" t="s">
        <v>898</v>
      </c>
      <c r="E96" s="171"/>
      <c r="F96" s="172" t="s">
        <v>899</v>
      </c>
      <c r="G96" s="171" t="s">
        <v>900</v>
      </c>
      <c r="H96" s="171" t="s">
        <v>901</v>
      </c>
      <c r="I96" s="171" t="s">
        <v>52</v>
      </c>
      <c r="J96" s="172" t="s">
        <v>584</v>
      </c>
      <c r="K96" s="171"/>
      <c r="L96" s="171"/>
      <c r="M96" s="171"/>
    </row>
    <row r="97" spans="1:13">
      <c r="A97" s="169" t="s">
        <v>902</v>
      </c>
      <c r="B97" s="170" t="s">
        <v>45</v>
      </c>
      <c r="C97" s="171" t="s">
        <v>903</v>
      </c>
      <c r="D97" s="171" t="s">
        <v>904</v>
      </c>
      <c r="E97" s="171"/>
      <c r="F97" s="172" t="s">
        <v>905</v>
      </c>
      <c r="G97" s="171" t="s">
        <v>900</v>
      </c>
      <c r="H97" s="171" t="s">
        <v>47</v>
      </c>
      <c r="I97" s="171" t="s">
        <v>37</v>
      </c>
      <c r="J97" s="172" t="s">
        <v>584</v>
      </c>
      <c r="K97" s="171"/>
      <c r="L97" s="171"/>
      <c r="M97" s="171"/>
    </row>
    <row r="98" spans="1:13">
      <c r="A98" s="169" t="s">
        <v>906</v>
      </c>
      <c r="B98" s="170" t="s">
        <v>45</v>
      </c>
      <c r="C98" s="171" t="s">
        <v>907</v>
      </c>
      <c r="D98" s="171" t="s">
        <v>908</v>
      </c>
      <c r="E98" s="171"/>
      <c r="F98" s="172" t="s">
        <v>909</v>
      </c>
      <c r="G98" s="171" t="s">
        <v>900</v>
      </c>
      <c r="H98" s="171" t="s">
        <v>910</v>
      </c>
      <c r="I98" s="171" t="s">
        <v>37</v>
      </c>
      <c r="J98" s="172" t="s">
        <v>584</v>
      </c>
      <c r="K98" s="171"/>
      <c r="L98" s="171"/>
      <c r="M98" s="171"/>
    </row>
    <row r="99" spans="1:13">
      <c r="A99" s="169" t="s">
        <v>911</v>
      </c>
      <c r="B99" s="170" t="s">
        <v>45</v>
      </c>
      <c r="C99" s="171" t="s">
        <v>912</v>
      </c>
      <c r="D99" s="171" t="s">
        <v>913</v>
      </c>
      <c r="E99" s="171"/>
      <c r="F99" s="172" t="s">
        <v>914</v>
      </c>
      <c r="G99" s="171" t="s">
        <v>900</v>
      </c>
      <c r="H99" s="171" t="s">
        <v>363</v>
      </c>
      <c r="I99" s="171" t="s">
        <v>37</v>
      </c>
      <c r="J99" s="172" t="s">
        <v>584</v>
      </c>
      <c r="K99" s="171"/>
      <c r="L99" s="171"/>
      <c r="M99" s="171"/>
    </row>
    <row r="100" spans="1:13">
      <c r="A100" s="169" t="s">
        <v>915</v>
      </c>
      <c r="B100" s="170" t="s">
        <v>45</v>
      </c>
      <c r="C100" s="171" t="s">
        <v>916</v>
      </c>
      <c r="D100" s="171" t="s">
        <v>913</v>
      </c>
      <c r="E100" s="171"/>
      <c r="F100" s="172" t="s">
        <v>917</v>
      </c>
      <c r="G100" s="171" t="s">
        <v>900</v>
      </c>
      <c r="H100" s="171" t="s">
        <v>363</v>
      </c>
      <c r="I100" s="171" t="s">
        <v>37</v>
      </c>
      <c r="J100" s="172" t="s">
        <v>584</v>
      </c>
      <c r="K100" s="171"/>
      <c r="L100" s="171"/>
      <c r="M100" s="171"/>
    </row>
    <row r="101" spans="1:13">
      <c r="A101" s="169" t="s">
        <v>918</v>
      </c>
      <c r="B101" s="170" t="s">
        <v>45</v>
      </c>
      <c r="C101" s="171" t="s">
        <v>919</v>
      </c>
      <c r="D101" s="171" t="s">
        <v>913</v>
      </c>
      <c r="E101" s="171"/>
      <c r="F101" s="172" t="s">
        <v>920</v>
      </c>
      <c r="G101" s="171" t="s">
        <v>900</v>
      </c>
      <c r="H101" s="171" t="s">
        <v>363</v>
      </c>
      <c r="I101" s="171" t="s">
        <v>37</v>
      </c>
      <c r="J101" s="172" t="s">
        <v>584</v>
      </c>
      <c r="K101" s="171"/>
      <c r="L101" s="171"/>
      <c r="M101" s="171"/>
    </row>
    <row r="102" spans="1:13">
      <c r="A102" s="169" t="s">
        <v>921</v>
      </c>
      <c r="B102" s="170" t="s">
        <v>45</v>
      </c>
      <c r="C102" s="171" t="s">
        <v>922</v>
      </c>
      <c r="D102" s="171" t="s">
        <v>913</v>
      </c>
      <c r="E102" s="171"/>
      <c r="F102" s="172" t="s">
        <v>923</v>
      </c>
      <c r="G102" s="171" t="s">
        <v>900</v>
      </c>
      <c r="H102" s="171" t="s">
        <v>363</v>
      </c>
      <c r="I102" s="171" t="s">
        <v>37</v>
      </c>
      <c r="J102" s="172" t="s">
        <v>584</v>
      </c>
      <c r="K102" s="171"/>
      <c r="L102" s="171"/>
      <c r="M102" s="171"/>
    </row>
    <row r="103" spans="1:13">
      <c r="A103" s="169" t="s">
        <v>924</v>
      </c>
      <c r="B103" s="170" t="s">
        <v>45</v>
      </c>
      <c r="C103" s="171" t="s">
        <v>925</v>
      </c>
      <c r="D103" s="171" t="s">
        <v>913</v>
      </c>
      <c r="E103" s="171"/>
      <c r="F103" s="172" t="s">
        <v>926</v>
      </c>
      <c r="G103" s="171" t="s">
        <v>900</v>
      </c>
      <c r="H103" s="171" t="s">
        <v>363</v>
      </c>
      <c r="I103" s="171" t="s">
        <v>37</v>
      </c>
      <c r="J103" s="172" t="s">
        <v>584</v>
      </c>
      <c r="K103" s="171"/>
      <c r="L103" s="171"/>
      <c r="M103" s="171"/>
    </row>
    <row r="104" spans="1:13">
      <c r="A104" s="169" t="s">
        <v>927</v>
      </c>
      <c r="B104" s="170" t="s">
        <v>45</v>
      </c>
      <c r="C104" s="171" t="s">
        <v>928</v>
      </c>
      <c r="D104" s="171" t="s">
        <v>913</v>
      </c>
      <c r="E104" s="171"/>
      <c r="F104" s="172" t="s">
        <v>929</v>
      </c>
      <c r="G104" s="171" t="s">
        <v>900</v>
      </c>
      <c r="H104" s="171" t="s">
        <v>363</v>
      </c>
      <c r="I104" s="171" t="s">
        <v>37</v>
      </c>
      <c r="J104" s="172" t="s">
        <v>584</v>
      </c>
      <c r="K104" s="171"/>
      <c r="L104" s="171"/>
      <c r="M104" s="171"/>
    </row>
    <row r="105" spans="1:13">
      <c r="A105" s="169" t="s">
        <v>930</v>
      </c>
      <c r="B105" s="170" t="s">
        <v>45</v>
      </c>
      <c r="C105" s="171" t="s">
        <v>775</v>
      </c>
      <c r="D105" s="171" t="s">
        <v>913</v>
      </c>
      <c r="E105" s="171"/>
      <c r="F105" s="172" t="s">
        <v>931</v>
      </c>
      <c r="G105" s="171" t="s">
        <v>900</v>
      </c>
      <c r="H105" s="171" t="s">
        <v>363</v>
      </c>
      <c r="I105" s="171" t="s">
        <v>52</v>
      </c>
      <c r="J105" s="172" t="s">
        <v>584</v>
      </c>
      <c r="K105" s="171"/>
      <c r="L105" s="171"/>
      <c r="M105" s="171"/>
    </row>
    <row r="106" spans="1:13">
      <c r="A106" s="169" t="s">
        <v>932</v>
      </c>
      <c r="B106" s="170" t="s">
        <v>45</v>
      </c>
      <c r="C106" s="171" t="s">
        <v>933</v>
      </c>
      <c r="D106" s="171" t="s">
        <v>913</v>
      </c>
      <c r="E106" s="171"/>
      <c r="F106" s="172" t="s">
        <v>934</v>
      </c>
      <c r="G106" s="171" t="s">
        <v>900</v>
      </c>
      <c r="H106" s="171" t="s">
        <v>363</v>
      </c>
      <c r="I106" s="171" t="s">
        <v>37</v>
      </c>
      <c r="J106" s="172" t="s">
        <v>584</v>
      </c>
      <c r="K106" s="171"/>
      <c r="L106" s="171"/>
      <c r="M106" s="171"/>
    </row>
    <row r="107" spans="1:13">
      <c r="A107" s="169" t="s">
        <v>935</v>
      </c>
      <c r="B107" s="170" t="s">
        <v>45</v>
      </c>
      <c r="C107" s="171" t="s">
        <v>936</v>
      </c>
      <c r="D107" s="171" t="s">
        <v>913</v>
      </c>
      <c r="E107" s="171"/>
      <c r="F107" s="172" t="s">
        <v>937</v>
      </c>
      <c r="G107" s="171" t="s">
        <v>900</v>
      </c>
      <c r="H107" s="171" t="s">
        <v>363</v>
      </c>
      <c r="I107" s="171" t="s">
        <v>37</v>
      </c>
      <c r="J107" s="172" t="s">
        <v>584</v>
      </c>
      <c r="K107" s="171"/>
      <c r="L107" s="171"/>
      <c r="M107" s="171"/>
    </row>
    <row r="108" spans="1:13">
      <c r="A108" s="169" t="s">
        <v>938</v>
      </c>
      <c r="B108" s="170" t="s">
        <v>45</v>
      </c>
      <c r="C108" s="171" t="s">
        <v>939</v>
      </c>
      <c r="D108" s="171" t="s">
        <v>913</v>
      </c>
      <c r="E108" s="171"/>
      <c r="F108" s="172" t="s">
        <v>940</v>
      </c>
      <c r="G108" s="171" t="s">
        <v>900</v>
      </c>
      <c r="H108" s="171" t="s">
        <v>363</v>
      </c>
      <c r="I108" s="171" t="s">
        <v>37</v>
      </c>
      <c r="J108" s="172" t="s">
        <v>584</v>
      </c>
      <c r="K108" s="171"/>
      <c r="L108" s="171"/>
      <c r="M108" s="171"/>
    </row>
    <row r="109" spans="1:13">
      <c r="A109" s="169" t="s">
        <v>941</v>
      </c>
      <c r="B109" s="170" t="s">
        <v>45</v>
      </c>
      <c r="C109" s="171" t="s">
        <v>942</v>
      </c>
      <c r="D109" s="171" t="s">
        <v>913</v>
      </c>
      <c r="E109" s="171"/>
      <c r="F109" s="172" t="s">
        <v>943</v>
      </c>
      <c r="G109" s="171" t="s">
        <v>900</v>
      </c>
      <c r="H109" s="171" t="s">
        <v>363</v>
      </c>
      <c r="I109" s="171" t="s">
        <v>37</v>
      </c>
      <c r="J109" s="172" t="s">
        <v>584</v>
      </c>
      <c r="K109" s="171"/>
      <c r="L109" s="171"/>
      <c r="M109" s="171"/>
    </row>
    <row r="110" spans="1:13">
      <c r="A110" s="169" t="s">
        <v>944</v>
      </c>
      <c r="B110" s="170" t="s">
        <v>45</v>
      </c>
      <c r="C110" s="171" t="s">
        <v>945</v>
      </c>
      <c r="D110" s="171" t="s">
        <v>913</v>
      </c>
      <c r="E110" s="171"/>
      <c r="F110" s="172" t="s">
        <v>946</v>
      </c>
      <c r="G110" s="171" t="s">
        <v>900</v>
      </c>
      <c r="H110" s="171" t="s">
        <v>363</v>
      </c>
      <c r="I110" s="171" t="s">
        <v>37</v>
      </c>
      <c r="J110" s="172" t="s">
        <v>584</v>
      </c>
      <c r="K110" s="171"/>
      <c r="L110" s="171"/>
      <c r="M110" s="171"/>
    </row>
    <row r="111" spans="1:13">
      <c r="A111" s="169" t="s">
        <v>947</v>
      </c>
      <c r="B111" s="170" t="s">
        <v>45</v>
      </c>
      <c r="C111" s="171" t="s">
        <v>948</v>
      </c>
      <c r="D111" s="171" t="s">
        <v>913</v>
      </c>
      <c r="E111" s="171"/>
      <c r="F111" s="172" t="s">
        <v>949</v>
      </c>
      <c r="G111" s="171" t="s">
        <v>900</v>
      </c>
      <c r="H111" s="171" t="s">
        <v>363</v>
      </c>
      <c r="I111" s="171" t="s">
        <v>37</v>
      </c>
      <c r="J111" s="172" t="s">
        <v>584</v>
      </c>
      <c r="K111" s="171"/>
      <c r="L111" s="171"/>
      <c r="M111" s="171"/>
    </row>
    <row r="112" spans="1:13">
      <c r="A112" s="169" t="s">
        <v>950</v>
      </c>
      <c r="B112" s="170" t="s">
        <v>45</v>
      </c>
      <c r="C112" s="171" t="s">
        <v>951</v>
      </c>
      <c r="D112" s="171" t="s">
        <v>913</v>
      </c>
      <c r="E112" s="171"/>
      <c r="F112" s="172" t="s">
        <v>952</v>
      </c>
      <c r="G112" s="171" t="s">
        <v>900</v>
      </c>
      <c r="H112" s="171" t="s">
        <v>363</v>
      </c>
      <c r="I112" s="171" t="s">
        <v>37</v>
      </c>
      <c r="J112" s="172" t="s">
        <v>584</v>
      </c>
      <c r="K112" s="171"/>
      <c r="L112" s="171"/>
      <c r="M112" s="171"/>
    </row>
    <row r="113" spans="1:13">
      <c r="A113" s="169" t="s">
        <v>953</v>
      </c>
      <c r="B113" s="170" t="s">
        <v>45</v>
      </c>
      <c r="C113" s="171" t="s">
        <v>622</v>
      </c>
      <c r="D113" s="171" t="s">
        <v>913</v>
      </c>
      <c r="E113" s="171"/>
      <c r="F113" s="172" t="s">
        <v>954</v>
      </c>
      <c r="G113" s="171" t="s">
        <v>900</v>
      </c>
      <c r="H113" s="171" t="s">
        <v>363</v>
      </c>
      <c r="I113" s="171" t="s">
        <v>37</v>
      </c>
      <c r="J113" s="172" t="s">
        <v>584</v>
      </c>
      <c r="K113" s="171"/>
      <c r="L113" s="171"/>
      <c r="M113" s="171"/>
    </row>
    <row r="114" spans="1:13">
      <c r="A114" s="169" t="s">
        <v>955</v>
      </c>
      <c r="B114" s="170" t="s">
        <v>45</v>
      </c>
      <c r="C114" s="171" t="s">
        <v>956</v>
      </c>
      <c r="D114" s="171" t="s">
        <v>913</v>
      </c>
      <c r="E114" s="171"/>
      <c r="F114" s="172" t="s">
        <v>957</v>
      </c>
      <c r="G114" s="171" t="s">
        <v>900</v>
      </c>
      <c r="H114" s="171" t="s">
        <v>363</v>
      </c>
      <c r="I114" s="171" t="s">
        <v>37</v>
      </c>
      <c r="J114" s="172" t="s">
        <v>584</v>
      </c>
      <c r="K114" s="171"/>
      <c r="L114" s="171"/>
      <c r="M114" s="171"/>
    </row>
    <row r="115" spans="1:13">
      <c r="A115" s="169" t="s">
        <v>958</v>
      </c>
      <c r="B115" s="170" t="s">
        <v>45</v>
      </c>
      <c r="C115" s="171" t="s">
        <v>959</v>
      </c>
      <c r="D115" s="171" t="s">
        <v>913</v>
      </c>
      <c r="E115" s="171"/>
      <c r="F115" s="172" t="s">
        <v>960</v>
      </c>
      <c r="G115" s="171" t="s">
        <v>900</v>
      </c>
      <c r="H115" s="171" t="s">
        <v>363</v>
      </c>
      <c r="I115" s="171" t="s">
        <v>37</v>
      </c>
      <c r="J115" s="172" t="s">
        <v>584</v>
      </c>
      <c r="K115" s="171"/>
      <c r="L115" s="171"/>
      <c r="M115" s="171"/>
    </row>
    <row r="116" spans="1:13">
      <c r="A116" s="169" t="s">
        <v>961</v>
      </c>
      <c r="B116" s="170" t="s">
        <v>45</v>
      </c>
      <c r="C116" s="171" t="s">
        <v>962</v>
      </c>
      <c r="D116" s="171" t="s">
        <v>913</v>
      </c>
      <c r="E116" s="171"/>
      <c r="F116" s="172" t="s">
        <v>963</v>
      </c>
      <c r="G116" s="171" t="s">
        <v>900</v>
      </c>
      <c r="H116" s="171" t="s">
        <v>363</v>
      </c>
      <c r="I116" s="171" t="s">
        <v>37</v>
      </c>
      <c r="J116" s="172" t="s">
        <v>584</v>
      </c>
      <c r="K116" s="171"/>
      <c r="L116" s="171"/>
      <c r="M116" s="171"/>
    </row>
    <row r="117" spans="1:13">
      <c r="A117" s="169" t="s">
        <v>964</v>
      </c>
      <c r="B117" s="170" t="s">
        <v>45</v>
      </c>
      <c r="C117" s="171" t="s">
        <v>965</v>
      </c>
      <c r="D117" s="171" t="s">
        <v>913</v>
      </c>
      <c r="E117" s="171"/>
      <c r="F117" s="172" t="s">
        <v>966</v>
      </c>
      <c r="G117" s="171" t="s">
        <v>900</v>
      </c>
      <c r="H117" s="171" t="s">
        <v>363</v>
      </c>
      <c r="I117" s="171" t="s">
        <v>37</v>
      </c>
      <c r="J117" s="172" t="s">
        <v>584</v>
      </c>
      <c r="K117" s="171"/>
      <c r="L117" s="171"/>
      <c r="M117" s="171"/>
    </row>
    <row r="118" spans="1:13">
      <c r="A118" s="169" t="s">
        <v>967</v>
      </c>
      <c r="B118" s="170" t="s">
        <v>45</v>
      </c>
      <c r="C118" s="171" t="s">
        <v>968</v>
      </c>
      <c r="D118" s="171" t="s">
        <v>913</v>
      </c>
      <c r="E118" s="171"/>
      <c r="F118" s="172" t="s">
        <v>969</v>
      </c>
      <c r="G118" s="171" t="s">
        <v>900</v>
      </c>
      <c r="H118" s="171" t="s">
        <v>363</v>
      </c>
      <c r="I118" s="171" t="s">
        <v>37</v>
      </c>
      <c r="J118" s="172" t="s">
        <v>584</v>
      </c>
      <c r="K118" s="171"/>
      <c r="L118" s="171"/>
      <c r="M118" s="171"/>
    </row>
    <row r="119" spans="1:13">
      <c r="A119" s="169" t="s">
        <v>970</v>
      </c>
      <c r="B119" s="170" t="s">
        <v>45</v>
      </c>
      <c r="C119" s="171" t="s">
        <v>971</v>
      </c>
      <c r="D119" s="171" t="s">
        <v>913</v>
      </c>
      <c r="E119" s="171"/>
      <c r="F119" s="172" t="s">
        <v>972</v>
      </c>
      <c r="G119" s="171" t="s">
        <v>900</v>
      </c>
      <c r="H119" s="171" t="s">
        <v>363</v>
      </c>
      <c r="I119" s="171" t="s">
        <v>37</v>
      </c>
      <c r="J119" s="172" t="s">
        <v>584</v>
      </c>
      <c r="K119" s="171"/>
      <c r="L119" s="171"/>
      <c r="M119" s="171"/>
    </row>
    <row r="120" spans="1:13">
      <c r="A120" s="169" t="s">
        <v>973</v>
      </c>
      <c r="B120" s="170" t="s">
        <v>45</v>
      </c>
      <c r="C120" s="171" t="s">
        <v>974</v>
      </c>
      <c r="D120" s="171" t="s">
        <v>975</v>
      </c>
      <c r="E120" s="171"/>
      <c r="F120" s="172" t="s">
        <v>976</v>
      </c>
      <c r="G120" s="171" t="s">
        <v>900</v>
      </c>
      <c r="H120" s="171" t="s">
        <v>363</v>
      </c>
      <c r="I120" s="171" t="s">
        <v>52</v>
      </c>
      <c r="J120" s="172" t="s">
        <v>584</v>
      </c>
      <c r="K120" s="171"/>
      <c r="L120" s="171"/>
      <c r="M120" s="171"/>
    </row>
    <row r="121" spans="1:13">
      <c r="A121" s="169" t="s">
        <v>977</v>
      </c>
      <c r="B121" s="170" t="s">
        <v>45</v>
      </c>
      <c r="C121" s="171" t="s">
        <v>978</v>
      </c>
      <c r="D121" s="171" t="s">
        <v>979</v>
      </c>
      <c r="E121" s="171"/>
      <c r="F121" s="172" t="s">
        <v>980</v>
      </c>
      <c r="G121" s="171" t="s">
        <v>900</v>
      </c>
      <c r="H121" s="171" t="s">
        <v>362</v>
      </c>
      <c r="I121" s="171" t="s">
        <v>37</v>
      </c>
      <c r="J121" s="172" t="s">
        <v>584</v>
      </c>
      <c r="K121" s="171"/>
      <c r="L121" s="171"/>
      <c r="M121" s="171"/>
    </row>
    <row r="122" spans="1:13">
      <c r="A122" s="169" t="s">
        <v>981</v>
      </c>
      <c r="B122" s="170" t="s">
        <v>45</v>
      </c>
      <c r="C122" s="171" t="s">
        <v>982</v>
      </c>
      <c r="D122" s="171" t="s">
        <v>979</v>
      </c>
      <c r="E122" s="171"/>
      <c r="F122" s="172" t="s">
        <v>983</v>
      </c>
      <c r="G122" s="171" t="s">
        <v>900</v>
      </c>
      <c r="H122" s="171" t="s">
        <v>362</v>
      </c>
      <c r="I122" s="171" t="s">
        <v>37</v>
      </c>
      <c r="J122" s="172" t="s">
        <v>584</v>
      </c>
      <c r="K122" s="171"/>
      <c r="L122" s="171"/>
      <c r="M122" s="171"/>
    </row>
    <row r="123" spans="1:13">
      <c r="A123" s="169" t="s">
        <v>984</v>
      </c>
      <c r="B123" s="170" t="s">
        <v>45</v>
      </c>
      <c r="C123" s="171" t="s">
        <v>985</v>
      </c>
      <c r="D123" s="171" t="s">
        <v>979</v>
      </c>
      <c r="E123" s="171"/>
      <c r="F123" s="172" t="s">
        <v>986</v>
      </c>
      <c r="G123" s="171" t="s">
        <v>900</v>
      </c>
      <c r="H123" s="171" t="s">
        <v>362</v>
      </c>
      <c r="I123" s="171" t="s">
        <v>37</v>
      </c>
      <c r="J123" s="172" t="s">
        <v>584</v>
      </c>
      <c r="K123" s="171"/>
      <c r="L123" s="171"/>
      <c r="M123" s="171"/>
    </row>
    <row r="124" spans="1:13">
      <c r="A124" s="169" t="s">
        <v>987</v>
      </c>
      <c r="B124" s="170" t="s">
        <v>45</v>
      </c>
      <c r="C124" s="171" t="s">
        <v>988</v>
      </c>
      <c r="D124" s="171" t="s">
        <v>979</v>
      </c>
      <c r="E124" s="171"/>
      <c r="F124" s="172" t="s">
        <v>989</v>
      </c>
      <c r="G124" s="171" t="s">
        <v>900</v>
      </c>
      <c r="H124" s="171" t="s">
        <v>362</v>
      </c>
      <c r="I124" s="171" t="s">
        <v>52</v>
      </c>
      <c r="J124" s="172" t="s">
        <v>584</v>
      </c>
      <c r="K124" s="171"/>
      <c r="L124" s="171"/>
      <c r="M124" s="171"/>
    </row>
    <row r="125" spans="1:13">
      <c r="A125" s="169" t="s">
        <v>990</v>
      </c>
      <c r="B125" s="170" t="s">
        <v>45</v>
      </c>
      <c r="C125" s="171" t="s">
        <v>991</v>
      </c>
      <c r="D125" s="171" t="s">
        <v>979</v>
      </c>
      <c r="E125" s="171"/>
      <c r="F125" s="172" t="s">
        <v>992</v>
      </c>
      <c r="G125" s="171" t="s">
        <v>900</v>
      </c>
      <c r="H125" s="171" t="s">
        <v>362</v>
      </c>
      <c r="I125" s="171" t="s">
        <v>37</v>
      </c>
      <c r="J125" s="172" t="s">
        <v>584</v>
      </c>
      <c r="K125" s="171"/>
      <c r="L125" s="171"/>
      <c r="M125" s="171"/>
    </row>
    <row r="126" spans="1:13">
      <c r="A126" s="169" t="s">
        <v>993</v>
      </c>
      <c r="B126" s="170" t="s">
        <v>45</v>
      </c>
      <c r="C126" s="171" t="s">
        <v>994</v>
      </c>
      <c r="D126" s="171" t="s">
        <v>979</v>
      </c>
      <c r="E126" s="171"/>
      <c r="F126" s="172" t="s">
        <v>995</v>
      </c>
      <c r="G126" s="171" t="s">
        <v>900</v>
      </c>
      <c r="H126" s="171" t="s">
        <v>362</v>
      </c>
      <c r="I126" s="171" t="s">
        <v>37</v>
      </c>
      <c r="J126" s="172" t="s">
        <v>584</v>
      </c>
      <c r="K126" s="171"/>
      <c r="L126" s="171"/>
      <c r="M126" s="171"/>
    </row>
    <row r="127" spans="1:13">
      <c r="A127" s="169" t="s">
        <v>996</v>
      </c>
      <c r="B127" s="170" t="s">
        <v>45</v>
      </c>
      <c r="C127" s="171" t="s">
        <v>997</v>
      </c>
      <c r="D127" s="171" t="s">
        <v>979</v>
      </c>
      <c r="E127" s="171"/>
      <c r="F127" s="172" t="s">
        <v>998</v>
      </c>
      <c r="G127" s="171" t="s">
        <v>900</v>
      </c>
      <c r="H127" s="171" t="s">
        <v>362</v>
      </c>
      <c r="I127" s="171" t="s">
        <v>37</v>
      </c>
      <c r="J127" s="172" t="s">
        <v>584</v>
      </c>
      <c r="K127" s="171"/>
      <c r="L127" s="171"/>
      <c r="M127" s="171"/>
    </row>
    <row r="128" spans="1:13">
      <c r="A128" s="169" t="s">
        <v>999</v>
      </c>
      <c r="B128" s="170" t="s">
        <v>45</v>
      </c>
      <c r="C128" s="171" t="s">
        <v>1000</v>
      </c>
      <c r="D128" s="171" t="s">
        <v>979</v>
      </c>
      <c r="E128" s="171"/>
      <c r="F128" s="172" t="s">
        <v>1001</v>
      </c>
      <c r="G128" s="171" t="s">
        <v>900</v>
      </c>
      <c r="H128" s="171" t="s">
        <v>362</v>
      </c>
      <c r="I128" s="171" t="s">
        <v>37</v>
      </c>
      <c r="J128" s="172" t="s">
        <v>584</v>
      </c>
      <c r="K128" s="171"/>
      <c r="L128" s="171"/>
      <c r="M128" s="171"/>
    </row>
    <row r="129" spans="1:13">
      <c r="A129" s="169" t="s">
        <v>1002</v>
      </c>
      <c r="B129" s="170" t="s">
        <v>45</v>
      </c>
      <c r="C129" s="171" t="s">
        <v>1003</v>
      </c>
      <c r="D129" s="171" t="s">
        <v>979</v>
      </c>
      <c r="E129" s="171"/>
      <c r="F129" s="172" t="s">
        <v>1004</v>
      </c>
      <c r="G129" s="171" t="s">
        <v>900</v>
      </c>
      <c r="H129" s="171" t="s">
        <v>362</v>
      </c>
      <c r="I129" s="171" t="s">
        <v>37</v>
      </c>
      <c r="J129" s="172" t="s">
        <v>584</v>
      </c>
      <c r="K129" s="171"/>
      <c r="L129" s="171"/>
      <c r="M129" s="171"/>
    </row>
    <row r="130" spans="1:13">
      <c r="A130" s="169" t="s">
        <v>1005</v>
      </c>
      <c r="B130" s="170" t="s">
        <v>45</v>
      </c>
      <c r="C130" s="171" t="s">
        <v>1006</v>
      </c>
      <c r="D130" s="171" t="s">
        <v>979</v>
      </c>
      <c r="E130" s="171"/>
      <c r="F130" s="172" t="s">
        <v>1007</v>
      </c>
      <c r="G130" s="171" t="s">
        <v>900</v>
      </c>
      <c r="H130" s="171" t="s">
        <v>362</v>
      </c>
      <c r="I130" s="171" t="s">
        <v>37</v>
      </c>
      <c r="J130" s="172" t="s">
        <v>584</v>
      </c>
      <c r="K130" s="171"/>
      <c r="L130" s="171"/>
      <c r="M130" s="171"/>
    </row>
    <row r="131" spans="1:13">
      <c r="A131" s="169" t="s">
        <v>1008</v>
      </c>
      <c r="B131" s="170" t="s">
        <v>45</v>
      </c>
      <c r="C131" s="171" t="s">
        <v>600</v>
      </c>
      <c r="D131" s="171" t="s">
        <v>979</v>
      </c>
      <c r="E131" s="171"/>
      <c r="F131" s="172" t="s">
        <v>1009</v>
      </c>
      <c r="G131" s="171" t="s">
        <v>900</v>
      </c>
      <c r="H131" s="171" t="s">
        <v>362</v>
      </c>
      <c r="I131" s="171" t="s">
        <v>37</v>
      </c>
      <c r="J131" s="172" t="s">
        <v>584</v>
      </c>
      <c r="K131" s="171"/>
      <c r="L131" s="171"/>
      <c r="M131" s="171"/>
    </row>
    <row r="132" spans="1:13">
      <c r="A132" s="169" t="s">
        <v>1010</v>
      </c>
      <c r="B132" s="170" t="s">
        <v>45</v>
      </c>
      <c r="C132" s="171" t="s">
        <v>1011</v>
      </c>
      <c r="D132" s="171" t="s">
        <v>979</v>
      </c>
      <c r="E132" s="171"/>
      <c r="F132" s="172" t="s">
        <v>1012</v>
      </c>
      <c r="G132" s="171" t="s">
        <v>900</v>
      </c>
      <c r="H132" s="171" t="s">
        <v>362</v>
      </c>
      <c r="I132" s="171" t="s">
        <v>37</v>
      </c>
      <c r="J132" s="172" t="s">
        <v>584</v>
      </c>
      <c r="K132" s="171"/>
      <c r="L132" s="171"/>
      <c r="M132" s="171"/>
    </row>
    <row r="133" spans="1:13">
      <c r="A133" s="169" t="s">
        <v>1013</v>
      </c>
      <c r="B133" s="170" t="s">
        <v>45</v>
      </c>
      <c r="C133" s="171" t="s">
        <v>1014</v>
      </c>
      <c r="D133" s="171" t="s">
        <v>979</v>
      </c>
      <c r="E133" s="171"/>
      <c r="F133" s="172" t="s">
        <v>1015</v>
      </c>
      <c r="G133" s="171" t="s">
        <v>900</v>
      </c>
      <c r="H133" s="171" t="s">
        <v>362</v>
      </c>
      <c r="I133" s="171" t="s">
        <v>37</v>
      </c>
      <c r="J133" s="172" t="s">
        <v>584</v>
      </c>
      <c r="K133" s="171"/>
      <c r="L133" s="171"/>
      <c r="M133" s="171"/>
    </row>
    <row r="134" spans="1:13">
      <c r="A134" s="169" t="s">
        <v>1016</v>
      </c>
      <c r="B134" s="170" t="s">
        <v>45</v>
      </c>
      <c r="C134" s="171" t="s">
        <v>1017</v>
      </c>
      <c r="D134" s="171" t="s">
        <v>979</v>
      </c>
      <c r="E134" s="171"/>
      <c r="F134" s="172" t="s">
        <v>1018</v>
      </c>
      <c r="G134" s="171" t="s">
        <v>900</v>
      </c>
      <c r="H134" s="171" t="s">
        <v>362</v>
      </c>
      <c r="I134" s="171" t="s">
        <v>37</v>
      </c>
      <c r="J134" s="172" t="s">
        <v>584</v>
      </c>
      <c r="K134" s="171"/>
      <c r="L134" s="171"/>
      <c r="M134" s="171"/>
    </row>
    <row r="135" spans="1:13">
      <c r="A135" s="169" t="s">
        <v>1019</v>
      </c>
      <c r="B135" s="170" t="s">
        <v>45</v>
      </c>
      <c r="C135" s="171" t="s">
        <v>1020</v>
      </c>
      <c r="D135" s="171" t="s">
        <v>979</v>
      </c>
      <c r="E135" s="171"/>
      <c r="F135" s="172" t="s">
        <v>1021</v>
      </c>
      <c r="G135" s="171" t="s">
        <v>900</v>
      </c>
      <c r="H135" s="171" t="s">
        <v>362</v>
      </c>
      <c r="I135" s="171" t="s">
        <v>37</v>
      </c>
      <c r="J135" s="172" t="s">
        <v>584</v>
      </c>
      <c r="K135" s="171"/>
      <c r="L135" s="171"/>
      <c r="M135" s="171"/>
    </row>
    <row r="136" spans="1:13">
      <c r="A136" s="169" t="s">
        <v>1022</v>
      </c>
      <c r="B136" s="170" t="s">
        <v>45</v>
      </c>
      <c r="C136" s="171" t="s">
        <v>1023</v>
      </c>
      <c r="D136" s="171" t="s">
        <v>979</v>
      </c>
      <c r="E136" s="171"/>
      <c r="F136" s="172" t="s">
        <v>1024</v>
      </c>
      <c r="G136" s="171" t="s">
        <v>900</v>
      </c>
      <c r="H136" s="171" t="s">
        <v>362</v>
      </c>
      <c r="I136" s="171" t="s">
        <v>37</v>
      </c>
      <c r="J136" s="172" t="s">
        <v>584</v>
      </c>
      <c r="K136" s="171"/>
      <c r="L136" s="171"/>
      <c r="M136" s="171"/>
    </row>
    <row r="137" spans="1:13">
      <c r="A137" s="169" t="s">
        <v>1025</v>
      </c>
      <c r="B137" s="170" t="s">
        <v>45</v>
      </c>
      <c r="C137" s="171" t="s">
        <v>1026</v>
      </c>
      <c r="D137" s="171" t="s">
        <v>979</v>
      </c>
      <c r="E137" s="171"/>
      <c r="F137" s="172" t="s">
        <v>1027</v>
      </c>
      <c r="G137" s="171" t="s">
        <v>900</v>
      </c>
      <c r="H137" s="171" t="s">
        <v>362</v>
      </c>
      <c r="I137" s="171" t="s">
        <v>37</v>
      </c>
      <c r="J137" s="172" t="s">
        <v>584</v>
      </c>
      <c r="K137" s="171"/>
      <c r="L137" s="171"/>
      <c r="M137" s="171"/>
    </row>
    <row r="138" spans="1:13">
      <c r="A138" s="169" t="s">
        <v>1028</v>
      </c>
      <c r="B138" s="170" t="s">
        <v>45</v>
      </c>
      <c r="C138" s="171" t="s">
        <v>1029</v>
      </c>
      <c r="D138" s="171" t="s">
        <v>979</v>
      </c>
      <c r="E138" s="171"/>
      <c r="F138" s="172" t="s">
        <v>1030</v>
      </c>
      <c r="G138" s="171" t="s">
        <v>900</v>
      </c>
      <c r="H138" s="171" t="s">
        <v>362</v>
      </c>
      <c r="I138" s="171" t="s">
        <v>37</v>
      </c>
      <c r="J138" s="172" t="s">
        <v>584</v>
      </c>
      <c r="K138" s="171"/>
      <c r="L138" s="171"/>
      <c r="M138" s="171"/>
    </row>
    <row r="139" spans="1:13">
      <c r="A139" s="169" t="s">
        <v>1031</v>
      </c>
      <c r="B139" s="170" t="s">
        <v>45</v>
      </c>
      <c r="C139" s="171" t="s">
        <v>1032</v>
      </c>
      <c r="D139" s="171" t="s">
        <v>979</v>
      </c>
      <c r="E139" s="171"/>
      <c r="F139" s="172" t="s">
        <v>1033</v>
      </c>
      <c r="G139" s="171" t="s">
        <v>900</v>
      </c>
      <c r="H139" s="171" t="s">
        <v>362</v>
      </c>
      <c r="I139" s="171" t="s">
        <v>37</v>
      </c>
      <c r="J139" s="172" t="s">
        <v>584</v>
      </c>
      <c r="K139" s="171"/>
      <c r="L139" s="171"/>
      <c r="M139" s="171"/>
    </row>
    <row r="140" spans="1:13">
      <c r="A140" s="169" t="s">
        <v>1034</v>
      </c>
      <c r="B140" s="170" t="s">
        <v>45</v>
      </c>
      <c r="C140" s="171" t="s">
        <v>864</v>
      </c>
      <c r="D140" s="171" t="s">
        <v>979</v>
      </c>
      <c r="E140" s="171"/>
      <c r="F140" s="172" t="s">
        <v>1035</v>
      </c>
      <c r="G140" s="171" t="s">
        <v>900</v>
      </c>
      <c r="H140" s="171" t="s">
        <v>362</v>
      </c>
      <c r="I140" s="171" t="s">
        <v>37</v>
      </c>
      <c r="J140" s="172" t="s">
        <v>584</v>
      </c>
      <c r="K140" s="171"/>
      <c r="L140" s="171"/>
      <c r="M140" s="171"/>
    </row>
    <row r="141" spans="1:13">
      <c r="A141" s="169" t="s">
        <v>1036</v>
      </c>
      <c r="B141" s="170" t="s">
        <v>45</v>
      </c>
      <c r="C141" s="171" t="s">
        <v>1037</v>
      </c>
      <c r="D141" s="171" t="s">
        <v>979</v>
      </c>
      <c r="E141" s="171"/>
      <c r="F141" s="172" t="s">
        <v>1038</v>
      </c>
      <c r="G141" s="171" t="s">
        <v>900</v>
      </c>
      <c r="H141" s="171" t="s">
        <v>362</v>
      </c>
      <c r="I141" s="171" t="s">
        <v>37</v>
      </c>
      <c r="J141" s="172" t="s">
        <v>584</v>
      </c>
      <c r="K141" s="171"/>
      <c r="L141" s="171"/>
      <c r="M141" s="171"/>
    </row>
    <row r="142" spans="1:13">
      <c r="A142" s="169" t="s">
        <v>1039</v>
      </c>
      <c r="B142" s="170" t="s">
        <v>45</v>
      </c>
      <c r="C142" s="171" t="s">
        <v>1040</v>
      </c>
      <c r="D142" s="171" t="s">
        <v>979</v>
      </c>
      <c r="E142" s="171"/>
      <c r="F142" s="172" t="s">
        <v>1041</v>
      </c>
      <c r="G142" s="171" t="s">
        <v>900</v>
      </c>
      <c r="H142" s="171" t="s">
        <v>362</v>
      </c>
      <c r="I142" s="171" t="s">
        <v>37</v>
      </c>
      <c r="J142" s="172" t="s">
        <v>584</v>
      </c>
      <c r="K142" s="171"/>
      <c r="L142" s="171"/>
      <c r="M142" s="171"/>
    </row>
    <row r="143" spans="1:13">
      <c r="A143" s="169" t="s">
        <v>1042</v>
      </c>
      <c r="B143" s="170" t="s">
        <v>45</v>
      </c>
      <c r="C143" s="171" t="s">
        <v>1043</v>
      </c>
      <c r="D143" s="171" t="s">
        <v>1044</v>
      </c>
      <c r="E143" s="171"/>
      <c r="F143" s="172" t="s">
        <v>1045</v>
      </c>
      <c r="G143" s="171" t="s">
        <v>900</v>
      </c>
      <c r="H143" s="171" t="s">
        <v>362</v>
      </c>
      <c r="I143" s="171" t="s">
        <v>37</v>
      </c>
      <c r="J143" s="172" t="s">
        <v>584</v>
      </c>
      <c r="K143" s="171"/>
      <c r="L143" s="171"/>
      <c r="M143" s="171"/>
    </row>
    <row r="144" spans="1:13">
      <c r="A144" s="169" t="s">
        <v>1046</v>
      </c>
      <c r="B144" s="170" t="s">
        <v>45</v>
      </c>
      <c r="C144" s="171" t="s">
        <v>1047</v>
      </c>
      <c r="D144" s="171" t="s">
        <v>1048</v>
      </c>
      <c r="E144" s="171"/>
      <c r="F144" s="172" t="s">
        <v>1049</v>
      </c>
      <c r="G144" s="171" t="s">
        <v>900</v>
      </c>
      <c r="H144" s="171" t="s">
        <v>363</v>
      </c>
      <c r="I144" s="171" t="s">
        <v>37</v>
      </c>
      <c r="J144" s="172" t="s">
        <v>584</v>
      </c>
      <c r="K144" s="171"/>
      <c r="L144" s="171"/>
      <c r="M144" s="171"/>
    </row>
    <row r="145" spans="1:13">
      <c r="A145" s="169" t="s">
        <v>1050</v>
      </c>
      <c r="B145" s="170" t="s">
        <v>45</v>
      </c>
      <c r="C145" s="171" t="s">
        <v>1051</v>
      </c>
      <c r="D145" s="171" t="s">
        <v>1052</v>
      </c>
      <c r="E145" s="171"/>
      <c r="F145" s="172" t="s">
        <v>1053</v>
      </c>
      <c r="G145" s="171" t="s">
        <v>900</v>
      </c>
      <c r="H145" s="171" t="s">
        <v>363</v>
      </c>
      <c r="I145" s="171" t="s">
        <v>52</v>
      </c>
      <c r="J145" s="172" t="s">
        <v>584</v>
      </c>
      <c r="K145" s="171"/>
      <c r="L145" s="171"/>
      <c r="M145" s="171"/>
    </row>
    <row r="146" spans="1:13">
      <c r="A146" s="169" t="s">
        <v>1054</v>
      </c>
      <c r="B146" s="170" t="s">
        <v>45</v>
      </c>
      <c r="C146" s="171" t="s">
        <v>663</v>
      </c>
      <c r="D146" s="171" t="s">
        <v>1055</v>
      </c>
      <c r="E146" s="171"/>
      <c r="F146" s="172" t="s">
        <v>1387</v>
      </c>
      <c r="G146" s="171" t="s">
        <v>900</v>
      </c>
      <c r="H146" s="171" t="s">
        <v>847</v>
      </c>
      <c r="I146" s="171" t="s">
        <v>74</v>
      </c>
      <c r="J146" s="172" t="s">
        <v>584</v>
      </c>
      <c r="K146" s="171"/>
      <c r="L146" s="171"/>
      <c r="M146" s="171"/>
    </row>
    <row r="147" spans="1:13">
      <c r="A147" s="169" t="s">
        <v>1056</v>
      </c>
      <c r="B147" s="170" t="s">
        <v>45</v>
      </c>
      <c r="C147" s="171" t="s">
        <v>1057</v>
      </c>
      <c r="D147" s="171" t="s">
        <v>1058</v>
      </c>
      <c r="E147" s="171"/>
      <c r="F147" s="172" t="s">
        <v>1059</v>
      </c>
      <c r="G147" s="171" t="s">
        <v>900</v>
      </c>
      <c r="H147" s="171" t="s">
        <v>362</v>
      </c>
      <c r="I147" s="171" t="s">
        <v>37</v>
      </c>
      <c r="J147" s="172" t="s">
        <v>584</v>
      </c>
      <c r="K147" s="171"/>
      <c r="L147" s="171"/>
      <c r="M147" s="171"/>
    </row>
    <row r="148" spans="1:13">
      <c r="A148" s="169" t="s">
        <v>1060</v>
      </c>
      <c r="B148" s="170" t="s">
        <v>45</v>
      </c>
      <c r="C148" s="171" t="s">
        <v>1061</v>
      </c>
      <c r="D148" s="171" t="s">
        <v>1062</v>
      </c>
      <c r="E148" s="171"/>
      <c r="F148" s="172" t="s">
        <v>1063</v>
      </c>
      <c r="G148" s="171" t="s">
        <v>900</v>
      </c>
      <c r="H148" s="171" t="s">
        <v>363</v>
      </c>
      <c r="I148" s="171" t="s">
        <v>37</v>
      </c>
      <c r="J148" s="172" t="s">
        <v>584</v>
      </c>
      <c r="K148" s="171"/>
      <c r="L148" s="171"/>
      <c r="M148" s="171"/>
    </row>
    <row r="149" spans="1:13">
      <c r="A149" s="169" t="s">
        <v>1064</v>
      </c>
      <c r="B149" s="170" t="s">
        <v>45</v>
      </c>
      <c r="C149" s="171" t="s">
        <v>1065</v>
      </c>
      <c r="D149" s="171" t="s">
        <v>1066</v>
      </c>
      <c r="E149" s="171"/>
      <c r="F149" s="172" t="s">
        <v>1067</v>
      </c>
      <c r="G149" s="171" t="s">
        <v>900</v>
      </c>
      <c r="H149" s="171" t="s">
        <v>363</v>
      </c>
      <c r="I149" s="171" t="s">
        <v>37</v>
      </c>
      <c r="J149" s="172" t="s">
        <v>584</v>
      </c>
      <c r="K149" s="171"/>
      <c r="L149" s="171"/>
      <c r="M149" s="171"/>
    </row>
    <row r="150" spans="1:13">
      <c r="A150" s="169" t="s">
        <v>1068</v>
      </c>
      <c r="B150" s="170" t="s">
        <v>45</v>
      </c>
      <c r="C150" s="171" t="s">
        <v>1065</v>
      </c>
      <c r="D150" s="171" t="s">
        <v>1069</v>
      </c>
      <c r="E150" s="171"/>
      <c r="F150" s="172" t="s">
        <v>1070</v>
      </c>
      <c r="G150" s="171" t="s">
        <v>900</v>
      </c>
      <c r="H150" s="171" t="s">
        <v>363</v>
      </c>
      <c r="I150" s="171" t="s">
        <v>37</v>
      </c>
      <c r="J150" s="172" t="s">
        <v>584</v>
      </c>
      <c r="K150" s="171"/>
      <c r="L150" s="171"/>
      <c r="M150" s="171"/>
    </row>
    <row r="151" spans="1:13">
      <c r="A151" s="169" t="s">
        <v>1071</v>
      </c>
      <c r="B151" s="170" t="s">
        <v>45</v>
      </c>
      <c r="C151" s="171" t="s">
        <v>1072</v>
      </c>
      <c r="D151" s="171" t="s">
        <v>1072</v>
      </c>
      <c r="E151" s="171"/>
      <c r="F151" s="172" t="s">
        <v>1073</v>
      </c>
      <c r="G151" s="171" t="s">
        <v>1074</v>
      </c>
      <c r="H151" s="171" t="s">
        <v>47</v>
      </c>
      <c r="I151" s="171" t="s">
        <v>37</v>
      </c>
      <c r="J151" s="172" t="s">
        <v>584</v>
      </c>
      <c r="K151" s="171"/>
      <c r="L151" s="171"/>
      <c r="M151" s="171"/>
    </row>
    <row r="152" spans="1:13">
      <c r="A152" s="169" t="s">
        <v>1075</v>
      </c>
      <c r="B152" s="170" t="s">
        <v>45</v>
      </c>
      <c r="C152" s="171" t="s">
        <v>702</v>
      </c>
      <c r="D152" s="171" t="s">
        <v>702</v>
      </c>
      <c r="E152" s="171"/>
      <c r="F152" s="172" t="s">
        <v>1076</v>
      </c>
      <c r="G152" s="171" t="s">
        <v>1074</v>
      </c>
      <c r="H152" s="171" t="s">
        <v>47</v>
      </c>
      <c r="I152" s="171" t="s">
        <v>37</v>
      </c>
      <c r="J152" s="172" t="s">
        <v>584</v>
      </c>
      <c r="K152" s="171"/>
      <c r="L152" s="171"/>
      <c r="M152" s="171"/>
    </row>
    <row r="153" spans="1:13">
      <c r="A153" s="169" t="s">
        <v>1077</v>
      </c>
      <c r="B153" s="170" t="s">
        <v>45</v>
      </c>
      <c r="C153" s="171" t="s">
        <v>1078</v>
      </c>
      <c r="D153" s="171" t="s">
        <v>1079</v>
      </c>
      <c r="E153" s="171"/>
      <c r="F153" s="172" t="s">
        <v>1080</v>
      </c>
      <c r="G153" s="171" t="s">
        <v>1074</v>
      </c>
      <c r="H153" s="171" t="s">
        <v>47</v>
      </c>
      <c r="I153" s="171" t="s">
        <v>37</v>
      </c>
      <c r="J153" s="172" t="s">
        <v>584</v>
      </c>
      <c r="K153" s="171"/>
      <c r="L153" s="171"/>
      <c r="M153" s="171"/>
    </row>
    <row r="154" spans="1:13">
      <c r="A154" s="169" t="s">
        <v>1081</v>
      </c>
      <c r="B154" s="170" t="s">
        <v>45</v>
      </c>
      <c r="C154" s="171" t="s">
        <v>1082</v>
      </c>
      <c r="D154" s="171" t="s">
        <v>1082</v>
      </c>
      <c r="E154" s="171"/>
      <c r="F154" s="172" t="s">
        <v>1083</v>
      </c>
      <c r="G154" s="171" t="s">
        <v>1074</v>
      </c>
      <c r="H154" s="171" t="s">
        <v>47</v>
      </c>
      <c r="I154" s="171" t="s">
        <v>37</v>
      </c>
      <c r="J154" s="172" t="s">
        <v>584</v>
      </c>
      <c r="K154" s="171"/>
      <c r="L154" s="171"/>
      <c r="M154" s="171"/>
    </row>
    <row r="155" spans="1:13">
      <c r="A155" s="169" t="s">
        <v>1084</v>
      </c>
      <c r="B155" s="170" t="s">
        <v>43</v>
      </c>
      <c r="C155" s="171" t="s">
        <v>1085</v>
      </c>
      <c r="D155" s="171" t="s">
        <v>734</v>
      </c>
      <c r="E155" s="171"/>
      <c r="F155" s="172" t="s">
        <v>1086</v>
      </c>
      <c r="G155" s="171" t="s">
        <v>1074</v>
      </c>
      <c r="H155" s="171" t="s">
        <v>47</v>
      </c>
      <c r="I155" s="171" t="s">
        <v>37</v>
      </c>
      <c r="J155" s="172" t="s">
        <v>584</v>
      </c>
      <c r="K155" s="171"/>
      <c r="L155" s="171" t="s">
        <v>585</v>
      </c>
      <c r="M155" s="171"/>
    </row>
    <row r="156" spans="1:13">
      <c r="A156" s="169" t="s">
        <v>1087</v>
      </c>
      <c r="B156" s="170" t="s">
        <v>45</v>
      </c>
      <c r="C156" s="171" t="s">
        <v>1088</v>
      </c>
      <c r="D156" s="171" t="s">
        <v>1088</v>
      </c>
      <c r="E156" s="171"/>
      <c r="F156" s="172" t="s">
        <v>1089</v>
      </c>
      <c r="G156" s="171" t="s">
        <v>1074</v>
      </c>
      <c r="H156" s="171" t="s">
        <v>47</v>
      </c>
      <c r="I156" s="171" t="s">
        <v>37</v>
      </c>
      <c r="J156" s="172" t="s">
        <v>584</v>
      </c>
      <c r="K156" s="171"/>
      <c r="L156" s="171"/>
      <c r="M156" s="171"/>
    </row>
    <row r="157" spans="1:13">
      <c r="A157" s="169" t="s">
        <v>1090</v>
      </c>
      <c r="B157" s="170" t="s">
        <v>45</v>
      </c>
      <c r="C157" s="171" t="s">
        <v>1091</v>
      </c>
      <c r="D157" s="171" t="s">
        <v>1091</v>
      </c>
      <c r="E157" s="171"/>
      <c r="F157" s="172" t="s">
        <v>1092</v>
      </c>
      <c r="G157" s="171" t="s">
        <v>1074</v>
      </c>
      <c r="H157" s="171" t="s">
        <v>47</v>
      </c>
      <c r="I157" s="171" t="s">
        <v>37</v>
      </c>
      <c r="J157" s="172" t="s">
        <v>584</v>
      </c>
      <c r="K157" s="171"/>
      <c r="L157" s="171"/>
      <c r="M157" s="171"/>
    </row>
    <row r="158" spans="1:13">
      <c r="A158" s="169" t="s">
        <v>1093</v>
      </c>
      <c r="B158" s="170" t="s">
        <v>45</v>
      </c>
      <c r="C158" s="171" t="s">
        <v>790</v>
      </c>
      <c r="D158" s="171" t="s">
        <v>790</v>
      </c>
      <c r="E158" s="171"/>
      <c r="F158" s="172" t="s">
        <v>1094</v>
      </c>
      <c r="G158" s="171" t="s">
        <v>1074</v>
      </c>
      <c r="H158" s="171" t="s">
        <v>47</v>
      </c>
      <c r="I158" s="171" t="s">
        <v>37</v>
      </c>
      <c r="J158" s="172" t="s">
        <v>584</v>
      </c>
      <c r="K158" s="171"/>
      <c r="L158" s="171"/>
      <c r="M158" s="171"/>
    </row>
    <row r="159" spans="1:13">
      <c r="A159" s="169" t="s">
        <v>1095</v>
      </c>
      <c r="B159" s="170" t="s">
        <v>45</v>
      </c>
      <c r="C159" s="171" t="s">
        <v>1096</v>
      </c>
      <c r="D159" s="171" t="s">
        <v>1097</v>
      </c>
      <c r="E159" s="171"/>
      <c r="F159" s="172" t="s">
        <v>1098</v>
      </c>
      <c r="G159" s="171" t="s">
        <v>1074</v>
      </c>
      <c r="H159" s="171" t="s">
        <v>859</v>
      </c>
      <c r="I159" s="171" t="s">
        <v>37</v>
      </c>
      <c r="J159" s="172" t="s">
        <v>584</v>
      </c>
      <c r="K159" s="171"/>
      <c r="L159" s="171"/>
      <c r="M159" s="171"/>
    </row>
    <row r="160" spans="1:13">
      <c r="A160" s="169" t="s">
        <v>1099</v>
      </c>
      <c r="B160" s="170" t="s">
        <v>43</v>
      </c>
      <c r="C160" s="171" t="s">
        <v>1100</v>
      </c>
      <c r="D160" s="171" t="s">
        <v>1101</v>
      </c>
      <c r="E160" s="171"/>
      <c r="F160" s="172" t="s">
        <v>1102</v>
      </c>
      <c r="G160" s="171" t="s">
        <v>1074</v>
      </c>
      <c r="H160" s="171" t="s">
        <v>366</v>
      </c>
      <c r="I160" s="171" t="s">
        <v>37</v>
      </c>
      <c r="J160" s="172" t="s">
        <v>584</v>
      </c>
      <c r="K160" s="172" t="s">
        <v>585</v>
      </c>
      <c r="L160" s="171" t="s">
        <v>585</v>
      </c>
      <c r="M160" s="171"/>
    </row>
    <row r="161" spans="1:13">
      <c r="A161" s="169" t="s">
        <v>1103</v>
      </c>
      <c r="B161" s="170" t="s">
        <v>45</v>
      </c>
      <c r="C161" s="171" t="s">
        <v>1104</v>
      </c>
      <c r="D161" s="171" t="s">
        <v>1105</v>
      </c>
      <c r="E161" s="171"/>
      <c r="F161" s="172" t="s">
        <v>1106</v>
      </c>
      <c r="G161" s="171" t="s">
        <v>1074</v>
      </c>
      <c r="H161" s="171" t="s">
        <v>362</v>
      </c>
      <c r="I161" s="171" t="s">
        <v>37</v>
      </c>
      <c r="J161" s="172" t="s">
        <v>584</v>
      </c>
      <c r="K161" s="171"/>
      <c r="L161" s="171"/>
      <c r="M161" s="171"/>
    </row>
    <row r="162" spans="1:13">
      <c r="A162" s="169" t="s">
        <v>1107</v>
      </c>
      <c r="B162" s="170" t="s">
        <v>45</v>
      </c>
      <c r="C162" s="171" t="s">
        <v>1108</v>
      </c>
      <c r="D162" s="171" t="s">
        <v>1109</v>
      </c>
      <c r="E162" s="171"/>
      <c r="F162" s="172" t="s">
        <v>1110</v>
      </c>
      <c r="G162" s="171" t="s">
        <v>1074</v>
      </c>
      <c r="H162" s="171" t="s">
        <v>47</v>
      </c>
      <c r="I162" s="171" t="s">
        <v>37</v>
      </c>
      <c r="J162" s="172" t="s">
        <v>584</v>
      </c>
      <c r="K162" s="171"/>
      <c r="L162" s="171"/>
      <c r="M162" s="171"/>
    </row>
    <row r="163" spans="1:13">
      <c r="A163" s="169" t="s">
        <v>1111</v>
      </c>
      <c r="B163" s="170" t="s">
        <v>43</v>
      </c>
      <c r="C163" s="171" t="s">
        <v>1112</v>
      </c>
      <c r="D163" s="171" t="s">
        <v>1113</v>
      </c>
      <c r="E163" s="171"/>
      <c r="F163" s="172" t="s">
        <v>1114</v>
      </c>
      <c r="G163" s="171" t="s">
        <v>1074</v>
      </c>
      <c r="H163" s="171" t="s">
        <v>365</v>
      </c>
      <c r="I163" s="171" t="s">
        <v>37</v>
      </c>
      <c r="J163" s="172" t="s">
        <v>584</v>
      </c>
      <c r="K163" s="171"/>
      <c r="L163" s="171" t="s">
        <v>585</v>
      </c>
      <c r="M163" s="171"/>
    </row>
    <row r="164" spans="1:13">
      <c r="A164" s="169" t="s">
        <v>1115</v>
      </c>
      <c r="B164" s="170" t="s">
        <v>43</v>
      </c>
      <c r="C164" s="171" t="s">
        <v>1116</v>
      </c>
      <c r="D164" s="171" t="s">
        <v>1117</v>
      </c>
      <c r="E164" s="171"/>
      <c r="F164" s="172" t="s">
        <v>1118</v>
      </c>
      <c r="G164" s="171" t="s">
        <v>1074</v>
      </c>
      <c r="H164" s="171" t="s">
        <v>47</v>
      </c>
      <c r="I164" s="171" t="s">
        <v>37</v>
      </c>
      <c r="J164" s="172" t="s">
        <v>584</v>
      </c>
      <c r="K164" s="171"/>
      <c r="L164" s="171" t="s">
        <v>585</v>
      </c>
      <c r="M164" s="171"/>
    </row>
    <row r="165" spans="1:13">
      <c r="A165" s="169" t="s">
        <v>1119</v>
      </c>
      <c r="B165" s="170" t="s">
        <v>45</v>
      </c>
      <c r="C165" s="171" t="s">
        <v>1120</v>
      </c>
      <c r="D165" s="171" t="s">
        <v>1120</v>
      </c>
      <c r="E165" s="171"/>
      <c r="F165" s="172" t="s">
        <v>1121</v>
      </c>
      <c r="G165" s="171" t="s">
        <v>1122</v>
      </c>
      <c r="H165" s="171" t="s">
        <v>1123</v>
      </c>
      <c r="I165" s="171" t="s">
        <v>37</v>
      </c>
      <c r="J165" s="172" t="s">
        <v>584</v>
      </c>
      <c r="K165" s="171"/>
      <c r="L165" s="171"/>
      <c r="M165" s="171"/>
    </row>
    <row r="166" spans="1:13">
      <c r="A166" s="169" t="s">
        <v>1124</v>
      </c>
      <c r="B166" s="170" t="s">
        <v>45</v>
      </c>
      <c r="C166" s="171" t="s">
        <v>1125</v>
      </c>
      <c r="D166" s="171" t="s">
        <v>1126</v>
      </c>
      <c r="E166" s="171"/>
      <c r="F166" s="172" t="s">
        <v>1127</v>
      </c>
      <c r="G166" s="171" t="s">
        <v>1122</v>
      </c>
      <c r="H166" s="171" t="s">
        <v>1123</v>
      </c>
      <c r="I166" s="171" t="s">
        <v>37</v>
      </c>
      <c r="J166" s="172" t="s">
        <v>584</v>
      </c>
      <c r="K166" s="171"/>
      <c r="L166" s="171"/>
      <c r="M166" s="171"/>
    </row>
    <row r="167" spans="1:13">
      <c r="A167" s="169" t="s">
        <v>1128</v>
      </c>
      <c r="B167" s="170" t="s">
        <v>45</v>
      </c>
      <c r="C167" s="171" t="s">
        <v>1129</v>
      </c>
      <c r="D167" s="171" t="s">
        <v>1130</v>
      </c>
      <c r="E167" s="171"/>
      <c r="F167" s="172" t="s">
        <v>1131</v>
      </c>
      <c r="G167" s="171" t="s">
        <v>1122</v>
      </c>
      <c r="H167" s="171" t="s">
        <v>1123</v>
      </c>
      <c r="I167" s="171" t="s">
        <v>37</v>
      </c>
      <c r="J167" s="172" t="s">
        <v>584</v>
      </c>
      <c r="K167" s="171"/>
      <c r="L167" s="171"/>
      <c r="M167" s="171"/>
    </row>
    <row r="168" spans="1:13">
      <c r="A168" s="169" t="s">
        <v>1132</v>
      </c>
      <c r="B168" s="170" t="s">
        <v>45</v>
      </c>
      <c r="C168" s="171" t="s">
        <v>1133</v>
      </c>
      <c r="D168" s="171" t="s">
        <v>1133</v>
      </c>
      <c r="E168" s="171"/>
      <c r="F168" s="172" t="s">
        <v>1134</v>
      </c>
      <c r="G168" s="171" t="s">
        <v>1122</v>
      </c>
      <c r="H168" s="171" t="s">
        <v>1123</v>
      </c>
      <c r="I168" s="171" t="s">
        <v>37</v>
      </c>
      <c r="J168" s="172" t="s">
        <v>584</v>
      </c>
      <c r="K168" s="171"/>
      <c r="L168" s="171"/>
      <c r="M168" s="171"/>
    </row>
    <row r="169" spans="1:13">
      <c r="A169" s="169" t="s">
        <v>1135</v>
      </c>
      <c r="B169" s="170" t="s">
        <v>45</v>
      </c>
      <c r="C169" s="171" t="s">
        <v>1136</v>
      </c>
      <c r="D169" s="171" t="s">
        <v>1136</v>
      </c>
      <c r="E169" s="171"/>
      <c r="F169" s="172" t="s">
        <v>1137</v>
      </c>
      <c r="G169" s="171" t="s">
        <v>1122</v>
      </c>
      <c r="H169" s="171" t="s">
        <v>1123</v>
      </c>
      <c r="I169" s="171" t="s">
        <v>37</v>
      </c>
      <c r="J169" s="172" t="s">
        <v>584</v>
      </c>
      <c r="K169" s="171"/>
      <c r="L169" s="171"/>
      <c r="M169" s="171"/>
    </row>
    <row r="170" spans="1:13">
      <c r="A170" s="169" t="s">
        <v>1138</v>
      </c>
      <c r="B170" s="170" t="s">
        <v>45</v>
      </c>
      <c r="C170" s="171" t="s">
        <v>1139</v>
      </c>
      <c r="D170" s="171" t="s">
        <v>1139</v>
      </c>
      <c r="E170" s="171"/>
      <c r="F170" s="172" t="s">
        <v>1140</v>
      </c>
      <c r="G170" s="171" t="s">
        <v>1122</v>
      </c>
      <c r="H170" s="171" t="s">
        <v>1123</v>
      </c>
      <c r="I170" s="171" t="s">
        <v>52</v>
      </c>
      <c r="J170" s="172" t="s">
        <v>584</v>
      </c>
      <c r="K170" s="171"/>
      <c r="L170" s="171"/>
      <c r="M170" s="171"/>
    </row>
    <row r="171" spans="1:13">
      <c r="A171" s="169" t="s">
        <v>1141</v>
      </c>
      <c r="B171" s="170" t="s">
        <v>45</v>
      </c>
      <c r="C171" s="171" t="s">
        <v>1142</v>
      </c>
      <c r="D171" s="171" t="s">
        <v>1142</v>
      </c>
      <c r="E171" s="171"/>
      <c r="F171" s="172" t="s">
        <v>1143</v>
      </c>
      <c r="G171" s="171" t="s">
        <v>1122</v>
      </c>
      <c r="H171" s="171" t="s">
        <v>1123</v>
      </c>
      <c r="I171" s="171" t="s">
        <v>52</v>
      </c>
      <c r="J171" s="172" t="s">
        <v>584</v>
      </c>
      <c r="K171" s="171"/>
      <c r="L171" s="171"/>
      <c r="M171" s="171"/>
    </row>
    <row r="172" spans="1:13">
      <c r="A172" s="169" t="s">
        <v>1144</v>
      </c>
      <c r="B172" s="170" t="s">
        <v>45</v>
      </c>
      <c r="C172" s="171" t="s">
        <v>1145</v>
      </c>
      <c r="D172" s="171" t="s">
        <v>1145</v>
      </c>
      <c r="E172" s="171"/>
      <c r="F172" s="172" t="s">
        <v>1146</v>
      </c>
      <c r="G172" s="171" t="s">
        <v>1122</v>
      </c>
      <c r="H172" s="171" t="s">
        <v>1123</v>
      </c>
      <c r="I172" s="171" t="s">
        <v>37</v>
      </c>
      <c r="J172" s="172" t="s">
        <v>584</v>
      </c>
      <c r="K172" s="171"/>
      <c r="L172" s="171"/>
      <c r="M172" s="171"/>
    </row>
    <row r="173" spans="1:13">
      <c r="A173" s="169" t="s">
        <v>1147</v>
      </c>
      <c r="B173" s="170" t="s">
        <v>45</v>
      </c>
      <c r="C173" s="171" t="s">
        <v>1148</v>
      </c>
      <c r="D173" s="171" t="s">
        <v>1148</v>
      </c>
      <c r="E173" s="171"/>
      <c r="F173" s="172" t="s">
        <v>1149</v>
      </c>
      <c r="G173" s="171" t="s">
        <v>1122</v>
      </c>
      <c r="H173" s="171" t="s">
        <v>1123</v>
      </c>
      <c r="I173" s="171" t="s">
        <v>37</v>
      </c>
      <c r="J173" s="172" t="s">
        <v>584</v>
      </c>
      <c r="K173" s="171"/>
      <c r="L173" s="171"/>
      <c r="M173" s="171"/>
    </row>
    <row r="174" spans="1:13">
      <c r="A174" s="169" t="s">
        <v>1150</v>
      </c>
      <c r="B174" s="170" t="s">
        <v>45</v>
      </c>
      <c r="C174" s="171" t="s">
        <v>1151</v>
      </c>
      <c r="D174" s="171" t="s">
        <v>1151</v>
      </c>
      <c r="E174" s="171"/>
      <c r="F174" s="172" t="s">
        <v>1152</v>
      </c>
      <c r="G174" s="171" t="s">
        <v>1122</v>
      </c>
      <c r="H174" s="171" t="s">
        <v>1123</v>
      </c>
      <c r="I174" s="171" t="s">
        <v>37</v>
      </c>
      <c r="J174" s="172" t="s">
        <v>584</v>
      </c>
      <c r="K174" s="171"/>
      <c r="L174" s="171"/>
      <c r="M174" s="171"/>
    </row>
    <row r="175" spans="1:13">
      <c r="A175" s="169" t="s">
        <v>1153</v>
      </c>
      <c r="B175" s="170" t="s">
        <v>45</v>
      </c>
      <c r="C175" s="171" t="s">
        <v>1154</v>
      </c>
      <c r="D175" s="171" t="s">
        <v>1154</v>
      </c>
      <c r="E175" s="171"/>
      <c r="F175" s="172" t="s">
        <v>1155</v>
      </c>
      <c r="G175" s="171" t="s">
        <v>1122</v>
      </c>
      <c r="H175" s="171" t="s">
        <v>1123</v>
      </c>
      <c r="I175" s="171" t="s">
        <v>37</v>
      </c>
      <c r="J175" s="172" t="s">
        <v>584</v>
      </c>
      <c r="K175" s="171"/>
      <c r="L175" s="171"/>
      <c r="M175" s="171"/>
    </row>
    <row r="176" spans="1:13">
      <c r="A176" s="169" t="s">
        <v>1156</v>
      </c>
      <c r="B176" s="170" t="s">
        <v>45</v>
      </c>
      <c r="C176" s="171" t="s">
        <v>1157</v>
      </c>
      <c r="D176" s="171" t="s">
        <v>1158</v>
      </c>
      <c r="E176" s="171"/>
      <c r="F176" s="172" t="s">
        <v>1159</v>
      </c>
      <c r="G176" s="171" t="s">
        <v>1122</v>
      </c>
      <c r="H176" s="171" t="s">
        <v>1123</v>
      </c>
      <c r="I176" s="171" t="s">
        <v>37</v>
      </c>
      <c r="J176" s="172" t="s">
        <v>584</v>
      </c>
      <c r="K176" s="171"/>
      <c r="L176" s="171"/>
      <c r="M176" s="171"/>
    </row>
    <row r="177" spans="1:13">
      <c r="A177" s="169" t="s">
        <v>1160</v>
      </c>
      <c r="B177" s="170" t="s">
        <v>45</v>
      </c>
      <c r="C177" s="171" t="s">
        <v>1161</v>
      </c>
      <c r="D177" s="171" t="s">
        <v>1161</v>
      </c>
      <c r="E177" s="171"/>
      <c r="F177" s="172" t="s">
        <v>1162</v>
      </c>
      <c r="G177" s="171" t="s">
        <v>1122</v>
      </c>
      <c r="H177" s="171" t="s">
        <v>1123</v>
      </c>
      <c r="I177" s="171" t="s">
        <v>37</v>
      </c>
      <c r="J177" s="172" t="s">
        <v>584</v>
      </c>
      <c r="K177" s="171"/>
      <c r="L177" s="171"/>
      <c r="M177" s="171"/>
    </row>
    <row r="178" spans="1:13">
      <c r="A178" s="169" t="s">
        <v>1163</v>
      </c>
      <c r="B178" s="170" t="s">
        <v>45</v>
      </c>
      <c r="C178" s="171" t="s">
        <v>1164</v>
      </c>
      <c r="D178" s="171" t="s">
        <v>1164</v>
      </c>
      <c r="E178" s="171"/>
      <c r="F178" s="172" t="s">
        <v>1165</v>
      </c>
      <c r="G178" s="171" t="s">
        <v>1122</v>
      </c>
      <c r="H178" s="171" t="s">
        <v>1123</v>
      </c>
      <c r="I178" s="171" t="s">
        <v>37</v>
      </c>
      <c r="J178" s="172" t="s">
        <v>584</v>
      </c>
      <c r="K178" s="171"/>
      <c r="L178" s="171"/>
      <c r="M178" s="171"/>
    </row>
    <row r="179" spans="1:13">
      <c r="A179" s="169" t="s">
        <v>1166</v>
      </c>
      <c r="B179" s="170" t="s">
        <v>45</v>
      </c>
      <c r="C179" s="171" t="s">
        <v>1167</v>
      </c>
      <c r="D179" s="171" t="s">
        <v>1167</v>
      </c>
      <c r="E179" s="171"/>
      <c r="F179" s="172" t="s">
        <v>1168</v>
      </c>
      <c r="G179" s="171" t="s">
        <v>1122</v>
      </c>
      <c r="H179" s="171" t="s">
        <v>1123</v>
      </c>
      <c r="I179" s="171" t="s">
        <v>37</v>
      </c>
      <c r="J179" s="172" t="s">
        <v>584</v>
      </c>
      <c r="K179" s="171"/>
      <c r="L179" s="171"/>
      <c r="M179" s="171"/>
    </row>
    <row r="180" spans="1:13">
      <c r="A180" s="169" t="s">
        <v>1169</v>
      </c>
      <c r="B180" s="170" t="s">
        <v>45</v>
      </c>
      <c r="C180" s="171" t="s">
        <v>1170</v>
      </c>
      <c r="D180" s="171" t="s">
        <v>1170</v>
      </c>
      <c r="E180" s="171"/>
      <c r="F180" s="172" t="s">
        <v>1171</v>
      </c>
      <c r="G180" s="171" t="s">
        <v>1122</v>
      </c>
      <c r="H180" s="171" t="s">
        <v>1123</v>
      </c>
      <c r="I180" s="171" t="s">
        <v>37</v>
      </c>
      <c r="J180" s="172" t="s">
        <v>584</v>
      </c>
      <c r="K180" s="171"/>
      <c r="L180" s="171"/>
      <c r="M180" s="171"/>
    </row>
    <row r="181" spans="1:13">
      <c r="A181" s="169" t="s">
        <v>1172</v>
      </c>
      <c r="B181" s="170" t="s">
        <v>45</v>
      </c>
      <c r="C181" s="171" t="s">
        <v>1173</v>
      </c>
      <c r="D181" s="171" t="s">
        <v>1173</v>
      </c>
      <c r="E181" s="171"/>
      <c r="F181" s="172" t="s">
        <v>1174</v>
      </c>
      <c r="G181" s="171" t="s">
        <v>1122</v>
      </c>
      <c r="H181" s="171" t="s">
        <v>1123</v>
      </c>
      <c r="I181" s="171" t="s">
        <v>37</v>
      </c>
      <c r="J181" s="172" t="s">
        <v>584</v>
      </c>
      <c r="K181" s="171"/>
      <c r="L181" s="171"/>
      <c r="M181" s="171"/>
    </row>
    <row r="182" spans="1:13">
      <c r="A182" s="169" t="s">
        <v>1175</v>
      </c>
      <c r="B182" s="170" t="s">
        <v>45</v>
      </c>
      <c r="C182" s="171" t="s">
        <v>1176</v>
      </c>
      <c r="D182" s="171" t="s">
        <v>1176</v>
      </c>
      <c r="E182" s="171"/>
      <c r="F182" s="172" t="s">
        <v>1177</v>
      </c>
      <c r="G182" s="171" t="s">
        <v>1122</v>
      </c>
      <c r="H182" s="171" t="s">
        <v>1123</v>
      </c>
      <c r="I182" s="171" t="s">
        <v>37</v>
      </c>
      <c r="J182" s="172" t="s">
        <v>584</v>
      </c>
      <c r="K182" s="171"/>
      <c r="L182" s="171"/>
      <c r="M182" s="171"/>
    </row>
    <row r="183" spans="1:13">
      <c r="A183" s="169" t="s">
        <v>1178</v>
      </c>
      <c r="B183" s="170" t="s">
        <v>45</v>
      </c>
      <c r="C183" s="171" t="s">
        <v>1179</v>
      </c>
      <c r="D183" s="171" t="s">
        <v>1180</v>
      </c>
      <c r="E183" s="171"/>
      <c r="F183" s="172" t="s">
        <v>1181</v>
      </c>
      <c r="G183" s="171" t="s">
        <v>1122</v>
      </c>
      <c r="H183" s="171" t="s">
        <v>859</v>
      </c>
      <c r="I183" s="171" t="s">
        <v>74</v>
      </c>
      <c r="J183" s="172" t="s">
        <v>584</v>
      </c>
      <c r="K183" s="171"/>
      <c r="L183" s="171"/>
      <c r="M183" s="171"/>
    </row>
    <row r="184" spans="1:13">
      <c r="A184" s="169" t="s">
        <v>1182</v>
      </c>
      <c r="B184" s="170" t="s">
        <v>45</v>
      </c>
      <c r="C184" s="171" t="s">
        <v>1183</v>
      </c>
      <c r="D184" s="171" t="s">
        <v>1184</v>
      </c>
      <c r="E184" s="171"/>
      <c r="F184" s="172" t="s">
        <v>1185</v>
      </c>
      <c r="G184" s="171" t="s">
        <v>1122</v>
      </c>
      <c r="H184" s="171" t="s">
        <v>1123</v>
      </c>
      <c r="I184" s="171" t="s">
        <v>52</v>
      </c>
      <c r="J184" s="172" t="s">
        <v>584</v>
      </c>
      <c r="K184" s="171"/>
      <c r="L184" s="171"/>
      <c r="M184" s="171"/>
    </row>
    <row r="185" spans="1:13">
      <c r="A185" s="169" t="s">
        <v>1186</v>
      </c>
      <c r="B185" s="170" t="s">
        <v>45</v>
      </c>
      <c r="C185" s="171" t="s">
        <v>1187</v>
      </c>
      <c r="D185" s="171" t="s">
        <v>1187</v>
      </c>
      <c r="E185" s="171"/>
      <c r="F185" s="172" t="s">
        <v>1188</v>
      </c>
      <c r="G185" s="171" t="s">
        <v>1122</v>
      </c>
      <c r="H185" s="171" t="s">
        <v>1123</v>
      </c>
      <c r="I185" s="171" t="s">
        <v>37</v>
      </c>
      <c r="J185" s="172" t="s">
        <v>584</v>
      </c>
      <c r="K185" s="171"/>
      <c r="L185" s="171"/>
      <c r="M185" s="171"/>
    </row>
    <row r="186" spans="1:13">
      <c r="A186" s="169" t="s">
        <v>1189</v>
      </c>
      <c r="B186" s="170" t="s">
        <v>45</v>
      </c>
      <c r="C186" s="171" t="s">
        <v>810</v>
      </c>
      <c r="D186" s="171" t="s">
        <v>810</v>
      </c>
      <c r="E186" s="171"/>
      <c r="F186" s="172" t="s">
        <v>1190</v>
      </c>
      <c r="G186" s="171" t="s">
        <v>1122</v>
      </c>
      <c r="H186" s="171" t="s">
        <v>1123</v>
      </c>
      <c r="I186" s="171" t="s">
        <v>37</v>
      </c>
      <c r="J186" s="172" t="s">
        <v>584</v>
      </c>
      <c r="K186" s="171"/>
      <c r="L186" s="171"/>
      <c r="M186" s="171"/>
    </row>
    <row r="187" spans="1:13">
      <c r="A187" s="169" t="s">
        <v>1191</v>
      </c>
      <c r="B187" s="170" t="s">
        <v>45</v>
      </c>
      <c r="C187" s="171" t="s">
        <v>779</v>
      </c>
      <c r="D187" s="171" t="s">
        <v>779</v>
      </c>
      <c r="E187" s="171"/>
      <c r="F187" s="172" t="s">
        <v>1192</v>
      </c>
      <c r="G187" s="171" t="s">
        <v>1122</v>
      </c>
      <c r="H187" s="171" t="s">
        <v>1123</v>
      </c>
      <c r="I187" s="171" t="s">
        <v>37</v>
      </c>
      <c r="J187" s="172" t="s">
        <v>584</v>
      </c>
      <c r="K187" s="171"/>
      <c r="L187" s="171"/>
      <c r="M187" s="171"/>
    </row>
    <row r="188" spans="1:13">
      <c r="A188" s="169" t="s">
        <v>1193</v>
      </c>
      <c r="B188" s="170" t="s">
        <v>45</v>
      </c>
      <c r="C188" s="171" t="s">
        <v>1194</v>
      </c>
      <c r="D188" s="171" t="s">
        <v>1194</v>
      </c>
      <c r="E188" s="171"/>
      <c r="F188" s="172" t="s">
        <v>1195</v>
      </c>
      <c r="G188" s="171" t="s">
        <v>1122</v>
      </c>
      <c r="H188" s="171" t="s">
        <v>1123</v>
      </c>
      <c r="I188" s="171" t="s">
        <v>52</v>
      </c>
      <c r="J188" s="172" t="s">
        <v>584</v>
      </c>
      <c r="K188" s="171"/>
      <c r="L188" s="171"/>
      <c r="M188" s="171"/>
    </row>
    <row r="189" spans="1:13">
      <c r="A189" s="169" t="s">
        <v>1196</v>
      </c>
      <c r="B189" s="170" t="s">
        <v>45</v>
      </c>
      <c r="C189" s="171" t="s">
        <v>1197</v>
      </c>
      <c r="D189" s="171" t="s">
        <v>1197</v>
      </c>
      <c r="E189" s="171"/>
      <c r="F189" s="172" t="s">
        <v>1198</v>
      </c>
      <c r="G189" s="171" t="s">
        <v>1122</v>
      </c>
      <c r="H189" s="171" t="s">
        <v>1123</v>
      </c>
      <c r="I189" s="171" t="s">
        <v>52</v>
      </c>
      <c r="J189" s="172" t="s">
        <v>584</v>
      </c>
      <c r="K189" s="171"/>
      <c r="L189" s="171"/>
      <c r="M189" s="171"/>
    </row>
    <row r="190" spans="1:13">
      <c r="A190" s="169" t="s">
        <v>1199</v>
      </c>
      <c r="B190" s="170" t="s">
        <v>45</v>
      </c>
      <c r="C190" s="171" t="s">
        <v>1200</v>
      </c>
      <c r="D190" s="171" t="s">
        <v>1200</v>
      </c>
      <c r="E190" s="171"/>
      <c r="F190" s="172" t="s">
        <v>1201</v>
      </c>
      <c r="G190" s="171" t="s">
        <v>1122</v>
      </c>
      <c r="H190" s="171" t="s">
        <v>1123</v>
      </c>
      <c r="I190" s="171" t="s">
        <v>37</v>
      </c>
      <c r="J190" s="172" t="s">
        <v>584</v>
      </c>
      <c r="K190" s="171"/>
      <c r="L190" s="171"/>
      <c r="M190" s="171"/>
    </row>
    <row r="191" spans="1:13">
      <c r="A191" s="169" t="s">
        <v>1202</v>
      </c>
      <c r="B191" s="170" t="s">
        <v>45</v>
      </c>
      <c r="C191" s="171" t="s">
        <v>1203</v>
      </c>
      <c r="D191" s="171" t="s">
        <v>1203</v>
      </c>
      <c r="E191" s="171"/>
      <c r="F191" s="172" t="s">
        <v>1204</v>
      </c>
      <c r="G191" s="171" t="s">
        <v>1122</v>
      </c>
      <c r="H191" s="171" t="s">
        <v>1123</v>
      </c>
      <c r="I191" s="171" t="s">
        <v>37</v>
      </c>
      <c r="J191" s="172" t="s">
        <v>584</v>
      </c>
      <c r="K191" s="171"/>
      <c r="L191" s="171"/>
      <c r="M191" s="171"/>
    </row>
    <row r="192" spans="1:13">
      <c r="A192" s="169" t="s">
        <v>1205</v>
      </c>
      <c r="B192" s="170" t="s">
        <v>45</v>
      </c>
      <c r="C192" s="171" t="s">
        <v>1206</v>
      </c>
      <c r="D192" s="171" t="s">
        <v>1207</v>
      </c>
      <c r="E192" s="171"/>
      <c r="F192" s="172" t="s">
        <v>1208</v>
      </c>
      <c r="G192" s="171" t="s">
        <v>1122</v>
      </c>
      <c r="H192" s="171" t="s">
        <v>1123</v>
      </c>
      <c r="I192" s="171" t="s">
        <v>52</v>
      </c>
      <c r="J192" s="172" t="s">
        <v>584</v>
      </c>
      <c r="K192" s="171"/>
      <c r="L192" s="171"/>
      <c r="M192" s="171"/>
    </row>
    <row r="193" spans="1:13">
      <c r="A193" s="169" t="s">
        <v>1209</v>
      </c>
      <c r="B193" s="170" t="s">
        <v>43</v>
      </c>
      <c r="C193" s="171" t="s">
        <v>1210</v>
      </c>
      <c r="D193" s="171" t="s">
        <v>1211</v>
      </c>
      <c r="E193" s="171"/>
      <c r="F193" s="172" t="s">
        <v>1212</v>
      </c>
      <c r="G193" s="171" t="s">
        <v>1122</v>
      </c>
      <c r="H193" s="171" t="s">
        <v>1123</v>
      </c>
      <c r="I193" s="171" t="s">
        <v>37</v>
      </c>
      <c r="J193" s="172" t="s">
        <v>584</v>
      </c>
      <c r="K193" s="171"/>
      <c r="L193" s="171" t="s">
        <v>585</v>
      </c>
      <c r="M193" s="171"/>
    </row>
    <row r="194" spans="1:13">
      <c r="A194" s="169" t="s">
        <v>1213</v>
      </c>
      <c r="B194" s="170" t="s">
        <v>43</v>
      </c>
      <c r="C194" s="171" t="s">
        <v>1214</v>
      </c>
      <c r="D194" s="171" t="s">
        <v>1215</v>
      </c>
      <c r="E194" s="171"/>
      <c r="F194" s="172" t="s">
        <v>1216</v>
      </c>
      <c r="G194" s="171" t="s">
        <v>1122</v>
      </c>
      <c r="H194" s="171" t="s">
        <v>1123</v>
      </c>
      <c r="I194" s="171" t="s">
        <v>37</v>
      </c>
      <c r="J194" s="172" t="s">
        <v>584</v>
      </c>
      <c r="K194" s="171"/>
      <c r="L194" s="171" t="s">
        <v>585</v>
      </c>
      <c r="M194" s="171"/>
    </row>
    <row r="195" spans="1:13">
      <c r="A195" s="169" t="s">
        <v>1217</v>
      </c>
      <c r="B195" s="170" t="s">
        <v>43</v>
      </c>
      <c r="C195" s="171" t="s">
        <v>1218</v>
      </c>
      <c r="D195" s="171" t="s">
        <v>1219</v>
      </c>
      <c r="E195" s="171"/>
      <c r="F195" s="172" t="s">
        <v>1220</v>
      </c>
      <c r="G195" s="171" t="s">
        <v>1122</v>
      </c>
      <c r="H195" s="171" t="s">
        <v>1123</v>
      </c>
      <c r="I195" s="171" t="s">
        <v>37</v>
      </c>
      <c r="J195" s="172" t="s">
        <v>584</v>
      </c>
      <c r="K195" s="171"/>
      <c r="L195" s="171" t="s">
        <v>585</v>
      </c>
      <c r="M195" s="171"/>
    </row>
    <row r="196" spans="1:13">
      <c r="A196" s="169" t="s">
        <v>1221</v>
      </c>
      <c r="B196" s="170" t="s">
        <v>43</v>
      </c>
      <c r="C196" s="171" t="s">
        <v>767</v>
      </c>
      <c r="D196" s="171" t="s">
        <v>1222</v>
      </c>
      <c r="E196" s="171"/>
      <c r="F196" s="172" t="s">
        <v>1223</v>
      </c>
      <c r="G196" s="171" t="s">
        <v>1122</v>
      </c>
      <c r="H196" s="171" t="s">
        <v>1123</v>
      </c>
      <c r="I196" s="171" t="s">
        <v>37</v>
      </c>
      <c r="J196" s="172" t="s">
        <v>584</v>
      </c>
      <c r="K196" s="171"/>
      <c r="L196" s="171" t="s">
        <v>585</v>
      </c>
      <c r="M196" s="171"/>
    </row>
    <row r="197" spans="1:13">
      <c r="A197" s="169" t="s">
        <v>1224</v>
      </c>
      <c r="B197" s="170" t="s">
        <v>45</v>
      </c>
      <c r="C197" s="171" t="s">
        <v>1225</v>
      </c>
      <c r="D197" s="171" t="s">
        <v>1226</v>
      </c>
      <c r="E197" s="171"/>
      <c r="F197" s="172" t="s">
        <v>1227</v>
      </c>
      <c r="G197" s="171" t="s">
        <v>1228</v>
      </c>
      <c r="H197" s="171" t="s">
        <v>1229</v>
      </c>
      <c r="I197" s="171" t="s">
        <v>37</v>
      </c>
      <c r="J197" s="172" t="s">
        <v>584</v>
      </c>
      <c r="K197" s="171"/>
      <c r="L197" s="171"/>
      <c r="M197" s="171"/>
    </row>
    <row r="198" spans="1:13">
      <c r="A198" s="169" t="s">
        <v>1230</v>
      </c>
      <c r="B198" s="170" t="s">
        <v>45</v>
      </c>
      <c r="C198" s="171" t="s">
        <v>1231</v>
      </c>
      <c r="D198" s="171" t="s">
        <v>1231</v>
      </c>
      <c r="E198" s="171"/>
      <c r="F198" s="172" t="s">
        <v>1232</v>
      </c>
      <c r="G198" s="171" t="s">
        <v>1228</v>
      </c>
      <c r="H198" s="171" t="s">
        <v>1229</v>
      </c>
      <c r="I198" s="171" t="s">
        <v>37</v>
      </c>
      <c r="J198" s="172" t="s">
        <v>584</v>
      </c>
      <c r="K198" s="171"/>
      <c r="L198" s="171"/>
      <c r="M198" s="171"/>
    </row>
    <row r="199" spans="1:13">
      <c r="A199" s="169" t="s">
        <v>1233</v>
      </c>
      <c r="B199" s="170" t="s">
        <v>45</v>
      </c>
      <c r="C199" s="171" t="s">
        <v>1234</v>
      </c>
      <c r="D199" s="171" t="s">
        <v>1234</v>
      </c>
      <c r="E199" s="171"/>
      <c r="F199" s="172" t="s">
        <v>1235</v>
      </c>
      <c r="G199" s="171" t="s">
        <v>1228</v>
      </c>
      <c r="H199" s="171" t="s">
        <v>1229</v>
      </c>
      <c r="I199" s="171" t="s">
        <v>37</v>
      </c>
      <c r="J199" s="172" t="s">
        <v>584</v>
      </c>
      <c r="K199" s="171"/>
      <c r="L199" s="171"/>
      <c r="M199" s="171"/>
    </row>
    <row r="200" spans="1:13">
      <c r="A200" s="169" t="s">
        <v>1236</v>
      </c>
      <c r="B200" s="170" t="s">
        <v>45</v>
      </c>
      <c r="C200" s="171" t="s">
        <v>1237</v>
      </c>
      <c r="D200" s="171" t="s">
        <v>1237</v>
      </c>
      <c r="E200" s="171"/>
      <c r="F200" s="172" t="s">
        <v>1238</v>
      </c>
      <c r="G200" s="171" t="s">
        <v>1228</v>
      </c>
      <c r="H200" s="171" t="s">
        <v>1229</v>
      </c>
      <c r="I200" s="171" t="s">
        <v>37</v>
      </c>
      <c r="J200" s="172" t="s">
        <v>584</v>
      </c>
      <c r="K200" s="171"/>
      <c r="L200" s="171"/>
      <c r="M200" s="171"/>
    </row>
    <row r="201" spans="1:13">
      <c r="A201" s="169" t="s">
        <v>1239</v>
      </c>
      <c r="B201" s="170" t="s">
        <v>45</v>
      </c>
      <c r="C201" s="171" t="s">
        <v>841</v>
      </c>
      <c r="D201" s="171" t="s">
        <v>841</v>
      </c>
      <c r="E201" s="171"/>
      <c r="F201" s="172" t="s">
        <v>1240</v>
      </c>
      <c r="G201" s="171" t="s">
        <v>1228</v>
      </c>
      <c r="H201" s="171" t="s">
        <v>1229</v>
      </c>
      <c r="I201" s="171" t="s">
        <v>37</v>
      </c>
      <c r="J201" s="172" t="s">
        <v>584</v>
      </c>
      <c r="K201" s="171"/>
      <c r="L201" s="171"/>
      <c r="M201" s="171"/>
    </row>
    <row r="202" spans="1:13">
      <c r="A202" s="169" t="s">
        <v>1241</v>
      </c>
      <c r="B202" s="170" t="s">
        <v>45</v>
      </c>
      <c r="C202" s="171" t="s">
        <v>1242</v>
      </c>
      <c r="D202" s="171" t="s">
        <v>1242</v>
      </c>
      <c r="E202" s="171"/>
      <c r="F202" s="172" t="s">
        <v>1243</v>
      </c>
      <c r="G202" s="171" t="s">
        <v>1228</v>
      </c>
      <c r="H202" s="171" t="s">
        <v>1229</v>
      </c>
      <c r="I202" s="171" t="s">
        <v>37</v>
      </c>
      <c r="J202" s="172" t="s">
        <v>584</v>
      </c>
      <c r="K202" s="171"/>
      <c r="L202" s="171"/>
      <c r="M202" s="171"/>
    </row>
    <row r="203" spans="1:13">
      <c r="A203" s="169" t="s">
        <v>1244</v>
      </c>
      <c r="B203" s="170" t="s">
        <v>45</v>
      </c>
      <c r="C203" s="171" t="s">
        <v>1245</v>
      </c>
      <c r="D203" s="171" t="s">
        <v>1246</v>
      </c>
      <c r="E203" s="171"/>
      <c r="F203" s="172" t="s">
        <v>1247</v>
      </c>
      <c r="G203" s="171" t="s">
        <v>1228</v>
      </c>
      <c r="H203" s="171" t="s">
        <v>1229</v>
      </c>
      <c r="I203" s="171" t="s">
        <v>37</v>
      </c>
      <c r="J203" s="172" t="s">
        <v>584</v>
      </c>
      <c r="K203" s="171"/>
      <c r="L203" s="171"/>
      <c r="M203" s="171"/>
    </row>
    <row r="204" spans="1:13">
      <c r="A204" s="169" t="s">
        <v>1248</v>
      </c>
      <c r="B204" s="170" t="s">
        <v>45</v>
      </c>
      <c r="C204" s="171" t="s">
        <v>1249</v>
      </c>
      <c r="D204" s="171" t="s">
        <v>1249</v>
      </c>
      <c r="E204" s="171"/>
      <c r="F204" s="172" t="s">
        <v>1250</v>
      </c>
      <c r="G204" s="171" t="s">
        <v>1228</v>
      </c>
      <c r="H204" s="171" t="s">
        <v>1229</v>
      </c>
      <c r="I204" s="171" t="s">
        <v>37</v>
      </c>
      <c r="J204" s="172" t="s">
        <v>584</v>
      </c>
      <c r="K204" s="171"/>
      <c r="L204" s="171"/>
      <c r="M204" s="171"/>
    </row>
    <row r="205" spans="1:13">
      <c r="A205" s="169" t="s">
        <v>1251</v>
      </c>
      <c r="B205" s="170" t="s">
        <v>45</v>
      </c>
      <c r="C205" s="171" t="s">
        <v>1252</v>
      </c>
      <c r="D205" s="171" t="s">
        <v>1252</v>
      </c>
      <c r="E205" s="171"/>
      <c r="F205" s="172" t="s">
        <v>1253</v>
      </c>
      <c r="G205" s="171" t="s">
        <v>1228</v>
      </c>
      <c r="H205" s="171" t="s">
        <v>1229</v>
      </c>
      <c r="I205" s="171" t="s">
        <v>37</v>
      </c>
      <c r="J205" s="172" t="s">
        <v>584</v>
      </c>
      <c r="K205" s="171"/>
      <c r="L205" s="171"/>
      <c r="M205" s="171"/>
    </row>
    <row r="206" spans="1:13">
      <c r="A206" s="169" t="s">
        <v>1254</v>
      </c>
      <c r="B206" s="170" t="s">
        <v>45</v>
      </c>
      <c r="C206" s="171" t="s">
        <v>1255</v>
      </c>
      <c r="D206" s="171" t="s">
        <v>1255</v>
      </c>
      <c r="E206" s="171"/>
      <c r="F206" s="172" t="s">
        <v>1256</v>
      </c>
      <c r="G206" s="171" t="s">
        <v>1228</v>
      </c>
      <c r="H206" s="171" t="s">
        <v>910</v>
      </c>
      <c r="I206" s="171" t="s">
        <v>37</v>
      </c>
      <c r="J206" s="172" t="s">
        <v>584</v>
      </c>
      <c r="K206" s="171"/>
      <c r="L206" s="171"/>
      <c r="M206" s="171"/>
    </row>
    <row r="207" spans="1:13">
      <c r="A207" s="169" t="s">
        <v>1257</v>
      </c>
      <c r="B207" s="170" t="s">
        <v>45</v>
      </c>
      <c r="C207" s="171" t="s">
        <v>1258</v>
      </c>
      <c r="D207" s="171" t="s">
        <v>1258</v>
      </c>
      <c r="E207" s="171"/>
      <c r="F207" s="172" t="s">
        <v>1259</v>
      </c>
      <c r="G207" s="171" t="s">
        <v>1228</v>
      </c>
      <c r="H207" s="171" t="s">
        <v>46</v>
      </c>
      <c r="I207" s="171" t="s">
        <v>37</v>
      </c>
      <c r="J207" s="172" t="s">
        <v>584</v>
      </c>
      <c r="K207" s="171"/>
      <c r="L207" s="171"/>
      <c r="M207" s="171"/>
    </row>
    <row r="208" spans="1:13">
      <c r="A208" s="169" t="s">
        <v>1260</v>
      </c>
      <c r="B208" s="170" t="s">
        <v>45</v>
      </c>
      <c r="C208" s="171" t="s">
        <v>1261</v>
      </c>
      <c r="D208" s="171" t="s">
        <v>1261</v>
      </c>
      <c r="E208" s="171"/>
      <c r="F208" s="172" t="s">
        <v>1262</v>
      </c>
      <c r="G208" s="171" t="s">
        <v>1228</v>
      </c>
      <c r="H208" s="171" t="s">
        <v>910</v>
      </c>
      <c r="I208" s="171" t="s">
        <v>37</v>
      </c>
      <c r="J208" s="172" t="s">
        <v>584</v>
      </c>
      <c r="K208" s="171"/>
      <c r="L208" s="171"/>
      <c r="M208" s="171"/>
    </row>
    <row r="209" spans="1:13">
      <c r="A209" s="169" t="s">
        <v>1263</v>
      </c>
      <c r="B209" s="170" t="s">
        <v>45</v>
      </c>
      <c r="C209" s="171" t="s">
        <v>1264</v>
      </c>
      <c r="D209" s="171" t="s">
        <v>1264</v>
      </c>
      <c r="E209" s="171"/>
      <c r="F209" s="172" t="s">
        <v>1265</v>
      </c>
      <c r="G209" s="171" t="s">
        <v>1228</v>
      </c>
      <c r="H209" s="171" t="s">
        <v>910</v>
      </c>
      <c r="I209" s="171" t="s">
        <v>37</v>
      </c>
      <c r="J209" s="172" t="s">
        <v>584</v>
      </c>
      <c r="K209" s="171"/>
      <c r="L209" s="171"/>
      <c r="M209" s="171"/>
    </row>
    <row r="210" spans="1:13">
      <c r="A210" s="169" t="s">
        <v>1266</v>
      </c>
      <c r="B210" s="170" t="s">
        <v>625</v>
      </c>
      <c r="C210" s="171" t="s">
        <v>1267</v>
      </c>
      <c r="D210" s="171" t="s">
        <v>1268</v>
      </c>
      <c r="E210" s="171"/>
      <c r="F210" s="172" t="s">
        <v>1269</v>
      </c>
      <c r="G210" s="171" t="s">
        <v>1228</v>
      </c>
      <c r="H210" s="171" t="s">
        <v>46</v>
      </c>
      <c r="I210" s="171" t="s">
        <v>37</v>
      </c>
      <c r="J210" s="172" t="s">
        <v>584</v>
      </c>
      <c r="K210" s="171"/>
      <c r="L210" s="171"/>
      <c r="M210" s="171"/>
    </row>
    <row r="211" spans="1:13">
      <c r="A211" s="169" t="s">
        <v>1270</v>
      </c>
      <c r="B211" s="170" t="s">
        <v>45</v>
      </c>
      <c r="C211" s="171" t="s">
        <v>1271</v>
      </c>
      <c r="D211" s="171" t="s">
        <v>1272</v>
      </c>
      <c r="E211" s="171"/>
      <c r="F211" s="172" t="s">
        <v>1273</v>
      </c>
      <c r="G211" s="171" t="s">
        <v>1228</v>
      </c>
      <c r="H211" s="171" t="s">
        <v>46</v>
      </c>
      <c r="I211" s="171" t="s">
        <v>37</v>
      </c>
      <c r="J211" s="172" t="s">
        <v>584</v>
      </c>
      <c r="K211" s="171"/>
      <c r="L211" s="171"/>
      <c r="M211" s="171"/>
    </row>
    <row r="212" spans="1:13">
      <c r="A212" s="169" t="s">
        <v>1274</v>
      </c>
      <c r="B212" s="170" t="s">
        <v>45</v>
      </c>
      <c r="C212" s="171" t="s">
        <v>835</v>
      </c>
      <c r="D212" s="171" t="s">
        <v>835</v>
      </c>
      <c r="E212" s="171"/>
      <c r="F212" s="172" t="s">
        <v>1275</v>
      </c>
      <c r="G212" s="171" t="s">
        <v>1228</v>
      </c>
      <c r="H212" s="171" t="s">
        <v>46</v>
      </c>
      <c r="I212" s="171" t="s">
        <v>37</v>
      </c>
      <c r="J212" s="172" t="s">
        <v>584</v>
      </c>
      <c r="K212" s="171"/>
      <c r="L212" s="171"/>
      <c r="M212" s="171"/>
    </row>
    <row r="213" spans="1:13">
      <c r="A213" s="169" t="s">
        <v>1276</v>
      </c>
      <c r="B213" s="170" t="s">
        <v>45</v>
      </c>
      <c r="C213" s="171" t="s">
        <v>1277</v>
      </c>
      <c r="D213" s="171" t="s">
        <v>1277</v>
      </c>
      <c r="E213" s="171"/>
      <c r="F213" s="172" t="s">
        <v>1278</v>
      </c>
      <c r="G213" s="171" t="s">
        <v>1228</v>
      </c>
      <c r="H213" s="171" t="s">
        <v>910</v>
      </c>
      <c r="I213" s="171" t="s">
        <v>37</v>
      </c>
      <c r="J213" s="172" t="s">
        <v>584</v>
      </c>
      <c r="K213" s="171"/>
      <c r="L213" s="171"/>
      <c r="M213" s="171"/>
    </row>
    <row r="214" spans="1:13">
      <c r="A214" s="169" t="s">
        <v>1279</v>
      </c>
      <c r="B214" s="170" t="s">
        <v>45</v>
      </c>
      <c r="C214" s="171" t="s">
        <v>838</v>
      </c>
      <c r="D214" s="171" t="s">
        <v>838</v>
      </c>
      <c r="E214" s="171"/>
      <c r="F214" s="172" t="s">
        <v>1280</v>
      </c>
      <c r="G214" s="171" t="s">
        <v>1228</v>
      </c>
      <c r="H214" s="171" t="s">
        <v>46</v>
      </c>
      <c r="I214" s="171" t="s">
        <v>37</v>
      </c>
      <c r="J214" s="172" t="s">
        <v>584</v>
      </c>
      <c r="K214" s="171"/>
      <c r="L214" s="171"/>
      <c r="M214" s="171"/>
    </row>
    <row r="215" spans="1:13">
      <c r="A215" s="169" t="s">
        <v>1281</v>
      </c>
      <c r="B215" s="170" t="s">
        <v>45</v>
      </c>
      <c r="C215" s="171" t="s">
        <v>1282</v>
      </c>
      <c r="D215" s="171" t="s">
        <v>1282</v>
      </c>
      <c r="E215" s="171"/>
      <c r="F215" s="172" t="s">
        <v>1283</v>
      </c>
      <c r="G215" s="171" t="s">
        <v>1228</v>
      </c>
      <c r="H215" s="171" t="s">
        <v>910</v>
      </c>
      <c r="I215" s="171" t="s">
        <v>37</v>
      </c>
      <c r="J215" s="172" t="s">
        <v>584</v>
      </c>
      <c r="K215" s="171"/>
      <c r="L215" s="171"/>
      <c r="M215" s="171"/>
    </row>
    <row r="216" spans="1:13">
      <c r="A216" s="169" t="s">
        <v>1284</v>
      </c>
      <c r="B216" s="170" t="s">
        <v>45</v>
      </c>
      <c r="C216" s="171" t="s">
        <v>1285</v>
      </c>
      <c r="D216" s="171" t="s">
        <v>1285</v>
      </c>
      <c r="E216" s="171"/>
      <c r="F216" s="172" t="s">
        <v>1286</v>
      </c>
      <c r="G216" s="171" t="s">
        <v>1228</v>
      </c>
      <c r="H216" s="171" t="s">
        <v>46</v>
      </c>
      <c r="I216" s="171" t="s">
        <v>37</v>
      </c>
      <c r="J216" s="172" t="s">
        <v>584</v>
      </c>
      <c r="K216" s="171"/>
      <c r="L216" s="171"/>
      <c r="M216" s="171"/>
    </row>
    <row r="217" spans="1:13">
      <c r="A217" s="169" t="s">
        <v>1287</v>
      </c>
      <c r="B217" s="170" t="s">
        <v>45</v>
      </c>
      <c r="C217" s="171" t="s">
        <v>1288</v>
      </c>
      <c r="D217" s="171" t="s">
        <v>1288</v>
      </c>
      <c r="E217" s="171"/>
      <c r="F217" s="172" t="s">
        <v>1289</v>
      </c>
      <c r="G217" s="171" t="s">
        <v>1228</v>
      </c>
      <c r="H217" s="171" t="s">
        <v>46</v>
      </c>
      <c r="I217" s="171" t="s">
        <v>52</v>
      </c>
      <c r="J217" s="172" t="s">
        <v>584</v>
      </c>
      <c r="K217" s="171"/>
      <c r="L217" s="171"/>
      <c r="M217" s="171"/>
    </row>
    <row r="218" spans="1:13">
      <c r="A218" s="169" t="s">
        <v>1290</v>
      </c>
      <c r="B218" s="170" t="s">
        <v>45</v>
      </c>
      <c r="C218" s="171" t="s">
        <v>1291</v>
      </c>
      <c r="D218" s="171" t="s">
        <v>1292</v>
      </c>
      <c r="E218" s="171"/>
      <c r="F218" s="172" t="s">
        <v>1293</v>
      </c>
      <c r="G218" s="171" t="s">
        <v>1228</v>
      </c>
      <c r="H218" s="171" t="s">
        <v>46</v>
      </c>
      <c r="I218" s="171" t="s">
        <v>37</v>
      </c>
      <c r="J218" s="172" t="s">
        <v>584</v>
      </c>
      <c r="K218" s="171"/>
      <c r="L218" s="171"/>
      <c r="M218" s="171"/>
    </row>
    <row r="219" spans="1:13">
      <c r="A219" s="169" t="s">
        <v>1294</v>
      </c>
      <c r="B219" s="170" t="s">
        <v>45</v>
      </c>
      <c r="C219" s="171" t="s">
        <v>1295</v>
      </c>
      <c r="D219" s="171" t="s">
        <v>1295</v>
      </c>
      <c r="E219" s="171"/>
      <c r="F219" s="172" t="s">
        <v>1296</v>
      </c>
      <c r="G219" s="171" t="s">
        <v>1228</v>
      </c>
      <c r="H219" s="171" t="s">
        <v>859</v>
      </c>
      <c r="I219" s="171" t="s">
        <v>52</v>
      </c>
      <c r="J219" s="172" t="s">
        <v>584</v>
      </c>
      <c r="K219" s="171"/>
      <c r="L219" s="171"/>
      <c r="M219" s="171"/>
    </row>
    <row r="220" spans="1:13">
      <c r="A220" s="169" t="s">
        <v>1297</v>
      </c>
      <c r="B220" s="170" t="s">
        <v>45</v>
      </c>
      <c r="C220" s="171" t="s">
        <v>1298</v>
      </c>
      <c r="D220" s="171" t="s">
        <v>1298</v>
      </c>
      <c r="E220" s="171"/>
      <c r="F220" s="172" t="s">
        <v>1299</v>
      </c>
      <c r="G220" s="171" t="s">
        <v>1228</v>
      </c>
      <c r="H220" s="171" t="s">
        <v>46</v>
      </c>
      <c r="I220" s="171" t="s">
        <v>37</v>
      </c>
      <c r="J220" s="172" t="s">
        <v>584</v>
      </c>
      <c r="K220" s="171"/>
      <c r="L220" s="171"/>
      <c r="M220" s="171"/>
    </row>
    <row r="221" spans="1:13">
      <c r="A221" s="169" t="s">
        <v>1300</v>
      </c>
      <c r="B221" s="170" t="s">
        <v>45</v>
      </c>
      <c r="C221" s="171" t="s">
        <v>1301</v>
      </c>
      <c r="D221" s="171" t="s">
        <v>1301</v>
      </c>
      <c r="E221" s="171"/>
      <c r="F221" s="172" t="s">
        <v>1302</v>
      </c>
      <c r="G221" s="171" t="s">
        <v>1228</v>
      </c>
      <c r="H221" s="171" t="s">
        <v>46</v>
      </c>
      <c r="I221" s="171" t="s">
        <v>37</v>
      </c>
      <c r="J221" s="172" t="s">
        <v>584</v>
      </c>
      <c r="K221" s="171"/>
      <c r="L221" s="171"/>
      <c r="M221" s="171"/>
    </row>
    <row r="222" spans="1:13">
      <c r="A222" s="169" t="s">
        <v>1303</v>
      </c>
      <c r="B222" s="170" t="s">
        <v>45</v>
      </c>
      <c r="C222" s="171" t="s">
        <v>1304</v>
      </c>
      <c r="D222" s="171" t="s">
        <v>1304</v>
      </c>
      <c r="E222" s="171"/>
      <c r="F222" s="172" t="s">
        <v>1305</v>
      </c>
      <c r="G222" s="171" t="s">
        <v>1228</v>
      </c>
      <c r="H222" s="171" t="s">
        <v>46</v>
      </c>
      <c r="I222" s="171" t="s">
        <v>37</v>
      </c>
      <c r="J222" s="172" t="s">
        <v>584</v>
      </c>
      <c r="K222" s="171"/>
      <c r="L222" s="171"/>
      <c r="M222" s="171"/>
    </row>
    <row r="223" spans="1:13">
      <c r="A223" s="169" t="s">
        <v>1306</v>
      </c>
      <c r="B223" s="170" t="s">
        <v>45</v>
      </c>
      <c r="C223" s="171" t="s">
        <v>1307</v>
      </c>
      <c r="D223" s="171" t="s">
        <v>1307</v>
      </c>
      <c r="E223" s="171"/>
      <c r="F223" s="172" t="s">
        <v>1308</v>
      </c>
      <c r="G223" s="171" t="s">
        <v>1228</v>
      </c>
      <c r="H223" s="171" t="s">
        <v>46</v>
      </c>
      <c r="I223" s="171" t="s">
        <v>37</v>
      </c>
      <c r="J223" s="172" t="s">
        <v>584</v>
      </c>
      <c r="K223" s="171"/>
      <c r="L223" s="171"/>
      <c r="M223" s="171"/>
    </row>
    <row r="224" spans="1:13">
      <c r="A224" s="169" t="s">
        <v>1309</v>
      </c>
      <c r="B224" s="170" t="s">
        <v>45</v>
      </c>
      <c r="C224" s="171" t="s">
        <v>1310</v>
      </c>
      <c r="D224" s="171" t="s">
        <v>1310</v>
      </c>
      <c r="E224" s="171"/>
      <c r="F224" s="172" t="s">
        <v>1311</v>
      </c>
      <c r="G224" s="171" t="s">
        <v>1228</v>
      </c>
      <c r="H224" s="171" t="s">
        <v>46</v>
      </c>
      <c r="I224" s="171" t="s">
        <v>37</v>
      </c>
      <c r="J224" s="172" t="s">
        <v>584</v>
      </c>
      <c r="K224" s="171"/>
      <c r="L224" s="171"/>
      <c r="M224" s="171"/>
    </row>
    <row r="225" spans="1:13">
      <c r="A225" s="169" t="s">
        <v>1312</v>
      </c>
      <c r="B225" s="170" t="s">
        <v>45</v>
      </c>
      <c r="C225" s="171" t="s">
        <v>1313</v>
      </c>
      <c r="D225" s="171" t="s">
        <v>1313</v>
      </c>
      <c r="E225" s="171"/>
      <c r="F225" s="172" t="s">
        <v>1314</v>
      </c>
      <c r="G225" s="171" t="s">
        <v>1228</v>
      </c>
      <c r="H225" s="171" t="s">
        <v>46</v>
      </c>
      <c r="I225" s="171" t="s">
        <v>37</v>
      </c>
      <c r="J225" s="172" t="s">
        <v>584</v>
      </c>
      <c r="K225" s="171"/>
      <c r="L225" s="171"/>
      <c r="M225" s="171"/>
    </row>
    <row r="226" spans="1:13">
      <c r="A226" s="169" t="s">
        <v>1315</v>
      </c>
      <c r="B226" s="170" t="s">
        <v>45</v>
      </c>
      <c r="C226" s="171" t="s">
        <v>1316</v>
      </c>
      <c r="D226" s="171" t="s">
        <v>1316</v>
      </c>
      <c r="E226" s="171"/>
      <c r="F226" s="172" t="s">
        <v>1317</v>
      </c>
      <c r="G226" s="171" t="s">
        <v>1228</v>
      </c>
      <c r="H226" s="171" t="s">
        <v>46</v>
      </c>
      <c r="I226" s="171" t="s">
        <v>37</v>
      </c>
      <c r="J226" s="172" t="s">
        <v>584</v>
      </c>
      <c r="K226" s="171"/>
      <c r="L226" s="171"/>
      <c r="M226" s="171"/>
    </row>
    <row r="227" spans="1:13">
      <c r="A227" s="169" t="s">
        <v>1318</v>
      </c>
      <c r="B227" s="170" t="s">
        <v>45</v>
      </c>
      <c r="C227" s="171" t="s">
        <v>1319</v>
      </c>
      <c r="D227" s="171" t="s">
        <v>1319</v>
      </c>
      <c r="E227" s="171"/>
      <c r="F227" s="172" t="s">
        <v>1320</v>
      </c>
      <c r="G227" s="171" t="s">
        <v>1228</v>
      </c>
      <c r="H227" s="171" t="s">
        <v>46</v>
      </c>
      <c r="I227" s="171" t="s">
        <v>37</v>
      </c>
      <c r="J227" s="172" t="s">
        <v>584</v>
      </c>
      <c r="K227" s="171"/>
      <c r="L227" s="171"/>
      <c r="M227" s="171"/>
    </row>
    <row r="228" spans="1:13">
      <c r="A228" s="169" t="s">
        <v>1321</v>
      </c>
      <c r="B228" s="170" t="s">
        <v>45</v>
      </c>
      <c r="C228" s="171" t="s">
        <v>1003</v>
      </c>
      <c r="D228" s="171" t="s">
        <v>1322</v>
      </c>
      <c r="E228" s="171"/>
      <c r="F228" s="172" t="s">
        <v>1323</v>
      </c>
      <c r="G228" s="171" t="s">
        <v>1228</v>
      </c>
      <c r="H228" s="171" t="s">
        <v>910</v>
      </c>
      <c r="I228" s="171" t="s">
        <v>52</v>
      </c>
      <c r="J228" s="172" t="s">
        <v>584</v>
      </c>
      <c r="K228" s="171"/>
      <c r="L228" s="171"/>
      <c r="M228" s="171"/>
    </row>
    <row r="229" spans="1:13">
      <c r="A229" s="169" t="s">
        <v>1324</v>
      </c>
      <c r="B229" s="170" t="s">
        <v>45</v>
      </c>
      <c r="C229" s="171" t="s">
        <v>1325</v>
      </c>
      <c r="D229" s="171" t="s">
        <v>1325</v>
      </c>
      <c r="E229" s="171"/>
      <c r="F229" s="172" t="s">
        <v>1326</v>
      </c>
      <c r="G229" s="171" t="s">
        <v>1228</v>
      </c>
      <c r="H229" s="171" t="s">
        <v>46</v>
      </c>
      <c r="I229" s="171" t="s">
        <v>37</v>
      </c>
      <c r="J229" s="172" t="s">
        <v>584</v>
      </c>
      <c r="K229" s="171"/>
      <c r="L229" s="171"/>
      <c r="M229" s="171"/>
    </row>
    <row r="230" spans="1:13">
      <c r="A230" s="169" t="s">
        <v>1327</v>
      </c>
      <c r="B230" s="170" t="s">
        <v>45</v>
      </c>
      <c r="C230" s="171" t="s">
        <v>1328</v>
      </c>
      <c r="D230" s="171" t="s">
        <v>1329</v>
      </c>
      <c r="E230" s="171"/>
      <c r="F230" s="172" t="s">
        <v>1330</v>
      </c>
      <c r="G230" s="171" t="s">
        <v>1228</v>
      </c>
      <c r="H230" s="171" t="s">
        <v>46</v>
      </c>
      <c r="I230" s="171" t="s">
        <v>37</v>
      </c>
      <c r="J230" s="172" t="s">
        <v>584</v>
      </c>
      <c r="K230" s="171"/>
      <c r="L230" s="171"/>
      <c r="M230" s="171"/>
    </row>
    <row r="231" spans="1:13">
      <c r="A231" s="169" t="s">
        <v>1331</v>
      </c>
      <c r="B231" s="170" t="s">
        <v>45</v>
      </c>
      <c r="C231" s="171" t="s">
        <v>1332</v>
      </c>
      <c r="D231" s="171" t="s">
        <v>1333</v>
      </c>
      <c r="E231" s="171"/>
      <c r="F231" s="172" t="s">
        <v>1334</v>
      </c>
      <c r="G231" s="171" t="s">
        <v>1228</v>
      </c>
      <c r="H231" s="171" t="s">
        <v>46</v>
      </c>
      <c r="I231" s="171" t="s">
        <v>37</v>
      </c>
      <c r="J231" s="172" t="s">
        <v>584</v>
      </c>
      <c r="K231" s="171"/>
      <c r="L231" s="171"/>
      <c r="M231" s="171"/>
    </row>
    <row r="232" spans="1:13">
      <c r="A232" s="169" t="s">
        <v>1335</v>
      </c>
      <c r="B232" s="170" t="s">
        <v>45</v>
      </c>
      <c r="C232" s="171" t="s">
        <v>1336</v>
      </c>
      <c r="D232" s="171" t="s">
        <v>1337</v>
      </c>
      <c r="E232" s="171"/>
      <c r="F232" s="172" t="s">
        <v>1338</v>
      </c>
      <c r="G232" s="171" t="s">
        <v>1228</v>
      </c>
      <c r="H232" s="171" t="s">
        <v>46</v>
      </c>
      <c r="I232" s="171" t="s">
        <v>37</v>
      </c>
      <c r="J232" s="172" t="s">
        <v>584</v>
      </c>
      <c r="K232" s="171"/>
      <c r="L232" s="171"/>
      <c r="M232" s="171"/>
    </row>
    <row r="233" spans="1:13">
      <c r="A233" s="169" t="s">
        <v>1339</v>
      </c>
      <c r="B233" s="170" t="s">
        <v>45</v>
      </c>
      <c r="C233" s="171" t="s">
        <v>1340</v>
      </c>
      <c r="D233" s="171" t="s">
        <v>1341</v>
      </c>
      <c r="E233" s="171"/>
      <c r="F233" s="172" t="s">
        <v>1342</v>
      </c>
      <c r="G233" s="171" t="s">
        <v>1228</v>
      </c>
      <c r="H233" s="171" t="s">
        <v>46</v>
      </c>
      <c r="I233" s="171" t="s">
        <v>37</v>
      </c>
      <c r="J233" s="172" t="s">
        <v>584</v>
      </c>
      <c r="K233" s="171"/>
      <c r="L233" s="171"/>
      <c r="M233" s="171"/>
    </row>
    <row r="234" spans="1:13">
      <c r="A234" s="169" t="s">
        <v>1343</v>
      </c>
      <c r="B234" s="170" t="s">
        <v>45</v>
      </c>
      <c r="C234" s="171" t="s">
        <v>1344</v>
      </c>
      <c r="D234" s="171" t="s">
        <v>1344</v>
      </c>
      <c r="E234" s="171"/>
      <c r="F234" s="172" t="s">
        <v>1345</v>
      </c>
      <c r="G234" s="171" t="s">
        <v>1228</v>
      </c>
      <c r="H234" s="171" t="s">
        <v>46</v>
      </c>
      <c r="I234" s="171" t="s">
        <v>37</v>
      </c>
      <c r="J234" s="172" t="s">
        <v>584</v>
      </c>
      <c r="K234" s="171"/>
      <c r="L234" s="171"/>
      <c r="M234" s="171"/>
    </row>
    <row r="235" spans="1:13">
      <c r="A235" s="169" t="s">
        <v>1346</v>
      </c>
      <c r="B235" s="170" t="s">
        <v>45</v>
      </c>
      <c r="C235" s="171" t="s">
        <v>1347</v>
      </c>
      <c r="D235" s="171" t="s">
        <v>1347</v>
      </c>
      <c r="E235" s="171"/>
      <c r="F235" s="172" t="s">
        <v>1348</v>
      </c>
      <c r="G235" s="171" t="s">
        <v>1228</v>
      </c>
      <c r="H235" s="171" t="s">
        <v>46</v>
      </c>
      <c r="I235" s="171" t="s">
        <v>37</v>
      </c>
      <c r="J235" s="172" t="s">
        <v>584</v>
      </c>
      <c r="K235" s="171"/>
      <c r="L235" s="171"/>
      <c r="M235" s="171"/>
    </row>
    <row r="236" spans="1:13">
      <c r="A236" s="169" t="s">
        <v>1349</v>
      </c>
      <c r="B236" s="170" t="s">
        <v>45</v>
      </c>
      <c r="C236" s="171" t="s">
        <v>1350</v>
      </c>
      <c r="D236" s="171" t="s">
        <v>1350</v>
      </c>
      <c r="E236" s="171"/>
      <c r="F236" s="172" t="s">
        <v>1351</v>
      </c>
      <c r="G236" s="171" t="s">
        <v>1228</v>
      </c>
      <c r="H236" s="171" t="s">
        <v>910</v>
      </c>
      <c r="I236" s="171" t="s">
        <v>52</v>
      </c>
      <c r="J236" s="172" t="s">
        <v>584</v>
      </c>
      <c r="K236" s="171"/>
      <c r="L236" s="171"/>
      <c r="M236" s="171"/>
    </row>
    <row r="237" spans="1:13">
      <c r="A237" s="169" t="s">
        <v>1352</v>
      </c>
      <c r="B237" s="170" t="s">
        <v>45</v>
      </c>
      <c r="C237" s="171" t="s">
        <v>1353</v>
      </c>
      <c r="D237" s="171" t="s">
        <v>1354</v>
      </c>
      <c r="E237" s="171"/>
      <c r="F237" s="172" t="s">
        <v>1355</v>
      </c>
      <c r="G237" s="171" t="s">
        <v>1228</v>
      </c>
      <c r="H237" s="171" t="s">
        <v>363</v>
      </c>
      <c r="I237" s="171" t="s">
        <v>37</v>
      </c>
      <c r="J237" s="172" t="s">
        <v>584</v>
      </c>
      <c r="K237" s="171"/>
      <c r="L237" s="171"/>
      <c r="M237" s="171"/>
    </row>
    <row r="238" spans="1:13">
      <c r="A238" s="169" t="s">
        <v>1356</v>
      </c>
      <c r="B238" s="170" t="s">
        <v>45</v>
      </c>
      <c r="C238" s="171" t="s">
        <v>1357</v>
      </c>
      <c r="D238" s="171" t="s">
        <v>1358</v>
      </c>
      <c r="E238" s="171"/>
      <c r="F238" s="172" t="s">
        <v>1359</v>
      </c>
      <c r="G238" s="171" t="s">
        <v>1228</v>
      </c>
      <c r="H238" s="171" t="s">
        <v>366</v>
      </c>
      <c r="I238" s="171" t="s">
        <v>37</v>
      </c>
      <c r="J238" s="172" t="s">
        <v>584</v>
      </c>
      <c r="K238" s="171"/>
      <c r="L238" s="171"/>
      <c r="M238" s="171"/>
    </row>
    <row r="239" spans="1:13">
      <c r="A239" s="169" t="s">
        <v>1360</v>
      </c>
      <c r="B239" s="170" t="s">
        <v>45</v>
      </c>
      <c r="C239" s="171" t="s">
        <v>1361</v>
      </c>
      <c r="D239" s="171" t="s">
        <v>1361</v>
      </c>
      <c r="E239" s="171"/>
      <c r="F239" s="172" t="s">
        <v>1362</v>
      </c>
      <c r="G239" s="171" t="s">
        <v>1228</v>
      </c>
      <c r="H239" s="171" t="s">
        <v>46</v>
      </c>
      <c r="I239" s="171" t="s">
        <v>37</v>
      </c>
      <c r="J239" s="172" t="s">
        <v>584</v>
      </c>
      <c r="K239" s="171"/>
      <c r="L239" s="171"/>
      <c r="M239" s="171"/>
    </row>
    <row r="240" spans="1:13">
      <c r="A240" s="169" t="s">
        <v>1363</v>
      </c>
      <c r="B240" s="170" t="s">
        <v>45</v>
      </c>
      <c r="C240" s="171" t="s">
        <v>1364</v>
      </c>
      <c r="D240" s="171" t="s">
        <v>1364</v>
      </c>
      <c r="E240" s="171"/>
      <c r="F240" s="172" t="s">
        <v>1365</v>
      </c>
      <c r="G240" s="171" t="s">
        <v>1228</v>
      </c>
      <c r="H240" s="171" t="s">
        <v>46</v>
      </c>
      <c r="I240" s="171" t="s">
        <v>37</v>
      </c>
      <c r="J240" s="172" t="s">
        <v>584</v>
      </c>
      <c r="K240" s="171"/>
      <c r="L240" s="171"/>
      <c r="M240" s="171"/>
    </row>
    <row r="241" spans="1:13">
      <c r="A241" s="169" t="s">
        <v>1366</v>
      </c>
      <c r="B241" s="170" t="s">
        <v>45</v>
      </c>
      <c r="C241" s="171" t="s">
        <v>1367</v>
      </c>
      <c r="D241" s="171" t="s">
        <v>1368</v>
      </c>
      <c r="E241" s="171"/>
      <c r="F241" s="172" t="s">
        <v>1369</v>
      </c>
      <c r="G241" s="171" t="s">
        <v>1228</v>
      </c>
      <c r="H241" s="171" t="s">
        <v>46</v>
      </c>
      <c r="I241" s="171" t="s">
        <v>37</v>
      </c>
      <c r="J241" s="172" t="s">
        <v>584</v>
      </c>
      <c r="K241" s="171"/>
      <c r="L241" s="171"/>
      <c r="M241" s="171"/>
    </row>
  </sheetData>
  <autoFilter ref="A1:M241" xr:uid="{00000000-0009-0000-0000-00000C000000}"/>
  <phoneticPr fontId="10" type="noConversion"/>
  <hyperlinks>
    <hyperlink ref="A2" r:id="rId1" display="http://136.18.248.90/browse/FPHASEVCDC-4141" xr:uid="{00000000-0004-0000-0C00-000000000000}"/>
    <hyperlink ref="A3" r:id="rId2" display="http://136.18.248.90/browse/FPHASEVCDC-4106" xr:uid="{00000000-0004-0000-0C00-000001000000}"/>
    <hyperlink ref="A4" r:id="rId3" display="http://136.18.248.90/browse/FPHASEVCDC-4097" xr:uid="{00000000-0004-0000-0C00-000002000000}"/>
    <hyperlink ref="A5" r:id="rId4" display="http://136.18.248.90/browse/FPHASEVCDC-4135" xr:uid="{00000000-0004-0000-0C00-000003000000}"/>
    <hyperlink ref="A6" r:id="rId5" display="http://136.18.248.90/browse/FPHASEVCDC-4205" xr:uid="{00000000-0004-0000-0C00-000004000000}"/>
    <hyperlink ref="A7" r:id="rId6" display="http://136.18.248.90/browse/FPHASEVCDC-4088" xr:uid="{00000000-0004-0000-0C00-000005000000}"/>
    <hyperlink ref="A8" r:id="rId7" display="http://136.18.248.90/browse/FPHASEVCDC-4054" xr:uid="{00000000-0004-0000-0C00-000006000000}"/>
    <hyperlink ref="A9" r:id="rId8" display="http://136.18.248.90/browse/FPHASEVCDC-4086" xr:uid="{00000000-0004-0000-0C00-000007000000}"/>
    <hyperlink ref="A10" r:id="rId9" display="http://136.18.248.90/browse/FPHASEVCDC-4093" xr:uid="{00000000-0004-0000-0C00-000008000000}"/>
    <hyperlink ref="A11" r:id="rId10" display="http://136.18.248.90/browse/FPHASEVCDC-4050" xr:uid="{00000000-0004-0000-0C00-000009000000}"/>
    <hyperlink ref="A12" r:id="rId11" display="http://136.18.248.90/browse/FPHASEVCDC-4099" xr:uid="{00000000-0004-0000-0C00-00000A000000}"/>
    <hyperlink ref="A13" r:id="rId12" display="http://136.18.248.90/browse/FPHASEVCDC-4105" xr:uid="{00000000-0004-0000-0C00-00000B000000}"/>
    <hyperlink ref="A14" r:id="rId13" display="http://136.18.248.90/browse/FPHASEVCDC-4096" xr:uid="{00000000-0004-0000-0C00-00000C000000}"/>
    <hyperlink ref="A15" r:id="rId14" display="http://136.18.248.90/browse/FPHASEVCDC-4042" xr:uid="{00000000-0004-0000-0C00-00000D000000}"/>
    <hyperlink ref="A16" r:id="rId15" display="http://136.18.248.90/browse/FPHASEVCDC-4103" xr:uid="{00000000-0004-0000-0C00-00000E000000}"/>
    <hyperlink ref="A17" r:id="rId16" display="http://136.18.248.90/browse/FPHASEVCDC-4077" xr:uid="{00000000-0004-0000-0C00-00000F000000}"/>
    <hyperlink ref="A18" r:id="rId17" display="http://136.18.248.90/browse/FPHASEVCDC-4133" xr:uid="{00000000-0004-0000-0C00-000010000000}"/>
    <hyperlink ref="A19" r:id="rId18" display="http://136.18.248.90/browse/FPHASEVCDC-4025" xr:uid="{00000000-0004-0000-0C00-000011000000}"/>
    <hyperlink ref="A20" r:id="rId19" display="http://136.18.248.90/browse/FPHASEVCDC-4014" xr:uid="{00000000-0004-0000-0C00-000012000000}"/>
    <hyperlink ref="A21" r:id="rId20" display="http://136.18.248.90/browse/FPHASEVCDC-4084" xr:uid="{00000000-0004-0000-0C00-000013000000}"/>
    <hyperlink ref="A22" r:id="rId21" display="http://136.18.248.90/browse/FPHASEVCDC-4079" xr:uid="{00000000-0004-0000-0C00-000014000000}"/>
    <hyperlink ref="A23" r:id="rId22" display="http://136.18.248.90/browse/FPHASEVCDC-3976" xr:uid="{00000000-0004-0000-0C00-000015000000}"/>
    <hyperlink ref="A24" r:id="rId23" display="http://136.18.248.90/browse/FPHASEVCDC-3969" xr:uid="{00000000-0004-0000-0C00-000016000000}"/>
    <hyperlink ref="A25" r:id="rId24" display="http://136.18.248.90/browse/FPHASEVCDC-3989" xr:uid="{00000000-0004-0000-0C00-000017000000}"/>
    <hyperlink ref="A26" r:id="rId25" display="http://136.18.248.90/browse/FPHASEVCDC-3983" xr:uid="{00000000-0004-0000-0C00-000018000000}"/>
    <hyperlink ref="A27" r:id="rId26" display="http://136.18.248.90/browse/FPHASEVCDC-4301" xr:uid="{00000000-0004-0000-0C00-000019000000}"/>
    <hyperlink ref="A28" r:id="rId27" display="http://136.18.248.90/browse/FPHASEVCDC-4082" xr:uid="{00000000-0004-0000-0C00-00001A000000}"/>
    <hyperlink ref="A29" r:id="rId28" display="http://136.18.248.90/browse/FPHASEVCDC-4138" xr:uid="{00000000-0004-0000-0C00-00001B000000}"/>
    <hyperlink ref="A30" r:id="rId29" display="http://136.18.248.90/browse/FPHASEVCDC-3971" xr:uid="{00000000-0004-0000-0C00-00001C000000}"/>
    <hyperlink ref="A31" r:id="rId30" display="http://136.18.248.90/browse/FPHASEVCDC-3973" xr:uid="{00000000-0004-0000-0C00-00001D000000}"/>
    <hyperlink ref="A32" r:id="rId31" display="http://136.18.248.90/browse/FPHASEVCDC-3979" xr:uid="{00000000-0004-0000-0C00-00001E000000}"/>
    <hyperlink ref="A33" r:id="rId32" display="http://136.18.248.90/browse/FPHASEVCDC-4289" xr:uid="{00000000-0004-0000-0C00-00001F000000}"/>
    <hyperlink ref="A34" r:id="rId33" display="http://136.18.248.90/browse/FPHASEVCDC-3967" xr:uid="{00000000-0004-0000-0C00-000020000000}"/>
    <hyperlink ref="A35" r:id="rId34" display="http://136.18.248.90/browse/FPHASEVCDC-4294" xr:uid="{00000000-0004-0000-0C00-000021000000}"/>
    <hyperlink ref="A36" r:id="rId35" display="http://136.18.248.90/browse/FPHASEVCDC-3972" xr:uid="{00000000-0004-0000-0C00-000022000000}"/>
    <hyperlink ref="A37" r:id="rId36" display="http://136.18.248.90/browse/FPHASEVCDC-4102" xr:uid="{00000000-0004-0000-0C00-000023000000}"/>
    <hyperlink ref="A38" r:id="rId37" display="http://136.18.248.90/browse/FPHASEVCDC-3900" xr:uid="{00000000-0004-0000-0C00-000024000000}"/>
    <hyperlink ref="A39" r:id="rId38" display="http://136.18.248.90/browse/FPHASEVCDC-2595" xr:uid="{00000000-0004-0000-0C00-000025000000}"/>
    <hyperlink ref="A40" r:id="rId39" display="http://136.18.248.90/browse/FPHASEVCDC-3958" xr:uid="{00000000-0004-0000-0C00-000026000000}"/>
    <hyperlink ref="A41" r:id="rId40" display="http://136.18.248.90/browse/FPHASEVCDC-3963" xr:uid="{00000000-0004-0000-0C00-000027000000}"/>
    <hyperlink ref="A42" r:id="rId41" display="http://136.18.248.90/browse/FPHASEVCDC-3915" xr:uid="{00000000-0004-0000-0C00-000028000000}"/>
    <hyperlink ref="A43" r:id="rId42" display="http://136.18.248.90/browse/FPHASEVCDC-3962" xr:uid="{00000000-0004-0000-0C00-000029000000}"/>
    <hyperlink ref="A44" r:id="rId43" display="http://136.18.248.90/browse/FPHASEVCDC-3913" xr:uid="{00000000-0004-0000-0C00-00002A000000}"/>
    <hyperlink ref="A45" r:id="rId44" display="http://136.18.248.90/browse/FPHASEVCDC-4282" xr:uid="{00000000-0004-0000-0C00-00002B000000}"/>
    <hyperlink ref="A46" r:id="rId45" display="http://136.18.248.90/browse/FPHASEVCDC-3964" xr:uid="{00000000-0004-0000-0C00-00002C000000}"/>
    <hyperlink ref="A47" r:id="rId46" display="http://136.18.248.90/browse/FPHASEVCDC-3955" xr:uid="{00000000-0004-0000-0C00-00002D000000}"/>
    <hyperlink ref="A48" r:id="rId47" display="http://136.18.248.90/browse/FPHASEVCDC-3907" xr:uid="{00000000-0004-0000-0C00-00002E000000}"/>
    <hyperlink ref="A49" r:id="rId48" display="http://136.18.248.90/browse/FPHASEVCDC-3903" xr:uid="{00000000-0004-0000-0C00-00002F000000}"/>
    <hyperlink ref="A50" r:id="rId49" display="http://136.18.248.90/browse/FPHASEVCDC-3904" xr:uid="{00000000-0004-0000-0C00-000030000000}"/>
    <hyperlink ref="A51" r:id="rId50" display="http://136.18.248.90/browse/FPHASEVCDC-4019" xr:uid="{00000000-0004-0000-0C00-000031000000}"/>
    <hyperlink ref="A52" r:id="rId51" display="http://136.18.248.90/browse/FPHASEVCDC-3942" xr:uid="{00000000-0004-0000-0C00-000032000000}"/>
    <hyperlink ref="A53" r:id="rId52" display="http://136.18.248.90/browse/FPHASEVCDC-3943" xr:uid="{00000000-0004-0000-0C00-000033000000}"/>
    <hyperlink ref="A54" r:id="rId53" display="http://136.18.248.90/browse/FPHASEVCDC-3930" xr:uid="{00000000-0004-0000-0C00-000034000000}"/>
    <hyperlink ref="A55" r:id="rId54" display="http://136.18.248.90/browse/FPHASEVCDC-3920" xr:uid="{00000000-0004-0000-0C00-000035000000}"/>
    <hyperlink ref="A56" r:id="rId55" display="http://136.18.248.90/browse/FPHASEVCDC-4329" xr:uid="{00000000-0004-0000-0C00-000036000000}"/>
    <hyperlink ref="A57" r:id="rId56" display="http://136.18.248.90/browse/FPHASEVCDC-3990" xr:uid="{00000000-0004-0000-0C00-000037000000}"/>
    <hyperlink ref="A58" r:id="rId57" display="http://136.18.248.90/browse/FPHASEVCDC-4191" xr:uid="{00000000-0004-0000-0C00-000038000000}"/>
    <hyperlink ref="A59" r:id="rId58" display="http://136.18.248.90/browse/FPHASEVCDC-3911" xr:uid="{00000000-0004-0000-0C00-000039000000}"/>
    <hyperlink ref="A60" r:id="rId59" display="http://136.18.248.90/browse/FPHASEVCDC-3924" xr:uid="{00000000-0004-0000-0C00-00003A000000}"/>
    <hyperlink ref="A61" r:id="rId60" display="http://136.18.248.90/browse/FPHASEVCDC-3926" xr:uid="{00000000-0004-0000-0C00-00003B000000}"/>
    <hyperlink ref="A62" r:id="rId61" display="http://136.18.248.90/browse/FPHASEVCDC-4285" xr:uid="{00000000-0004-0000-0C00-00003C000000}"/>
    <hyperlink ref="A63" r:id="rId62" display="http://136.18.248.90/browse/FPHASEVCDC-4154" xr:uid="{00000000-0004-0000-0C00-00003D000000}"/>
    <hyperlink ref="A64" r:id="rId63" display="http://136.18.248.90/browse/FPHASEVCDC-4278" xr:uid="{00000000-0004-0000-0C00-00003E000000}"/>
    <hyperlink ref="A65" r:id="rId64" display="http://136.18.248.90/browse/FPHASEVCDC-3902" xr:uid="{00000000-0004-0000-0C00-00003F000000}"/>
    <hyperlink ref="A66" r:id="rId65" display="http://136.18.248.90/browse/FPHASEVCDC-4074" xr:uid="{00000000-0004-0000-0C00-000040000000}"/>
    <hyperlink ref="A67" r:id="rId66" display="http://136.18.248.90/browse/FPHASEVCDC-3933" xr:uid="{00000000-0004-0000-0C00-000041000000}"/>
    <hyperlink ref="A68" r:id="rId67" display="http://136.18.248.90/browse/FPHASEVCDC-3981" xr:uid="{00000000-0004-0000-0C00-000042000000}"/>
    <hyperlink ref="A69" r:id="rId68" display="http://136.18.248.90/browse/FPHASEVCDC-3988" xr:uid="{00000000-0004-0000-0C00-000043000000}"/>
    <hyperlink ref="A70" r:id="rId69" display="http://136.18.248.90/browse/FPHASEVCDC-3991" xr:uid="{00000000-0004-0000-0C00-000044000000}"/>
    <hyperlink ref="A71" r:id="rId70" display="http://136.18.248.90/browse/FPHASEVCDC-3935" xr:uid="{00000000-0004-0000-0C00-000045000000}"/>
    <hyperlink ref="A72" r:id="rId71" display="http://136.18.248.90/browse/FPHASEVCDC-4147" xr:uid="{00000000-0004-0000-0C00-000046000000}"/>
    <hyperlink ref="A73" r:id="rId72" display="http://136.18.248.90/browse/FPHASEVCDC-3922" xr:uid="{00000000-0004-0000-0C00-000047000000}"/>
    <hyperlink ref="A74" r:id="rId73" display="http://136.18.248.90/browse/FPHASEVCDC-3906" xr:uid="{00000000-0004-0000-0C00-000048000000}"/>
    <hyperlink ref="A75" r:id="rId74" display="http://136.18.248.90/browse/FPHASEVCDC-4017" xr:uid="{00000000-0004-0000-0C00-000049000000}"/>
    <hyperlink ref="A76" r:id="rId75" display="http://136.18.248.90/browse/FPHASEVCDC-4130" xr:uid="{00000000-0004-0000-0C00-00004A000000}"/>
    <hyperlink ref="A77" r:id="rId76" display="http://136.18.248.90/browse/FPHASEVCDC-4137" xr:uid="{00000000-0004-0000-0C00-00004B000000}"/>
    <hyperlink ref="A78" r:id="rId77" display="http://136.18.248.90/browse/FPHASEVCDC-4165" xr:uid="{00000000-0004-0000-0C00-00004C000000}"/>
    <hyperlink ref="A79" r:id="rId78" display="http://136.18.248.90/browse/FPHASEVCDC-4170" xr:uid="{00000000-0004-0000-0C00-00004D000000}"/>
    <hyperlink ref="A80" r:id="rId79" display="http://136.18.248.90/browse/FPHASEVCDC-4061" xr:uid="{00000000-0004-0000-0C00-00004E000000}"/>
    <hyperlink ref="A81" r:id="rId80" display="http://136.18.248.90/browse/FPHASEVCDC-4005" xr:uid="{00000000-0004-0000-0C00-00004F000000}"/>
    <hyperlink ref="A82" r:id="rId81" display="http://136.18.248.90/browse/FPHASEVCDC-3948" xr:uid="{00000000-0004-0000-0C00-000050000000}"/>
    <hyperlink ref="A83" r:id="rId82" display="http://136.18.248.90/browse/FPHASEVCDC-4006" xr:uid="{00000000-0004-0000-0C00-000051000000}"/>
    <hyperlink ref="A84" r:id="rId83" display="http://136.18.248.90/browse/FPHASEVCDC-4184" xr:uid="{00000000-0004-0000-0C00-000052000000}"/>
    <hyperlink ref="A85" r:id="rId84" display="http://136.18.248.90/browse/FPHASEVCDC-4189" xr:uid="{00000000-0004-0000-0C00-000053000000}"/>
    <hyperlink ref="A86" r:id="rId85" display="http://136.18.248.90/browse/FPHASEVCDC-4213" xr:uid="{00000000-0004-0000-0C00-000054000000}"/>
    <hyperlink ref="A87" r:id="rId86" display="http://136.18.248.90/browse/FPHASEVCDC-4292" xr:uid="{00000000-0004-0000-0C00-000055000000}"/>
    <hyperlink ref="A88" r:id="rId87" display="http://136.18.248.90/browse/FPHASEVCDC-4308" xr:uid="{00000000-0004-0000-0C00-000056000000}"/>
    <hyperlink ref="A89" r:id="rId88" display="http://136.18.248.90/browse/FPHASEVCDC-4313" xr:uid="{00000000-0004-0000-0C00-000057000000}"/>
    <hyperlink ref="A90" r:id="rId89" display="http://136.18.248.90/browse/FPHASEVCDC-4317" xr:uid="{00000000-0004-0000-0C00-000058000000}"/>
    <hyperlink ref="A91" r:id="rId90" display="http://136.18.248.90/browse/FPHASEVCDC-4316" xr:uid="{00000000-0004-0000-0C00-000059000000}"/>
    <hyperlink ref="A92" r:id="rId91" display="http://136.18.248.90/browse/FPHASEVCDC-4318" xr:uid="{00000000-0004-0000-0C00-00005A000000}"/>
    <hyperlink ref="A93" r:id="rId92" display="http://136.18.248.90/browse/FPHASEVCDC-4280" xr:uid="{00000000-0004-0000-0C00-00005B000000}"/>
    <hyperlink ref="A94" r:id="rId93" display="http://136.18.248.90/browse/FPHASEVCDC-4275" xr:uid="{00000000-0004-0000-0C00-00005C000000}"/>
    <hyperlink ref="A95" r:id="rId94" display="http://136.18.248.90/browse/FPHASEVCDC-4196" xr:uid="{00000000-0004-0000-0C00-00005D000000}"/>
    <hyperlink ref="A96" r:id="rId95" display="http://136.18.248.90/browse/FPHASEVCDC-4098" xr:uid="{00000000-0004-0000-0C00-00005E000000}"/>
    <hyperlink ref="A97" r:id="rId96" display="http://136.18.248.90/browse/FPHASEVCDC-4310" xr:uid="{00000000-0004-0000-0C00-00005F000000}"/>
    <hyperlink ref="A98" r:id="rId97" display="http://136.18.248.90/browse/FPHASEVCDC-4335" xr:uid="{00000000-0004-0000-0C00-000060000000}"/>
    <hyperlink ref="A99" r:id="rId98" display="http://136.18.248.90/browse/FPHASEVCDC-4075" xr:uid="{00000000-0004-0000-0C00-000061000000}"/>
    <hyperlink ref="A100" r:id="rId99" display="http://136.18.248.90/browse/FPHASEVCDC-4304" xr:uid="{00000000-0004-0000-0C00-000062000000}"/>
    <hyperlink ref="A101" r:id="rId100" display="http://136.18.248.90/browse/FPHASEVCDC-4049" xr:uid="{00000000-0004-0000-0C00-000063000000}"/>
    <hyperlink ref="A102" r:id="rId101" display="http://136.18.248.90/browse/FPHASEVCDC-4288" xr:uid="{00000000-0004-0000-0C00-000064000000}"/>
    <hyperlink ref="A103" r:id="rId102" display="http://136.18.248.90/browse/FPHASEVCDC-4034" xr:uid="{00000000-0004-0000-0C00-000065000000}"/>
    <hyperlink ref="A104" r:id="rId103" display="http://136.18.248.90/browse/FPHASEVCDC-4101" xr:uid="{00000000-0004-0000-0C00-000066000000}"/>
    <hyperlink ref="A105" r:id="rId104" display="http://136.18.248.90/browse/FPHASEVCDC-4284" xr:uid="{00000000-0004-0000-0C00-000067000000}"/>
    <hyperlink ref="A106" r:id="rId105" display="http://136.18.248.90/browse/FPHASEVCDC-4283" xr:uid="{00000000-0004-0000-0C00-000068000000}"/>
    <hyperlink ref="A107" r:id="rId106" display="http://136.18.248.90/browse/FPHASEVCDC-4306" xr:uid="{00000000-0004-0000-0C00-000069000000}"/>
    <hyperlink ref="A108" r:id="rId107" display="http://136.18.248.90/browse/FPHASEVCDC-4068" xr:uid="{00000000-0004-0000-0C00-00006A000000}"/>
    <hyperlink ref="A109" r:id="rId108" display="http://136.18.248.90/browse/FPHASEVCDC-4012" xr:uid="{00000000-0004-0000-0C00-00006B000000}"/>
    <hyperlink ref="A110" r:id="rId109" display="http://136.18.248.90/browse/FPHASEVCDC-4037" xr:uid="{00000000-0004-0000-0C00-00006C000000}"/>
    <hyperlink ref="A111" r:id="rId110" display="http://136.18.248.90/browse/FPHASEVCDC-4035" xr:uid="{00000000-0004-0000-0C00-00006D000000}"/>
    <hyperlink ref="A112" r:id="rId111" display="http://136.18.248.90/browse/FPHASEVCDC-4016" xr:uid="{00000000-0004-0000-0C00-00006E000000}"/>
    <hyperlink ref="A113" r:id="rId112" display="http://136.18.248.90/browse/FPHASEVCDC-4095" xr:uid="{00000000-0004-0000-0C00-00006F000000}"/>
    <hyperlink ref="A114" r:id="rId113" display="http://136.18.248.90/browse/FPHASEVCDC-4052" xr:uid="{00000000-0004-0000-0C00-000070000000}"/>
    <hyperlink ref="A115" r:id="rId114" display="http://136.18.248.90/browse/FPHASEVCDC-4081" xr:uid="{00000000-0004-0000-0C00-000071000000}"/>
    <hyperlink ref="A116" r:id="rId115" display="http://136.18.248.90/browse/FPHASEVCDC-4013" xr:uid="{00000000-0004-0000-0C00-000072000000}"/>
    <hyperlink ref="A117" r:id="rId116" display="http://136.18.248.90/browse/FPHASEVCDC-4045" xr:uid="{00000000-0004-0000-0C00-000073000000}"/>
    <hyperlink ref="A118" r:id="rId117" display="http://136.18.248.90/browse/FPHASEVCDC-4040" xr:uid="{00000000-0004-0000-0C00-000074000000}"/>
    <hyperlink ref="A119" r:id="rId118" display="http://136.18.248.90/browse/FPHASEVCDC-4038" xr:uid="{00000000-0004-0000-0C00-000075000000}"/>
    <hyperlink ref="A120" r:id="rId119" display="http://136.18.248.90/browse/FPHASEVCDC-4326" xr:uid="{00000000-0004-0000-0C00-000076000000}"/>
    <hyperlink ref="A121" r:id="rId120" display="http://136.18.248.90/browse/FPHASEVCDC-4183" xr:uid="{00000000-0004-0000-0C00-000077000000}"/>
    <hyperlink ref="A122" r:id="rId121" display="http://136.18.248.90/browse/FPHASEVCDC-4216" xr:uid="{00000000-0004-0000-0C00-000078000000}"/>
    <hyperlink ref="A123" r:id="rId122" display="http://136.18.248.90/browse/FPHASEVCDC-4193" xr:uid="{00000000-0004-0000-0C00-000079000000}"/>
    <hyperlink ref="A124" r:id="rId123" display="http://136.18.248.90/browse/FPHASEVCDC-4178" xr:uid="{00000000-0004-0000-0C00-00007A000000}"/>
    <hyperlink ref="A125" r:id="rId124" display="http://136.18.248.90/browse/FPHASEVCDC-4157" xr:uid="{00000000-0004-0000-0C00-00007B000000}"/>
    <hyperlink ref="A126" r:id="rId125" display="http://136.18.248.90/browse/FPHASEVCDC-4150" xr:uid="{00000000-0004-0000-0C00-00007C000000}"/>
    <hyperlink ref="A127" r:id="rId126" display="http://136.18.248.90/browse/FPHASEVCDC-4180" xr:uid="{00000000-0004-0000-0C00-00007D000000}"/>
    <hyperlink ref="A128" r:id="rId127" display="http://136.18.248.90/browse/FPHASEVCDC-4174" xr:uid="{00000000-0004-0000-0C00-00007E000000}"/>
    <hyperlink ref="A129" r:id="rId128" display="http://136.18.248.90/browse/FPHASEVCDC-4210" xr:uid="{00000000-0004-0000-0C00-00007F000000}"/>
    <hyperlink ref="A130" r:id="rId129" display="http://136.18.248.90/browse/FPHASEVCDC-4152" xr:uid="{00000000-0004-0000-0C00-000080000000}"/>
    <hyperlink ref="A131" r:id="rId130" display="http://136.18.248.90/browse/FPHASEVCDC-4090" xr:uid="{00000000-0004-0000-0C00-000081000000}"/>
    <hyperlink ref="A132" r:id="rId131" display="http://136.18.248.90/browse/FPHASEVCDC-4221" xr:uid="{00000000-0004-0000-0C00-000082000000}"/>
    <hyperlink ref="A133" r:id="rId132" display="http://136.18.248.90/browse/FPHASEVCDC-4271" xr:uid="{00000000-0004-0000-0C00-000083000000}"/>
    <hyperlink ref="A134" r:id="rId133" display="http://136.18.248.90/browse/FPHASEVCDC-4161" xr:uid="{00000000-0004-0000-0C00-000084000000}"/>
    <hyperlink ref="A135" r:id="rId134" display="http://136.18.248.90/browse/FPHASEVCDC-4172" xr:uid="{00000000-0004-0000-0C00-000085000000}"/>
    <hyperlink ref="A136" r:id="rId135" display="http://136.18.248.90/browse/FPHASEVCDC-4274" xr:uid="{00000000-0004-0000-0C00-000086000000}"/>
    <hyperlink ref="A137" r:id="rId136" display="http://136.18.248.90/browse/FPHASEVCDC-4092" xr:uid="{00000000-0004-0000-0C00-000087000000}"/>
    <hyperlink ref="A138" r:id="rId137" display="http://136.18.248.90/browse/FPHASEVCDC-4273" xr:uid="{00000000-0004-0000-0C00-000088000000}"/>
    <hyperlink ref="A139" r:id="rId138" display="http://136.18.248.90/browse/FPHASEVCDC-4194" xr:uid="{00000000-0004-0000-0C00-000089000000}"/>
    <hyperlink ref="A140" r:id="rId139" display="http://136.18.248.90/browse/FPHASEVCDC-4215" xr:uid="{00000000-0004-0000-0C00-00008A000000}"/>
    <hyperlink ref="A141" r:id="rId140" display="http://136.18.248.90/browse/FPHASEVCDC-4163" xr:uid="{00000000-0004-0000-0C00-00008B000000}"/>
    <hyperlink ref="A142" r:id="rId141" display="http://136.18.248.90/browse/FPHASEVCDC-4091" xr:uid="{00000000-0004-0000-0C00-00008C000000}"/>
    <hyperlink ref="A143" r:id="rId142" display="http://136.18.248.90/browse/FPHASEVCDC-4339" xr:uid="{00000000-0004-0000-0C00-00008D000000}"/>
    <hyperlink ref="A144" r:id="rId143" display="http://136.18.248.90/browse/FPHASEVCDC-4185" xr:uid="{00000000-0004-0000-0C00-00008E000000}"/>
    <hyperlink ref="A145" r:id="rId144" display="http://136.18.248.90/browse/FPHASEVCDC-4108" xr:uid="{00000000-0004-0000-0C00-00008F000000}"/>
    <hyperlink ref="A146" r:id="rId145" display="http://136.18.248.90/browse/FPHASEVCDC-4300" xr:uid="{00000000-0004-0000-0C00-000090000000}"/>
    <hyperlink ref="A147" r:id="rId146" display="http://136.18.248.90/browse/FPHASEVCDC-4384" xr:uid="{00000000-0004-0000-0C00-000091000000}"/>
    <hyperlink ref="A148" r:id="rId147" display="http://136.18.248.90/browse/FPHASEVCDC-4383" xr:uid="{00000000-0004-0000-0C00-000092000000}"/>
    <hyperlink ref="A149" r:id="rId148" display="http://136.18.248.90/browse/FPHASEVCDC-4115" xr:uid="{00000000-0004-0000-0C00-000093000000}"/>
    <hyperlink ref="A150" r:id="rId149" display="http://136.18.248.90/browse/FPHASEVCDC-4114" xr:uid="{00000000-0004-0000-0C00-000094000000}"/>
    <hyperlink ref="A151" r:id="rId150" display="http://136.18.248.90/browse/FPHASEVCDC-3937" xr:uid="{00000000-0004-0000-0C00-000095000000}"/>
    <hyperlink ref="A152" r:id="rId151" display="http://136.18.248.90/browse/FPHASEVCDC-3957" xr:uid="{00000000-0004-0000-0C00-000096000000}"/>
    <hyperlink ref="A153" r:id="rId152" display="http://136.18.248.90/browse/FPHASEVCDC-3960" xr:uid="{00000000-0004-0000-0C00-000097000000}"/>
    <hyperlink ref="A154" r:id="rId153" display="http://136.18.248.90/browse/FPHASEVCDC-3993" xr:uid="{00000000-0004-0000-0C00-000098000000}"/>
    <hyperlink ref="A155" r:id="rId154" display="http://136.18.248.90/browse/FPHASEVCDC-3944" xr:uid="{00000000-0004-0000-0C00-000099000000}"/>
    <hyperlink ref="A156" r:id="rId155" display="http://136.18.248.90/browse/FPHASEVCDC-4051" xr:uid="{00000000-0004-0000-0C00-00009A000000}"/>
    <hyperlink ref="A157" r:id="rId156" display="http://136.18.248.90/browse/FPHASEVCDC-4069" xr:uid="{00000000-0004-0000-0C00-00009B000000}"/>
    <hyperlink ref="A158" r:id="rId157" display="http://136.18.248.90/browse/FPHASEVCDC-4073" xr:uid="{00000000-0004-0000-0C00-00009C000000}"/>
    <hyperlink ref="A159" r:id="rId158" display="http://136.18.248.90/browse/FPHASEVCDC-3975" xr:uid="{00000000-0004-0000-0C00-00009D000000}"/>
    <hyperlink ref="A160" r:id="rId159" display="http://136.18.248.90/browse/FPHASEVCDC-3950" xr:uid="{00000000-0004-0000-0C00-00009E000000}"/>
    <hyperlink ref="A161" r:id="rId160" display="http://136.18.248.90/browse/FPHASEVCDC-3978" xr:uid="{00000000-0004-0000-0C00-00009F000000}"/>
    <hyperlink ref="A162" r:id="rId161" display="http://136.18.248.90/browse/FPHASEVCDC-3977" xr:uid="{00000000-0004-0000-0C00-0000A0000000}"/>
    <hyperlink ref="A163" r:id="rId162" display="http://136.18.248.90/browse/FPHASEVCDC-3966" xr:uid="{00000000-0004-0000-0C00-0000A1000000}"/>
    <hyperlink ref="A164" r:id="rId163" display="http://136.18.248.90/browse/FPHASEVCDC-4390" xr:uid="{00000000-0004-0000-0C00-0000A2000000}"/>
    <hyperlink ref="A165" r:id="rId164" display="http://136.18.248.90/browse/FPHASEVCDC-3927" xr:uid="{00000000-0004-0000-0C00-0000A3000000}"/>
    <hyperlink ref="A166" r:id="rId165" display="http://136.18.248.90/browse/FPHASEVCDC-3934" xr:uid="{00000000-0004-0000-0C00-0000A4000000}"/>
    <hyperlink ref="A167" r:id="rId166" display="http://136.18.248.90/browse/FPHASEVCDC-3938" xr:uid="{00000000-0004-0000-0C00-0000A5000000}"/>
    <hyperlink ref="A168" r:id="rId167" display="http://136.18.248.90/browse/FPHASEVCDC-3947" xr:uid="{00000000-0004-0000-0C00-0000A6000000}"/>
    <hyperlink ref="A169" r:id="rId168" display="http://136.18.248.90/browse/FPHASEVCDC-3984" xr:uid="{00000000-0004-0000-0C00-0000A7000000}"/>
    <hyperlink ref="A170" r:id="rId169" display="http://136.18.248.90/browse/FPHASEVCDC-3987" xr:uid="{00000000-0004-0000-0C00-0000A8000000}"/>
    <hyperlink ref="A171" r:id="rId170" display="http://136.18.248.90/browse/FPHASEVCDC-3992" xr:uid="{00000000-0004-0000-0C00-0000A9000000}"/>
    <hyperlink ref="A172" r:id="rId171" display="http://136.18.248.90/browse/FPHASEVCDC-3995" xr:uid="{00000000-0004-0000-0C00-0000AA000000}"/>
    <hyperlink ref="A173" r:id="rId172" display="http://136.18.248.90/browse/FPHASEVCDC-3996" xr:uid="{00000000-0004-0000-0C00-0000AB000000}"/>
    <hyperlink ref="A174" r:id="rId173" display="http://136.18.248.90/browse/FPHASEVCDC-3994" xr:uid="{00000000-0004-0000-0C00-0000AC000000}"/>
    <hyperlink ref="A175" r:id="rId174" display="http://136.18.248.90/browse/FPHASEVCDC-4026" xr:uid="{00000000-0004-0000-0C00-0000AD000000}"/>
    <hyperlink ref="A176" r:id="rId175" display="http://136.18.248.90/browse/FPHASEVCDC-4047" xr:uid="{00000000-0004-0000-0C00-0000AE000000}"/>
    <hyperlink ref="A177" r:id="rId176" display="http://136.18.248.90/browse/FPHASEVCDC-4053" xr:uid="{00000000-0004-0000-0C00-0000AF000000}"/>
    <hyperlink ref="A178" r:id="rId177" display="http://136.18.248.90/browse/FPHASEVCDC-4109" xr:uid="{00000000-0004-0000-0C00-0000B0000000}"/>
    <hyperlink ref="A179" r:id="rId178" display="http://136.18.248.90/browse/FPHASEVCDC-4112" xr:uid="{00000000-0004-0000-0C00-0000B1000000}"/>
    <hyperlink ref="A180" r:id="rId179" display="http://136.18.248.90/browse/FPHASEVCDC-4111" xr:uid="{00000000-0004-0000-0C00-0000B2000000}"/>
    <hyperlink ref="A181" r:id="rId180" display="http://136.18.248.90/browse/FPHASEVCDC-4113" xr:uid="{00000000-0004-0000-0C00-0000B3000000}"/>
    <hyperlink ref="A182" r:id="rId181" display="http://136.18.248.90/browse/FPHASEVCDC-4110" xr:uid="{00000000-0004-0000-0C00-0000B4000000}"/>
    <hyperlink ref="A183" r:id="rId182" display="http://136.18.248.90/browse/FPHASEVCDC-4119" xr:uid="{00000000-0004-0000-0C00-0000B5000000}"/>
    <hyperlink ref="A184" r:id="rId183" display="http://136.18.248.90/browse/FPHASEVCDC-4118" xr:uid="{00000000-0004-0000-0C00-0000B6000000}"/>
    <hyperlink ref="A185" r:id="rId184" display="http://136.18.248.90/browse/FPHASEVCDC-4149" xr:uid="{00000000-0004-0000-0C00-0000B7000000}"/>
    <hyperlink ref="A186" r:id="rId185" display="http://136.18.248.90/browse/FPHASEVCDC-4148" xr:uid="{00000000-0004-0000-0C00-0000B8000000}"/>
    <hyperlink ref="A187" r:id="rId186" display="http://136.18.248.90/browse/FPHASEVCDC-4156" xr:uid="{00000000-0004-0000-0C00-0000B9000000}"/>
    <hyperlink ref="A188" r:id="rId187" display="http://136.18.248.90/browse/FPHASEVCDC-4159" xr:uid="{00000000-0004-0000-0C00-0000BA000000}"/>
    <hyperlink ref="A189" r:id="rId188" display="http://136.18.248.90/browse/FPHASEVCDC-4162" xr:uid="{00000000-0004-0000-0C00-0000BB000000}"/>
    <hyperlink ref="A190" r:id="rId189" display="http://136.18.248.90/browse/FPHASEVCDC-4168" xr:uid="{00000000-0004-0000-0C00-0000BC000000}"/>
    <hyperlink ref="A191" r:id="rId190" display="http://136.18.248.90/browse/FPHASEVCDC-4346" xr:uid="{00000000-0004-0000-0C00-0000BD000000}"/>
    <hyperlink ref="A192" r:id="rId191" display="http://136.18.248.90/browse/FPHASEVCDC-4325" xr:uid="{00000000-0004-0000-0C00-0000BE000000}"/>
    <hyperlink ref="A193" r:id="rId192" display="http://136.18.248.90/browse/FPHASEVCDC-3931" xr:uid="{00000000-0004-0000-0C00-0000BF000000}"/>
    <hyperlink ref="A194" r:id="rId193" display="http://136.18.248.90/browse/FPHASEVCDC-4024" xr:uid="{00000000-0004-0000-0C00-0000C0000000}"/>
    <hyperlink ref="A195" r:id="rId194" display="http://136.18.248.90/browse/FPHASEVCDC-3929" xr:uid="{00000000-0004-0000-0C00-0000C1000000}"/>
    <hyperlink ref="A196" r:id="rId195" display="http://136.18.248.90/browse/FPHASEVCDC-3923" xr:uid="{00000000-0004-0000-0C00-0000C2000000}"/>
    <hyperlink ref="A197" r:id="rId196" display="http://136.18.248.90/browse/FPHASEVCDC-4036" xr:uid="{00000000-0004-0000-0C00-0000C3000000}"/>
    <hyperlink ref="A198" r:id="rId197" display="http://136.18.248.90/browse/FPHASEVCDC-4043" xr:uid="{00000000-0004-0000-0C00-0000C4000000}"/>
    <hyperlink ref="A199" r:id="rId198" display="http://136.18.248.90/browse/FPHASEVCDC-4044" xr:uid="{00000000-0004-0000-0C00-0000C5000000}"/>
    <hyperlink ref="A200" r:id="rId199" display="http://136.18.248.90/browse/FPHASEVCDC-4041" xr:uid="{00000000-0004-0000-0C00-0000C6000000}"/>
    <hyperlink ref="A201" r:id="rId200" display="http://136.18.248.90/browse/FPHASEVCDC-4060" xr:uid="{00000000-0004-0000-0C00-0000C7000000}"/>
    <hyperlink ref="A202" r:id="rId201" display="http://136.18.248.90/browse/FPHASEVCDC-4063" xr:uid="{00000000-0004-0000-0C00-0000C8000000}"/>
    <hyperlink ref="A203" r:id="rId202" display="http://136.18.248.90/browse/FPHASEVCDC-4067" xr:uid="{00000000-0004-0000-0C00-0000C9000000}"/>
    <hyperlink ref="A204" r:id="rId203" display="http://136.18.248.90/browse/FPHASEVCDC-4064" xr:uid="{00000000-0004-0000-0C00-0000CA000000}"/>
    <hyperlink ref="A205" r:id="rId204" display="http://136.18.248.90/browse/FPHASEVCDC-4065" xr:uid="{00000000-0004-0000-0C00-0000CB000000}"/>
    <hyperlink ref="A206" r:id="rId205" display="http://136.18.248.90/browse/FPHASEVCDC-4116" xr:uid="{00000000-0004-0000-0C00-0000CC000000}"/>
    <hyperlink ref="A207" r:id="rId206" display="http://136.18.248.90/browse/FPHASEVCDC-4120" xr:uid="{00000000-0004-0000-0C00-0000CD000000}"/>
    <hyperlink ref="A208" r:id="rId207" display="http://136.18.248.90/browse/FPHASEVCDC-4125" xr:uid="{00000000-0004-0000-0C00-0000CE000000}"/>
    <hyperlink ref="A209" r:id="rId208" display="http://136.18.248.90/browse/FPHASEVCDC-4123" xr:uid="{00000000-0004-0000-0C00-0000CF000000}"/>
    <hyperlink ref="A210" r:id="rId209" display="http://136.18.248.90/browse/FPHASEVCDC-4121" xr:uid="{00000000-0004-0000-0C00-0000D0000000}"/>
    <hyperlink ref="A211" r:id="rId210" display="http://136.18.248.90/browse/FPHASEVCDC-4126" xr:uid="{00000000-0004-0000-0C00-0000D1000000}"/>
    <hyperlink ref="A212" r:id="rId211" display="http://136.18.248.90/browse/FPHASEVCDC-4166" xr:uid="{00000000-0004-0000-0C00-0000D2000000}"/>
    <hyperlink ref="A213" r:id="rId212" display="http://136.18.248.90/browse/FPHASEVCDC-4167" xr:uid="{00000000-0004-0000-0C00-0000D3000000}"/>
    <hyperlink ref="A214" r:id="rId213" display="http://136.18.248.90/browse/FPHASEVCDC-4171" xr:uid="{00000000-0004-0000-0C00-0000D4000000}"/>
    <hyperlink ref="A215" r:id="rId214" display="http://136.18.248.90/browse/FPHASEVCDC-4173" xr:uid="{00000000-0004-0000-0C00-0000D5000000}"/>
    <hyperlink ref="A216" r:id="rId215" display="http://136.18.248.90/browse/FPHASEVCDC-4201" xr:uid="{00000000-0004-0000-0C00-0000D6000000}"/>
    <hyperlink ref="A217" r:id="rId216" display="http://136.18.248.90/browse/FPHASEVCDC-4207" xr:uid="{00000000-0004-0000-0C00-0000D7000000}"/>
    <hyperlink ref="A218" r:id="rId217" display="http://136.18.248.90/browse/FPHASEVCDC-4122" xr:uid="{00000000-0004-0000-0C00-0000D8000000}"/>
    <hyperlink ref="A219" r:id="rId218" display="http://136.18.248.90/browse/FPHASEVCDC-4236" xr:uid="{00000000-0004-0000-0C00-0000D9000000}"/>
    <hyperlink ref="A220" r:id="rId219" display="http://136.18.248.90/browse/FPHASEVCDC-4240" xr:uid="{00000000-0004-0000-0C00-0000DA000000}"/>
    <hyperlink ref="A221" r:id="rId220" display="http://136.18.248.90/browse/FPHASEVCDC-4244" xr:uid="{00000000-0004-0000-0C00-0000DB000000}"/>
    <hyperlink ref="A222" r:id="rId221" display="http://136.18.248.90/browse/FPHASEVCDC-4247" xr:uid="{00000000-0004-0000-0C00-0000DC000000}"/>
    <hyperlink ref="A223" r:id="rId222" display="http://136.18.248.90/browse/FPHASEVCDC-4255" xr:uid="{00000000-0004-0000-0C00-0000DD000000}"/>
    <hyperlink ref="A224" r:id="rId223" display="http://136.18.248.90/browse/FPHASEVCDC-4254" xr:uid="{00000000-0004-0000-0C00-0000DE000000}"/>
    <hyperlink ref="A225" r:id="rId224" display="http://136.18.248.90/browse/FPHASEVCDC-4258" xr:uid="{00000000-0004-0000-0C00-0000DF000000}"/>
    <hyperlink ref="A226" r:id="rId225" display="http://136.18.248.90/browse/FPHASEVCDC-4257" xr:uid="{00000000-0004-0000-0C00-0000E0000000}"/>
    <hyperlink ref="A227" r:id="rId226" display="http://136.18.248.90/browse/FPHASEVCDC-4256" xr:uid="{00000000-0004-0000-0C00-0000E1000000}"/>
    <hyperlink ref="A228" r:id="rId227" display="http://136.18.248.90/browse/FPHASEVCDC-4211" xr:uid="{00000000-0004-0000-0C00-0000E2000000}"/>
    <hyperlink ref="A229" r:id="rId228" display="http://136.18.248.90/browse/FPHASEVCDC-4259" xr:uid="{00000000-0004-0000-0C00-0000E3000000}"/>
    <hyperlink ref="A230" r:id="rId229" display="http://136.18.248.90/browse/FPHASEVCDC-4209" xr:uid="{00000000-0004-0000-0C00-0000E4000000}"/>
    <hyperlink ref="A231" r:id="rId230" display="http://136.18.248.90/browse/FPHASEVCDC-4241" xr:uid="{00000000-0004-0000-0C00-0000E5000000}"/>
    <hyperlink ref="A232" r:id="rId231" display="http://136.18.248.90/browse/FPHASEVCDC-4368" xr:uid="{00000000-0004-0000-0C00-0000E6000000}"/>
    <hyperlink ref="A233" r:id="rId232" display="http://136.18.248.90/browse/FPHASEVCDC-4369" xr:uid="{00000000-0004-0000-0C00-0000E7000000}"/>
    <hyperlink ref="A234" r:id="rId233" display="http://136.18.248.90/browse/FPHASEVCDC-4382" xr:uid="{00000000-0004-0000-0C00-0000E8000000}"/>
    <hyperlink ref="A235" r:id="rId234" display="http://136.18.248.90/browse/FPHASEVCDC-4387" xr:uid="{00000000-0004-0000-0C00-0000E9000000}"/>
    <hyperlink ref="A236" r:id="rId235" display="http://136.18.248.90/browse/FPHASEVCDC-4391" xr:uid="{00000000-0004-0000-0C00-0000EA000000}"/>
    <hyperlink ref="A237" r:id="rId236" display="http://136.18.248.90/browse/FPHASEVCDC-4124" xr:uid="{00000000-0004-0000-0C00-0000EB000000}"/>
    <hyperlink ref="A238" r:id="rId237" display="http://136.18.248.90/browse/FPHASEVCDC-4219" xr:uid="{00000000-0004-0000-0C00-0000EC000000}"/>
    <hyperlink ref="A239" r:id="rId238" display="http://136.18.248.90/browse/FPHASEVCDC-4398" xr:uid="{00000000-0004-0000-0C00-0000ED000000}"/>
    <hyperlink ref="A240" r:id="rId239" display="http://136.18.248.90/browse/FPHASEVCDC-4397" xr:uid="{00000000-0004-0000-0C00-0000EE000000}"/>
    <hyperlink ref="A241" r:id="rId240" display="http://136.18.248.90/browse/FPHASEVCDC-4385" xr:uid="{00000000-0004-0000-0C00-0000EF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S18"/>
  <sheetViews>
    <sheetView workbookViewId="0">
      <selection activeCell="K2" sqref="K2"/>
    </sheetView>
  </sheetViews>
  <sheetFormatPr defaultRowHeight="14"/>
  <cols>
    <col min="4" max="4" width="34.36328125" customWidth="1"/>
    <col min="11" max="11" width="30.90625" customWidth="1"/>
  </cols>
  <sheetData>
    <row r="1" spans="1:19" s="181" customFormat="1" ht="29">
      <c r="A1" s="179" t="s">
        <v>1390</v>
      </c>
      <c r="B1" s="179" t="s">
        <v>1391</v>
      </c>
      <c r="C1" s="179" t="s">
        <v>1392</v>
      </c>
      <c r="D1" s="179" t="s">
        <v>1393</v>
      </c>
      <c r="E1" s="179" t="s">
        <v>1394</v>
      </c>
      <c r="F1" s="179" t="s">
        <v>1395</v>
      </c>
      <c r="G1" s="180" t="s">
        <v>1396</v>
      </c>
      <c r="H1" s="180" t="s">
        <v>1397</v>
      </c>
      <c r="I1" s="179" t="s">
        <v>1398</v>
      </c>
      <c r="J1" s="179" t="s">
        <v>1399</v>
      </c>
      <c r="K1" s="179" t="s">
        <v>1400</v>
      </c>
      <c r="Q1" s="182"/>
    </row>
    <row r="2" spans="1:19" s="181" customFormat="1" ht="44">
      <c r="A2" s="183" t="s">
        <v>1401</v>
      </c>
      <c r="B2" s="184" t="s">
        <v>42</v>
      </c>
      <c r="C2" s="185" t="s">
        <v>44</v>
      </c>
      <c r="D2" s="186" t="s">
        <v>1402</v>
      </c>
      <c r="E2" s="185" t="s">
        <v>1403</v>
      </c>
      <c r="F2" s="184" t="s">
        <v>45</v>
      </c>
      <c r="G2" s="187">
        <v>44687.82916666667</v>
      </c>
      <c r="H2" s="187">
        <v>44688.462500000001</v>
      </c>
      <c r="I2" s="185" t="s">
        <v>48</v>
      </c>
      <c r="J2" s="185" t="s">
        <v>37</v>
      </c>
      <c r="K2" s="186" t="s">
        <v>1564</v>
      </c>
      <c r="Q2" s="182"/>
      <c r="S2" s="188"/>
    </row>
    <row r="3" spans="1:19" s="181" customFormat="1" ht="45" hidden="1">
      <c r="A3" s="183" t="s">
        <v>1419</v>
      </c>
      <c r="B3" s="184" t="s">
        <v>42</v>
      </c>
      <c r="C3" s="185" t="s">
        <v>1420</v>
      </c>
      <c r="D3" s="186" t="s">
        <v>1421</v>
      </c>
      <c r="E3" s="185" t="s">
        <v>1406</v>
      </c>
      <c r="F3" s="184" t="s">
        <v>45</v>
      </c>
      <c r="G3" s="187">
        <v>44687.749305555553</v>
      </c>
      <c r="H3" s="187">
        <v>44688.439583333333</v>
      </c>
      <c r="I3" s="185" t="s">
        <v>48</v>
      </c>
      <c r="J3" s="185" t="s">
        <v>52</v>
      </c>
      <c r="K3" s="186" t="s">
        <v>584</v>
      </c>
      <c r="Q3" s="182"/>
      <c r="S3" s="188"/>
    </row>
    <row r="4" spans="1:19" s="181" customFormat="1" ht="43.5" hidden="1">
      <c r="A4" s="183" t="s">
        <v>1422</v>
      </c>
      <c r="B4" s="184" t="s">
        <v>42</v>
      </c>
      <c r="C4" s="185" t="s">
        <v>1420</v>
      </c>
      <c r="D4" s="186" t="s">
        <v>1423</v>
      </c>
      <c r="E4" s="185" t="s">
        <v>1406</v>
      </c>
      <c r="F4" s="184" t="s">
        <v>45</v>
      </c>
      <c r="G4" s="187">
        <v>44686.720833333333</v>
      </c>
      <c r="H4" s="187">
        <v>44688.486111111109</v>
      </c>
      <c r="I4" s="185" t="s">
        <v>48</v>
      </c>
      <c r="J4" s="185" t="s">
        <v>52</v>
      </c>
      <c r="K4" s="186" t="s">
        <v>584</v>
      </c>
      <c r="Q4" s="182"/>
      <c r="S4" s="188"/>
    </row>
    <row r="5" spans="1:19" s="181" customFormat="1" ht="43.5">
      <c r="A5" s="183" t="s">
        <v>1404</v>
      </c>
      <c r="B5" s="184" t="s">
        <v>42</v>
      </c>
      <c r="C5" s="185" t="s">
        <v>44</v>
      </c>
      <c r="D5" s="186" t="s">
        <v>1405</v>
      </c>
      <c r="E5" s="185" t="s">
        <v>1406</v>
      </c>
      <c r="F5" s="184" t="s">
        <v>625</v>
      </c>
      <c r="G5" s="187">
        <v>44686.55972222222</v>
      </c>
      <c r="H5" s="187">
        <v>44686.617361111108</v>
      </c>
      <c r="I5" s="185" t="s">
        <v>48</v>
      </c>
      <c r="J5" s="185" t="s">
        <v>37</v>
      </c>
      <c r="K5" s="186" t="s">
        <v>584</v>
      </c>
      <c r="Q5" s="182"/>
      <c r="S5" s="188"/>
    </row>
    <row r="6" spans="1:19" s="181" customFormat="1" ht="43.5" hidden="1">
      <c r="A6" s="183" t="s">
        <v>1424</v>
      </c>
      <c r="B6" s="184" t="s">
        <v>42</v>
      </c>
      <c r="C6" s="185" t="s">
        <v>1420</v>
      </c>
      <c r="D6" s="186" t="s">
        <v>1425</v>
      </c>
      <c r="E6" s="185" t="s">
        <v>1406</v>
      </c>
      <c r="F6" s="184" t="s">
        <v>625</v>
      </c>
      <c r="G6" s="187">
        <v>44680.728472222225</v>
      </c>
      <c r="H6" s="187">
        <v>44686.615277777775</v>
      </c>
      <c r="I6" s="185" t="s">
        <v>48</v>
      </c>
      <c r="J6" s="185" t="s">
        <v>52</v>
      </c>
      <c r="K6" s="186" t="s">
        <v>584</v>
      </c>
      <c r="Q6" s="182"/>
      <c r="S6" s="188"/>
    </row>
    <row r="7" spans="1:19" s="181" customFormat="1" ht="45" hidden="1">
      <c r="A7" s="183" t="s">
        <v>1426</v>
      </c>
      <c r="B7" s="184" t="s">
        <v>42</v>
      </c>
      <c r="C7" s="185" t="s">
        <v>1420</v>
      </c>
      <c r="D7" s="186" t="s">
        <v>1427</v>
      </c>
      <c r="E7" s="185" t="s">
        <v>1406</v>
      </c>
      <c r="F7" s="184" t="s">
        <v>625</v>
      </c>
      <c r="G7" s="187">
        <v>44680.697916666664</v>
      </c>
      <c r="H7" s="187">
        <v>44687.762499999997</v>
      </c>
      <c r="I7" s="185" t="s">
        <v>48</v>
      </c>
      <c r="J7" s="185" t="s">
        <v>52</v>
      </c>
      <c r="K7" s="186" t="s">
        <v>584</v>
      </c>
      <c r="Q7" s="182"/>
      <c r="S7" s="188"/>
    </row>
    <row r="8" spans="1:19" s="181" customFormat="1" ht="45" hidden="1">
      <c r="A8" s="183" t="s">
        <v>1428</v>
      </c>
      <c r="B8" s="184" t="s">
        <v>42</v>
      </c>
      <c r="C8" s="185" t="s">
        <v>1420</v>
      </c>
      <c r="D8" s="186" t="s">
        <v>1429</v>
      </c>
      <c r="E8" s="185" t="s">
        <v>1406</v>
      </c>
      <c r="F8" s="184" t="s">
        <v>625</v>
      </c>
      <c r="G8" s="187">
        <v>44680.695833333331</v>
      </c>
      <c r="H8" s="187">
        <v>44687.76458333333</v>
      </c>
      <c r="I8" s="185" t="s">
        <v>48</v>
      </c>
      <c r="J8" s="185" t="s">
        <v>52</v>
      </c>
      <c r="K8" s="186" t="s">
        <v>584</v>
      </c>
      <c r="Q8" s="182"/>
      <c r="S8" s="188"/>
    </row>
    <row r="9" spans="1:19" s="181" customFormat="1" ht="45" hidden="1">
      <c r="A9" s="183" t="s">
        <v>1430</v>
      </c>
      <c r="B9" s="184" t="s">
        <v>42</v>
      </c>
      <c r="C9" s="185" t="s">
        <v>1420</v>
      </c>
      <c r="D9" s="186" t="s">
        <v>1431</v>
      </c>
      <c r="E9" s="185" t="s">
        <v>1406</v>
      </c>
      <c r="F9" s="184" t="s">
        <v>625</v>
      </c>
      <c r="G9" s="187">
        <v>44680.673611111109</v>
      </c>
      <c r="H9" s="187">
        <v>44687.63958333333</v>
      </c>
      <c r="I9" s="185" t="s">
        <v>48</v>
      </c>
      <c r="J9" s="185" t="s">
        <v>52</v>
      </c>
      <c r="K9" s="186" t="s">
        <v>584</v>
      </c>
      <c r="Q9" s="182"/>
      <c r="S9" s="188"/>
    </row>
    <row r="10" spans="1:19" s="181" customFormat="1" ht="45">
      <c r="A10" s="183" t="s">
        <v>1407</v>
      </c>
      <c r="B10" s="184" t="s">
        <v>42</v>
      </c>
      <c r="C10" s="185" t="s">
        <v>44</v>
      </c>
      <c r="D10" s="186" t="s">
        <v>1408</v>
      </c>
      <c r="E10" s="185" t="s">
        <v>1406</v>
      </c>
      <c r="F10" s="184" t="s">
        <v>625</v>
      </c>
      <c r="G10" s="187">
        <v>44680.669444444444</v>
      </c>
      <c r="H10" s="187">
        <v>44687.655555555553</v>
      </c>
      <c r="I10" s="185" t="s">
        <v>48</v>
      </c>
      <c r="J10" s="185" t="s">
        <v>37</v>
      </c>
      <c r="K10" s="186" t="s">
        <v>584</v>
      </c>
      <c r="Q10" s="182"/>
      <c r="S10" s="188"/>
    </row>
    <row r="11" spans="1:19" s="181" customFormat="1" ht="45">
      <c r="A11" s="183" t="s">
        <v>1409</v>
      </c>
      <c r="B11" s="184" t="s">
        <v>42</v>
      </c>
      <c r="C11" s="185" t="s">
        <v>44</v>
      </c>
      <c r="D11" s="186" t="s">
        <v>1410</v>
      </c>
      <c r="E11" s="185" t="s">
        <v>1406</v>
      </c>
      <c r="F11" s="184" t="s">
        <v>625</v>
      </c>
      <c r="G11" s="187">
        <v>44680.667361111111</v>
      </c>
      <c r="H11" s="187">
        <v>44687.652083333334</v>
      </c>
      <c r="I11" s="185" t="s">
        <v>48</v>
      </c>
      <c r="J11" s="185" t="s">
        <v>37</v>
      </c>
      <c r="K11" s="186" t="s">
        <v>584</v>
      </c>
      <c r="Q11" s="182"/>
      <c r="S11" s="188"/>
    </row>
    <row r="12" spans="1:19" s="181" customFormat="1" ht="45" hidden="1">
      <c r="A12" s="183" t="s">
        <v>1432</v>
      </c>
      <c r="B12" s="184" t="s">
        <v>42</v>
      </c>
      <c r="C12" s="185" t="s">
        <v>1420</v>
      </c>
      <c r="D12" s="186" t="s">
        <v>1433</v>
      </c>
      <c r="E12" s="185" t="s">
        <v>1406</v>
      </c>
      <c r="F12" s="184" t="s">
        <v>625</v>
      </c>
      <c r="G12" s="187">
        <v>44680.660416666666</v>
      </c>
      <c r="H12" s="187">
        <v>44688.45416666667</v>
      </c>
      <c r="I12" s="185" t="s">
        <v>48</v>
      </c>
      <c r="J12" s="185" t="s">
        <v>52</v>
      </c>
      <c r="K12" s="186" t="s">
        <v>584</v>
      </c>
      <c r="Q12" s="182"/>
      <c r="S12" s="188"/>
    </row>
    <row r="13" spans="1:19" s="181" customFormat="1" ht="45">
      <c r="A13" s="183" t="s">
        <v>1411</v>
      </c>
      <c r="B13" s="184" t="s">
        <v>42</v>
      </c>
      <c r="C13" s="185" t="s">
        <v>44</v>
      </c>
      <c r="D13" s="186" t="s">
        <v>1412</v>
      </c>
      <c r="E13" s="185" t="s">
        <v>1406</v>
      </c>
      <c r="F13" s="184" t="s">
        <v>625</v>
      </c>
      <c r="G13" s="187">
        <v>44680.643055555556</v>
      </c>
      <c r="H13" s="187">
        <v>44687.645138888889</v>
      </c>
      <c r="I13" s="185" t="s">
        <v>48</v>
      </c>
      <c r="J13" s="185" t="s">
        <v>37</v>
      </c>
      <c r="K13" s="186" t="s">
        <v>584</v>
      </c>
      <c r="Q13" s="182"/>
      <c r="S13" s="188"/>
    </row>
    <row r="14" spans="1:19" s="181" customFormat="1" ht="45">
      <c r="A14" s="183" t="s">
        <v>1413</v>
      </c>
      <c r="B14" s="184" t="s">
        <v>42</v>
      </c>
      <c r="C14" s="185" t="s">
        <v>44</v>
      </c>
      <c r="D14" s="186" t="s">
        <v>1414</v>
      </c>
      <c r="E14" s="185" t="s">
        <v>1406</v>
      </c>
      <c r="F14" s="184" t="s">
        <v>625</v>
      </c>
      <c r="G14" s="187">
        <v>44680.640972222223</v>
      </c>
      <c r="H14" s="187">
        <v>44687.629861111112</v>
      </c>
      <c r="I14" s="185" t="s">
        <v>48</v>
      </c>
      <c r="J14" s="185" t="s">
        <v>37</v>
      </c>
      <c r="K14" s="186" t="s">
        <v>584</v>
      </c>
      <c r="Q14" s="182"/>
      <c r="S14" s="188"/>
    </row>
    <row r="15" spans="1:19" s="181" customFormat="1" ht="43.5" hidden="1">
      <c r="A15" s="183" t="s">
        <v>1434</v>
      </c>
      <c r="B15" s="184" t="s">
        <v>42</v>
      </c>
      <c r="C15" s="185" t="s">
        <v>1420</v>
      </c>
      <c r="D15" s="186" t="s">
        <v>1435</v>
      </c>
      <c r="E15" s="185" t="s">
        <v>1406</v>
      </c>
      <c r="F15" s="184" t="s">
        <v>625</v>
      </c>
      <c r="G15" s="187">
        <v>44680.635416666664</v>
      </c>
      <c r="H15" s="187">
        <v>44688.447916666664</v>
      </c>
      <c r="I15" s="185" t="s">
        <v>48</v>
      </c>
      <c r="J15" s="185" t="s">
        <v>52</v>
      </c>
      <c r="K15" s="186" t="s">
        <v>584</v>
      </c>
      <c r="Q15" s="182"/>
      <c r="S15" s="188"/>
    </row>
    <row r="16" spans="1:19" s="181" customFormat="1" ht="45" hidden="1">
      <c r="A16" s="183" t="s">
        <v>1436</v>
      </c>
      <c r="B16" s="184" t="s">
        <v>42</v>
      </c>
      <c r="C16" s="185" t="s">
        <v>1420</v>
      </c>
      <c r="D16" s="186" t="s">
        <v>1437</v>
      </c>
      <c r="E16" s="185" t="s">
        <v>1406</v>
      </c>
      <c r="F16" s="184" t="s">
        <v>625</v>
      </c>
      <c r="G16" s="187">
        <v>44680.630555555559</v>
      </c>
      <c r="H16" s="187">
        <v>44688.467361111114</v>
      </c>
      <c r="I16" s="185" t="s">
        <v>48</v>
      </c>
      <c r="J16" s="185" t="s">
        <v>52</v>
      </c>
      <c r="K16" s="186" t="s">
        <v>584</v>
      </c>
      <c r="Q16" s="182"/>
      <c r="S16" s="188"/>
    </row>
    <row r="17" spans="1:19" s="181" customFormat="1" ht="45">
      <c r="A17" s="183" t="s">
        <v>1415</v>
      </c>
      <c r="B17" s="184" t="s">
        <v>42</v>
      </c>
      <c r="C17" s="185" t="s">
        <v>44</v>
      </c>
      <c r="D17" s="186" t="s">
        <v>1416</v>
      </c>
      <c r="E17" s="185" t="s">
        <v>1406</v>
      </c>
      <c r="F17" s="184" t="s">
        <v>625</v>
      </c>
      <c r="G17" s="187">
        <v>44680.625</v>
      </c>
      <c r="H17" s="187">
        <v>44687.672222222223</v>
      </c>
      <c r="I17" s="185" t="s">
        <v>48</v>
      </c>
      <c r="J17" s="185" t="s">
        <v>37</v>
      </c>
      <c r="K17" s="186" t="s">
        <v>584</v>
      </c>
      <c r="Q17" s="182"/>
      <c r="S17" s="188"/>
    </row>
    <row r="18" spans="1:19" s="181" customFormat="1" ht="45">
      <c r="A18" s="183" t="s">
        <v>1417</v>
      </c>
      <c r="B18" s="184" t="s">
        <v>42</v>
      </c>
      <c r="C18" s="185" t="s">
        <v>44</v>
      </c>
      <c r="D18" s="186" t="s">
        <v>1418</v>
      </c>
      <c r="E18" s="185" t="s">
        <v>1406</v>
      </c>
      <c r="F18" s="184" t="s">
        <v>625</v>
      </c>
      <c r="G18" s="187">
        <v>44680.621527777781</v>
      </c>
      <c r="H18" s="187">
        <v>44687.668749999997</v>
      </c>
      <c r="I18" s="185" t="s">
        <v>48</v>
      </c>
      <c r="J18" s="185" t="s">
        <v>37</v>
      </c>
      <c r="K18" s="186" t="s">
        <v>584</v>
      </c>
      <c r="Q18" s="182"/>
      <c r="S18" s="188"/>
    </row>
  </sheetData>
  <autoFilter ref="A1:S18" xr:uid="{00000000-0009-0000-0000-00000D000000}">
    <filterColumn colId="9">
      <filters>
        <filter val="B"/>
      </filters>
    </filterColumn>
  </autoFilter>
  <phoneticPr fontId="1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51"/>
  <sheetViews>
    <sheetView topLeftCell="A121" zoomScale="90" zoomScaleNormal="90" workbookViewId="0">
      <selection activeCell="K150" sqref="K150"/>
    </sheetView>
  </sheetViews>
  <sheetFormatPr defaultColWidth="9.08984375" defaultRowHeight="14.5"/>
  <cols>
    <col min="1" max="1" width="3.08984375" style="10" customWidth="1"/>
    <col min="2" max="2" width="24.7265625" style="10" customWidth="1"/>
    <col min="3" max="3" width="37.08984375" style="10" customWidth="1"/>
    <col min="4" max="4" width="38.453125" style="10" customWidth="1"/>
    <col min="5" max="7" width="15.6328125" style="85" customWidth="1"/>
    <col min="8" max="8" width="10" style="85" customWidth="1"/>
    <col min="9" max="9" width="17.90625" style="85" customWidth="1"/>
    <col min="10" max="10" width="17.7265625" style="10" customWidth="1"/>
    <col min="11" max="11" width="14.7265625" style="10" customWidth="1"/>
    <col min="12" max="12" width="22.08984375" style="10" customWidth="1"/>
    <col min="13" max="13" width="15.36328125" style="10" customWidth="1"/>
    <col min="14" max="16384" width="9.08984375" style="10"/>
  </cols>
  <sheetData>
    <row r="1" spans="2:13" s="3" customFormat="1" ht="15" thickBot="1">
      <c r="E1" s="64"/>
      <c r="F1" s="64"/>
      <c r="G1" s="64"/>
      <c r="H1" s="64"/>
      <c r="I1" s="64"/>
    </row>
    <row r="2" spans="2:13" s="3" customFormat="1">
      <c r="B2" s="4"/>
      <c r="C2" s="5"/>
      <c r="D2" s="5"/>
      <c r="E2" s="65"/>
      <c r="F2" s="65"/>
      <c r="G2" s="65"/>
      <c r="H2" s="65"/>
      <c r="I2" s="65"/>
      <c r="J2" s="6"/>
      <c r="K2" s="5"/>
      <c r="L2" s="7"/>
    </row>
    <row r="3" spans="2:13" ht="15" customHeight="1">
      <c r="B3" s="8"/>
      <c r="C3" s="693" t="s">
        <v>85</v>
      </c>
      <c r="D3" s="694"/>
      <c r="E3" s="694"/>
      <c r="F3" s="694"/>
      <c r="G3" s="694"/>
      <c r="H3" s="694"/>
      <c r="I3" s="694"/>
      <c r="J3" s="694"/>
      <c r="K3" s="695"/>
      <c r="L3" s="9"/>
      <c r="M3" s="3"/>
    </row>
    <row r="4" spans="2:13" ht="15" customHeight="1">
      <c r="B4" s="8"/>
      <c r="C4" s="696"/>
      <c r="D4" s="697"/>
      <c r="E4" s="697"/>
      <c r="F4" s="697"/>
      <c r="G4" s="697"/>
      <c r="H4" s="697"/>
      <c r="I4" s="697"/>
      <c r="J4" s="697"/>
      <c r="K4" s="698"/>
      <c r="L4" s="9"/>
      <c r="M4" s="3"/>
    </row>
    <row r="5" spans="2:13" ht="15" thickBot="1">
      <c r="B5" s="11"/>
      <c r="C5" s="12"/>
      <c r="D5" s="12"/>
      <c r="E5" s="66"/>
      <c r="F5" s="66"/>
      <c r="G5" s="66"/>
      <c r="H5" s="66"/>
      <c r="I5" s="66"/>
      <c r="J5" s="12"/>
      <c r="K5" s="13"/>
      <c r="L5" s="14"/>
      <c r="M5" s="3"/>
    </row>
    <row r="6" spans="2:13" s="17" customFormat="1" ht="13.5" thickBot="1">
      <c r="B6" s="15"/>
      <c r="C6" s="16"/>
      <c r="D6" s="16"/>
      <c r="E6" s="67"/>
      <c r="F6" s="67"/>
      <c r="G6" s="67"/>
      <c r="H6" s="67"/>
      <c r="I6" s="67"/>
      <c r="J6" s="16"/>
      <c r="K6" s="16"/>
      <c r="L6" s="19"/>
    </row>
    <row r="7" spans="2:13" s="17" customFormat="1">
      <c r="B7" s="498" t="s">
        <v>0</v>
      </c>
      <c r="C7" s="499"/>
      <c r="D7" s="499"/>
      <c r="E7" s="499"/>
      <c r="F7" s="500"/>
      <c r="G7" s="67"/>
      <c r="H7" s="67"/>
      <c r="I7" s="67"/>
      <c r="J7" s="16"/>
      <c r="K7" s="16"/>
      <c r="L7" s="19"/>
    </row>
    <row r="8" spans="2:13" s="17" customFormat="1">
      <c r="B8" s="32" t="s">
        <v>64</v>
      </c>
      <c r="C8" s="50">
        <v>29662</v>
      </c>
      <c r="D8" s="30" t="s">
        <v>107</v>
      </c>
      <c r="E8" s="689" t="s">
        <v>243</v>
      </c>
      <c r="F8" s="690"/>
      <c r="G8" s="67"/>
      <c r="H8" s="67"/>
      <c r="I8" s="67"/>
      <c r="J8" s="16"/>
      <c r="K8" s="16"/>
      <c r="L8" s="19"/>
    </row>
    <row r="9" spans="2:13" s="17" customFormat="1" ht="17.25" customHeight="1">
      <c r="B9" s="32" t="s">
        <v>65</v>
      </c>
      <c r="C9" s="50" t="s">
        <v>244</v>
      </c>
      <c r="D9" s="31" t="s">
        <v>73</v>
      </c>
      <c r="E9" s="691" t="s">
        <v>100</v>
      </c>
      <c r="F9" s="692"/>
      <c r="G9" s="67"/>
      <c r="H9" s="67"/>
      <c r="I9" s="67"/>
      <c r="J9" s="16"/>
      <c r="K9" s="16"/>
      <c r="L9" s="19"/>
    </row>
    <row r="10" spans="2:13" s="17" customFormat="1" ht="32.25" customHeight="1">
      <c r="B10" s="32" t="s">
        <v>66</v>
      </c>
      <c r="C10" s="50" t="s">
        <v>245</v>
      </c>
      <c r="D10" s="31" t="s">
        <v>296</v>
      </c>
      <c r="E10" s="691" t="s">
        <v>246</v>
      </c>
      <c r="F10" s="692"/>
      <c r="G10" s="67"/>
      <c r="H10" s="67"/>
      <c r="I10" s="67"/>
      <c r="J10" s="16"/>
      <c r="K10" s="16"/>
      <c r="L10" s="19"/>
    </row>
    <row r="11" spans="2:13" s="17" customFormat="1" ht="29">
      <c r="B11" s="32" t="s">
        <v>297</v>
      </c>
      <c r="C11" s="96" t="s">
        <v>247</v>
      </c>
      <c r="D11" s="31" t="s">
        <v>69</v>
      </c>
      <c r="E11" s="701">
        <v>44635</v>
      </c>
      <c r="F11" s="702"/>
      <c r="G11" s="67"/>
      <c r="H11" s="67"/>
      <c r="I11" s="67"/>
      <c r="J11" s="16"/>
      <c r="K11" s="16"/>
      <c r="L11" s="19"/>
    </row>
    <row r="12" spans="2:13" s="17" customFormat="1">
      <c r="B12" s="32" t="s">
        <v>67</v>
      </c>
      <c r="C12" s="97" t="s">
        <v>248</v>
      </c>
      <c r="D12" s="31" t="s">
        <v>70</v>
      </c>
      <c r="E12" s="701">
        <v>44642</v>
      </c>
      <c r="F12" s="702"/>
      <c r="G12" s="67"/>
      <c r="H12" s="67"/>
      <c r="I12" s="67"/>
      <c r="J12" s="16"/>
      <c r="K12" s="16"/>
      <c r="L12" s="19"/>
    </row>
    <row r="13" spans="2:13" s="17" customFormat="1">
      <c r="B13" s="32" t="s">
        <v>298</v>
      </c>
      <c r="C13" s="50" t="s">
        <v>249</v>
      </c>
      <c r="D13" s="31" t="s">
        <v>299</v>
      </c>
      <c r="E13" s="691" t="s">
        <v>102</v>
      </c>
      <c r="F13" s="692"/>
      <c r="G13" s="67"/>
      <c r="H13" s="67"/>
      <c r="I13" s="67"/>
      <c r="J13" s="16"/>
      <c r="K13" s="16"/>
      <c r="L13" s="19"/>
    </row>
    <row r="14" spans="2:13" s="17" customFormat="1">
      <c r="B14" s="32" t="s">
        <v>68</v>
      </c>
      <c r="C14" s="703" t="s">
        <v>250</v>
      </c>
      <c r="D14" s="703" t="s">
        <v>71</v>
      </c>
      <c r="E14" s="705"/>
      <c r="F14" s="706"/>
      <c r="G14" s="67"/>
      <c r="H14" s="67"/>
      <c r="I14" s="67"/>
      <c r="J14" s="16"/>
      <c r="K14" s="16"/>
      <c r="L14" s="19"/>
    </row>
    <row r="15" spans="2:13" s="17" customFormat="1" ht="39.75" customHeight="1">
      <c r="B15" s="32" t="s">
        <v>105</v>
      </c>
      <c r="C15" s="707" t="s">
        <v>251</v>
      </c>
      <c r="D15" s="708"/>
      <c r="E15" s="708"/>
      <c r="F15" s="709"/>
      <c r="G15" s="67"/>
      <c r="H15" s="67"/>
      <c r="I15" s="67"/>
      <c r="J15" s="16"/>
      <c r="K15" s="16"/>
      <c r="L15" s="19"/>
    </row>
    <row r="16" spans="2:13" s="17" customFormat="1" ht="42" customHeight="1" thickBot="1">
      <c r="B16" s="147" t="s">
        <v>72</v>
      </c>
      <c r="C16" s="754" t="s">
        <v>252</v>
      </c>
      <c r="D16" s="754"/>
      <c r="E16" s="754"/>
      <c r="F16" s="755"/>
      <c r="G16" s="67"/>
      <c r="H16" s="67"/>
      <c r="I16" s="67"/>
      <c r="J16" s="16"/>
      <c r="K16" s="16"/>
      <c r="L16" s="19"/>
    </row>
    <row r="17" spans="1:13" s="16" customFormat="1" ht="13.5" thickBot="1">
      <c r="B17" s="148"/>
      <c r="C17" s="149"/>
      <c r="D17" s="149"/>
      <c r="E17" s="150"/>
      <c r="F17" s="150"/>
      <c r="G17" s="150"/>
      <c r="H17" s="150"/>
      <c r="I17" s="150"/>
      <c r="J17" s="149"/>
      <c r="K17" s="149"/>
      <c r="L17" s="151"/>
    </row>
    <row r="18" spans="1:13" s="17" customFormat="1" ht="16.5">
      <c r="B18" s="750" t="s">
        <v>253</v>
      </c>
      <c r="C18" s="751"/>
      <c r="D18" s="751"/>
      <c r="E18" s="751"/>
      <c r="F18" s="751"/>
      <c r="G18" s="751"/>
      <c r="H18" s="751"/>
      <c r="I18" s="751"/>
      <c r="J18" s="751"/>
      <c r="K18" s="751"/>
      <c r="L18" s="752"/>
      <c r="M18" s="115"/>
    </row>
    <row r="19" spans="1:13" s="17" customFormat="1" ht="12.75" customHeight="1">
      <c r="B19" s="753" t="s">
        <v>254</v>
      </c>
      <c r="C19" s="689"/>
      <c r="D19" s="689"/>
      <c r="E19" s="689"/>
      <c r="F19" s="689"/>
      <c r="G19" s="689"/>
      <c r="H19" s="689"/>
      <c r="I19" s="689"/>
      <c r="J19" s="689"/>
      <c r="K19" s="689"/>
      <c r="L19" s="690"/>
      <c r="M19" s="115"/>
    </row>
    <row r="20" spans="1:13" s="17" customFormat="1" ht="12.75" customHeight="1">
      <c r="B20" s="753"/>
      <c r="C20" s="689"/>
      <c r="D20" s="689"/>
      <c r="E20" s="689"/>
      <c r="F20" s="689"/>
      <c r="G20" s="689"/>
      <c r="H20" s="689"/>
      <c r="I20" s="689"/>
      <c r="J20" s="689"/>
      <c r="K20" s="689"/>
      <c r="L20" s="690"/>
      <c r="M20" s="115"/>
    </row>
    <row r="21" spans="1:13" s="17" customFormat="1" ht="12.75" customHeight="1">
      <c r="B21" s="753"/>
      <c r="C21" s="689"/>
      <c r="D21" s="689"/>
      <c r="E21" s="689"/>
      <c r="F21" s="689"/>
      <c r="G21" s="689"/>
      <c r="H21" s="689"/>
      <c r="I21" s="689"/>
      <c r="J21" s="689"/>
      <c r="K21" s="689"/>
      <c r="L21" s="690"/>
      <c r="M21" s="115"/>
    </row>
    <row r="22" spans="1:13" s="17" customFormat="1" ht="12.75" customHeight="1">
      <c r="B22" s="753"/>
      <c r="C22" s="689"/>
      <c r="D22" s="689"/>
      <c r="E22" s="689"/>
      <c r="F22" s="689"/>
      <c r="G22" s="689"/>
      <c r="H22" s="689"/>
      <c r="I22" s="689"/>
      <c r="J22" s="689"/>
      <c r="K22" s="689"/>
      <c r="L22" s="690"/>
      <c r="M22" s="115"/>
    </row>
    <row r="23" spans="1:13" s="17" customFormat="1" ht="12.75" customHeight="1">
      <c r="B23" s="753"/>
      <c r="C23" s="689"/>
      <c r="D23" s="689"/>
      <c r="E23" s="689"/>
      <c r="F23" s="689"/>
      <c r="G23" s="689"/>
      <c r="H23" s="689"/>
      <c r="I23" s="689"/>
      <c r="J23" s="689"/>
      <c r="K23" s="689"/>
      <c r="L23" s="690"/>
      <c r="M23" s="115"/>
    </row>
    <row r="24" spans="1:13" s="17" customFormat="1" ht="12.75" customHeight="1">
      <c r="B24" s="753"/>
      <c r="C24" s="689"/>
      <c r="D24" s="689"/>
      <c r="E24" s="689"/>
      <c r="F24" s="689"/>
      <c r="G24" s="689"/>
      <c r="H24" s="689"/>
      <c r="I24" s="689"/>
      <c r="J24" s="689"/>
      <c r="K24" s="689"/>
      <c r="L24" s="690"/>
      <c r="M24" s="115"/>
    </row>
    <row r="25" spans="1:13" s="17" customFormat="1" ht="12.75" customHeight="1">
      <c r="B25" s="753"/>
      <c r="C25" s="689"/>
      <c r="D25" s="689"/>
      <c r="E25" s="689"/>
      <c r="F25" s="689"/>
      <c r="G25" s="689"/>
      <c r="H25" s="689"/>
      <c r="I25" s="689"/>
      <c r="J25" s="689"/>
      <c r="K25" s="689"/>
      <c r="L25" s="690"/>
      <c r="M25" s="115"/>
    </row>
    <row r="26" spans="1:13" s="17" customFormat="1" ht="12.75" customHeight="1">
      <c r="B26" s="753"/>
      <c r="C26" s="689"/>
      <c r="D26" s="689"/>
      <c r="E26" s="689"/>
      <c r="F26" s="689"/>
      <c r="G26" s="689"/>
      <c r="H26" s="689"/>
      <c r="I26" s="689"/>
      <c r="J26" s="689"/>
      <c r="K26" s="689"/>
      <c r="L26" s="690"/>
      <c r="M26" s="115"/>
    </row>
    <row r="27" spans="1:13" s="17" customFormat="1" ht="16.5">
      <c r="A27" s="16"/>
      <c r="B27" s="764" t="s">
        <v>255</v>
      </c>
      <c r="C27" s="765"/>
      <c r="D27" s="765"/>
      <c r="E27" s="765"/>
      <c r="F27" s="765"/>
      <c r="G27" s="765"/>
      <c r="H27" s="765"/>
      <c r="I27" s="765"/>
      <c r="J27" s="765"/>
      <c r="K27" s="765"/>
      <c r="L27" s="766"/>
      <c r="M27" s="115"/>
    </row>
    <row r="28" spans="1:13" s="17" customFormat="1">
      <c r="B28" s="730" t="s">
        <v>2</v>
      </c>
      <c r="C28" s="731" t="s">
        <v>204</v>
      </c>
      <c r="D28" s="129" t="s">
        <v>3</v>
      </c>
      <c r="E28" s="55" t="s">
        <v>104</v>
      </c>
      <c r="F28" s="55" t="s">
        <v>104</v>
      </c>
      <c r="G28" s="55"/>
      <c r="H28" s="55"/>
      <c r="I28" s="55"/>
      <c r="J28" s="741" t="s">
        <v>300</v>
      </c>
      <c r="K28" s="70"/>
      <c r="L28" s="133"/>
      <c r="M28" s="56"/>
    </row>
    <row r="29" spans="1:13" s="17" customFormat="1" ht="29">
      <c r="B29" s="730"/>
      <c r="C29" s="731"/>
      <c r="D29" s="129"/>
      <c r="E29" s="55" t="s">
        <v>131</v>
      </c>
      <c r="F29" s="55" t="s">
        <v>132</v>
      </c>
      <c r="G29" s="55" t="s">
        <v>1</v>
      </c>
      <c r="H29" s="55" t="s">
        <v>270</v>
      </c>
      <c r="I29" s="55" t="s">
        <v>271</v>
      </c>
      <c r="J29" s="741"/>
      <c r="K29" s="70"/>
      <c r="L29" s="133"/>
      <c r="M29" s="56"/>
    </row>
    <row r="30" spans="1:13" s="17" customFormat="1" ht="16.5">
      <c r="B30" s="2">
        <v>1</v>
      </c>
      <c r="C30" s="130" t="s">
        <v>272</v>
      </c>
      <c r="D30" s="130" t="s">
        <v>128</v>
      </c>
      <c r="E30" s="128">
        <v>1</v>
      </c>
      <c r="F30" s="128">
        <v>1</v>
      </c>
      <c r="G30" s="57" t="s">
        <v>273</v>
      </c>
      <c r="H30" s="69">
        <v>44635</v>
      </c>
      <c r="I30" s="69">
        <v>44641</v>
      </c>
      <c r="J30" s="70"/>
      <c r="K30" s="70"/>
      <c r="L30" s="133"/>
      <c r="M30" s="56"/>
    </row>
    <row r="31" spans="1:13" s="17" customFormat="1" ht="16.5">
      <c r="B31" s="2">
        <v>2</v>
      </c>
      <c r="C31" s="130" t="s">
        <v>133</v>
      </c>
      <c r="D31" s="130" t="s">
        <v>134</v>
      </c>
      <c r="E31" s="128">
        <v>1</v>
      </c>
      <c r="F31" s="128">
        <v>1</v>
      </c>
      <c r="G31" s="57" t="s">
        <v>109</v>
      </c>
      <c r="H31" s="69">
        <v>44635</v>
      </c>
      <c r="I31" s="69">
        <v>44641</v>
      </c>
      <c r="J31" s="70"/>
      <c r="K31" s="70"/>
      <c r="L31" s="133"/>
      <c r="M31" s="56"/>
    </row>
    <row r="32" spans="1:13" s="17" customFormat="1" ht="16.5">
      <c r="B32" s="2">
        <v>3</v>
      </c>
      <c r="C32" s="130" t="s">
        <v>135</v>
      </c>
      <c r="D32" s="130" t="s">
        <v>136</v>
      </c>
      <c r="E32" s="128">
        <v>1</v>
      </c>
      <c r="F32" s="128">
        <v>1</v>
      </c>
      <c r="G32" s="57" t="s">
        <v>108</v>
      </c>
      <c r="H32" s="69">
        <v>44635</v>
      </c>
      <c r="I32" s="69">
        <v>44637</v>
      </c>
      <c r="J32" s="70"/>
      <c r="K32" s="70"/>
      <c r="L32" s="133"/>
      <c r="M32" s="56"/>
    </row>
    <row r="33" spans="2:13" s="17" customFormat="1" ht="16.5">
      <c r="B33" s="2">
        <v>4</v>
      </c>
      <c r="C33" s="130" t="s">
        <v>135</v>
      </c>
      <c r="D33" s="130" t="s">
        <v>137</v>
      </c>
      <c r="E33" s="128">
        <v>1</v>
      </c>
      <c r="F33" s="128">
        <v>1</v>
      </c>
      <c r="G33" s="57" t="s">
        <v>109</v>
      </c>
      <c r="H33" s="69">
        <v>44635</v>
      </c>
      <c r="I33" s="69">
        <v>44641</v>
      </c>
      <c r="J33" s="70"/>
      <c r="K33" s="70"/>
      <c r="L33" s="133"/>
      <c r="M33" s="56"/>
    </row>
    <row r="34" spans="2:13" s="17" customFormat="1" ht="14.25" customHeight="1">
      <c r="B34" s="2">
        <v>5</v>
      </c>
      <c r="C34" s="130" t="s">
        <v>205</v>
      </c>
      <c r="D34" s="130" t="s">
        <v>206</v>
      </c>
      <c r="E34" s="128">
        <v>1</v>
      </c>
      <c r="F34" s="128">
        <v>1</v>
      </c>
      <c r="G34" s="57" t="s">
        <v>124</v>
      </c>
      <c r="H34" s="69">
        <v>44637</v>
      </c>
      <c r="I34" s="69">
        <v>44642</v>
      </c>
      <c r="J34" s="71" t="s">
        <v>269</v>
      </c>
      <c r="K34" s="71"/>
      <c r="L34" s="134"/>
      <c r="M34" s="72"/>
    </row>
    <row r="35" spans="2:13" s="17" customFormat="1" ht="16.5">
      <c r="B35" s="2">
        <v>6</v>
      </c>
      <c r="C35" s="130" t="s">
        <v>138</v>
      </c>
      <c r="D35" s="130" t="s">
        <v>139</v>
      </c>
      <c r="E35" s="128">
        <v>1</v>
      </c>
      <c r="F35" s="128">
        <v>1</v>
      </c>
      <c r="G35" s="57" t="s">
        <v>121</v>
      </c>
      <c r="H35" s="69">
        <v>44637</v>
      </c>
      <c r="I35" s="69">
        <v>44642</v>
      </c>
      <c r="J35" s="71"/>
      <c r="K35" s="71"/>
      <c r="L35" s="134"/>
      <c r="M35" s="72"/>
    </row>
    <row r="36" spans="2:13" s="17" customFormat="1" ht="16.5">
      <c r="B36" s="2">
        <v>7</v>
      </c>
      <c r="C36" s="130" t="s">
        <v>301</v>
      </c>
      <c r="D36" s="130" t="s">
        <v>128</v>
      </c>
      <c r="E36" s="128">
        <v>1</v>
      </c>
      <c r="F36" s="128">
        <v>1</v>
      </c>
      <c r="G36" s="57" t="s">
        <v>109</v>
      </c>
      <c r="H36" s="69">
        <v>44640</v>
      </c>
      <c r="I36" s="69">
        <v>44642</v>
      </c>
      <c r="J36" s="71"/>
      <c r="K36" s="71"/>
      <c r="L36" s="134"/>
      <c r="M36" s="72"/>
    </row>
    <row r="37" spans="2:13" s="17" customFormat="1" ht="29">
      <c r="B37" s="2">
        <v>8</v>
      </c>
      <c r="C37" s="130" t="s">
        <v>302</v>
      </c>
      <c r="D37" s="130" t="s">
        <v>123</v>
      </c>
      <c r="E37" s="128">
        <v>1</v>
      </c>
      <c r="F37" s="128">
        <v>0.4</v>
      </c>
      <c r="G37" s="57" t="s">
        <v>109</v>
      </c>
      <c r="H37" s="69">
        <v>44640</v>
      </c>
      <c r="I37" s="69">
        <v>44642</v>
      </c>
      <c r="J37" s="71" t="s">
        <v>256</v>
      </c>
      <c r="K37" s="71"/>
      <c r="L37" s="134"/>
      <c r="M37" s="72"/>
    </row>
    <row r="38" spans="2:13" s="17" customFormat="1" ht="14.25" customHeight="1">
      <c r="B38" s="2">
        <v>9</v>
      </c>
      <c r="C38" s="130" t="s">
        <v>207</v>
      </c>
      <c r="D38" s="130" t="s">
        <v>238</v>
      </c>
      <c r="E38" s="128">
        <v>0</v>
      </c>
      <c r="F38" s="128">
        <v>0</v>
      </c>
      <c r="G38" s="58"/>
      <c r="H38" s="73"/>
      <c r="I38" s="73"/>
      <c r="J38" s="74"/>
      <c r="K38" s="74"/>
      <c r="L38" s="135"/>
      <c r="M38" s="75"/>
    </row>
    <row r="39" spans="2:13" s="17" customFormat="1" ht="14.25" customHeight="1">
      <c r="B39" s="2">
        <v>10</v>
      </c>
      <c r="C39" s="130" t="s">
        <v>140</v>
      </c>
      <c r="D39" s="130" t="s">
        <v>303</v>
      </c>
      <c r="E39" s="128">
        <v>0</v>
      </c>
      <c r="F39" s="128">
        <v>0</v>
      </c>
      <c r="G39" s="58"/>
      <c r="H39" s="73"/>
      <c r="I39" s="73"/>
      <c r="J39" s="74"/>
      <c r="K39" s="74"/>
      <c r="L39" s="135"/>
      <c r="M39" s="75"/>
    </row>
    <row r="40" spans="2:13" s="17" customFormat="1" ht="16.5">
      <c r="B40" s="2">
        <v>11</v>
      </c>
      <c r="C40" s="130" t="s">
        <v>208</v>
      </c>
      <c r="D40" s="130" t="s">
        <v>209</v>
      </c>
      <c r="E40" s="128">
        <v>1</v>
      </c>
      <c r="F40" s="128">
        <v>1</v>
      </c>
      <c r="G40" s="57" t="s">
        <v>141</v>
      </c>
      <c r="H40" s="69">
        <v>44635</v>
      </c>
      <c r="I40" s="69">
        <v>44642</v>
      </c>
      <c r="J40" s="71"/>
      <c r="K40" s="71"/>
      <c r="L40" s="134"/>
      <c r="M40" s="72"/>
    </row>
    <row r="41" spans="2:13" s="17" customFormat="1" ht="14.25" customHeight="1">
      <c r="B41" s="2">
        <v>12</v>
      </c>
      <c r="C41" s="130" t="s">
        <v>210</v>
      </c>
      <c r="D41" s="130" t="s">
        <v>304</v>
      </c>
      <c r="E41" s="128">
        <v>0</v>
      </c>
      <c r="F41" s="128">
        <v>0</v>
      </c>
      <c r="G41" s="58"/>
      <c r="H41" s="73"/>
      <c r="I41" s="73"/>
      <c r="J41" s="74"/>
      <c r="K41" s="74"/>
      <c r="L41" s="135"/>
      <c r="M41" s="75"/>
    </row>
    <row r="42" spans="2:13" s="17" customFormat="1" ht="14.25" customHeight="1">
      <c r="B42" s="2">
        <v>13</v>
      </c>
      <c r="C42" s="130" t="s">
        <v>240</v>
      </c>
      <c r="D42" s="130" t="s">
        <v>305</v>
      </c>
      <c r="E42" s="128">
        <v>0</v>
      </c>
      <c r="F42" s="128">
        <v>0</v>
      </c>
      <c r="G42" s="58"/>
      <c r="H42" s="73"/>
      <c r="I42" s="73"/>
      <c r="J42" s="74"/>
      <c r="K42" s="74"/>
      <c r="L42" s="135"/>
      <c r="M42" s="75"/>
    </row>
    <row r="43" spans="2:13" s="17" customFormat="1" ht="16.5">
      <c r="B43" s="2">
        <v>14</v>
      </c>
      <c r="C43" s="130" t="s">
        <v>142</v>
      </c>
      <c r="D43" s="130" t="s">
        <v>306</v>
      </c>
      <c r="E43" s="128">
        <v>1</v>
      </c>
      <c r="F43" s="128">
        <v>1</v>
      </c>
      <c r="G43" s="57" t="s">
        <v>124</v>
      </c>
      <c r="H43" s="69">
        <v>44635</v>
      </c>
      <c r="I43" s="69">
        <v>44642</v>
      </c>
      <c r="J43" s="71"/>
      <c r="K43" s="71"/>
      <c r="L43" s="134"/>
      <c r="M43" s="72"/>
    </row>
    <row r="44" spans="2:13" s="17" customFormat="1" ht="16.5">
      <c r="B44" s="2">
        <v>15</v>
      </c>
      <c r="C44" s="130" t="s">
        <v>143</v>
      </c>
      <c r="D44" s="130" t="s">
        <v>144</v>
      </c>
      <c r="E44" s="128">
        <v>1</v>
      </c>
      <c r="F44" s="128">
        <v>1</v>
      </c>
      <c r="G44" s="57" t="s">
        <v>145</v>
      </c>
      <c r="H44" s="69">
        <v>44635</v>
      </c>
      <c r="I44" s="69">
        <v>44642</v>
      </c>
      <c r="J44" s="71"/>
      <c r="K44" s="71"/>
      <c r="L44" s="134"/>
      <c r="M44" s="72"/>
    </row>
    <row r="45" spans="2:13" s="17" customFormat="1" ht="14.25" customHeight="1">
      <c r="B45" s="2">
        <v>16</v>
      </c>
      <c r="C45" s="130" t="s">
        <v>146</v>
      </c>
      <c r="D45" s="130" t="s">
        <v>147</v>
      </c>
      <c r="E45" s="128">
        <v>0</v>
      </c>
      <c r="F45" s="128">
        <v>0</v>
      </c>
      <c r="G45" s="57"/>
      <c r="H45" s="69"/>
      <c r="I45" s="69"/>
      <c r="J45" s="74"/>
      <c r="K45" s="74"/>
      <c r="L45" s="135"/>
      <c r="M45" s="75"/>
    </row>
    <row r="46" spans="2:13" s="17" customFormat="1" ht="14.25" customHeight="1">
      <c r="B46" s="2">
        <v>17</v>
      </c>
      <c r="C46" s="130" t="s">
        <v>148</v>
      </c>
      <c r="D46" s="130" t="s">
        <v>211</v>
      </c>
      <c r="E46" s="128">
        <v>0</v>
      </c>
      <c r="F46" s="128">
        <v>0</v>
      </c>
      <c r="G46" s="57"/>
      <c r="H46" s="69"/>
      <c r="I46" s="69"/>
      <c r="J46" s="74"/>
      <c r="K46" s="74"/>
      <c r="L46" s="135"/>
      <c r="M46" s="75"/>
    </row>
    <row r="47" spans="2:13" s="17" customFormat="1" ht="43.5">
      <c r="B47" s="2">
        <v>18</v>
      </c>
      <c r="C47" s="130" t="s">
        <v>212</v>
      </c>
      <c r="D47" s="130" t="s">
        <v>213</v>
      </c>
      <c r="E47" s="128">
        <v>1</v>
      </c>
      <c r="F47" s="128">
        <v>0</v>
      </c>
      <c r="G47" s="58"/>
      <c r="H47" s="73"/>
      <c r="I47" s="73"/>
      <c r="J47" s="71" t="s">
        <v>257</v>
      </c>
      <c r="K47" s="71"/>
      <c r="L47" s="134"/>
      <c r="M47" s="72"/>
    </row>
    <row r="48" spans="2:13" s="17" customFormat="1" ht="14.25" customHeight="1">
      <c r="B48" s="2">
        <v>19</v>
      </c>
      <c r="C48" s="130" t="s">
        <v>214</v>
      </c>
      <c r="D48" s="130" t="s">
        <v>149</v>
      </c>
      <c r="E48" s="128">
        <v>0</v>
      </c>
      <c r="F48" s="128">
        <v>0</v>
      </c>
      <c r="G48" s="58"/>
      <c r="H48" s="73"/>
      <c r="I48" s="73"/>
      <c r="J48" s="74"/>
      <c r="K48" s="74"/>
      <c r="L48" s="135"/>
      <c r="M48" s="75"/>
    </row>
    <row r="49" spans="2:13" s="17" customFormat="1" ht="43.5">
      <c r="B49" s="2">
        <v>20</v>
      </c>
      <c r="C49" s="130" t="s">
        <v>150</v>
      </c>
      <c r="D49" s="130" t="s">
        <v>151</v>
      </c>
      <c r="E49" s="128">
        <v>1</v>
      </c>
      <c r="F49" s="128">
        <v>0</v>
      </c>
      <c r="G49" s="59"/>
      <c r="H49" s="60"/>
      <c r="I49" s="60"/>
      <c r="J49" s="71" t="s">
        <v>258</v>
      </c>
      <c r="K49" s="71"/>
      <c r="L49" s="134"/>
      <c r="M49" s="72"/>
    </row>
    <row r="50" spans="2:13" s="17" customFormat="1" ht="14.25" customHeight="1">
      <c r="B50" s="2">
        <v>21</v>
      </c>
      <c r="C50" s="130" t="s">
        <v>152</v>
      </c>
      <c r="D50" s="130" t="s">
        <v>153</v>
      </c>
      <c r="E50" s="128">
        <v>0</v>
      </c>
      <c r="F50" s="128">
        <v>0</v>
      </c>
      <c r="G50" s="59"/>
      <c r="H50" s="60"/>
      <c r="I50" s="60"/>
      <c r="J50" s="74"/>
      <c r="K50" s="74"/>
      <c r="L50" s="135"/>
      <c r="M50" s="75"/>
    </row>
    <row r="51" spans="2:13" s="17" customFormat="1" ht="14.25" customHeight="1">
      <c r="B51" s="2">
        <v>22</v>
      </c>
      <c r="C51" s="130" t="s">
        <v>154</v>
      </c>
      <c r="D51" s="130" t="s">
        <v>155</v>
      </c>
      <c r="E51" s="128">
        <v>0</v>
      </c>
      <c r="F51" s="128">
        <v>0</v>
      </c>
      <c r="G51" s="59"/>
      <c r="H51" s="60"/>
      <c r="I51" s="60"/>
      <c r="J51" s="74"/>
      <c r="K51" s="74"/>
      <c r="L51" s="135"/>
      <c r="M51" s="75"/>
    </row>
    <row r="52" spans="2:13" s="17" customFormat="1" ht="14.25" customHeight="1">
      <c r="B52" s="2">
        <v>23</v>
      </c>
      <c r="C52" s="130" t="s">
        <v>156</v>
      </c>
      <c r="D52" s="130" t="s">
        <v>157</v>
      </c>
      <c r="E52" s="128">
        <v>0</v>
      </c>
      <c r="F52" s="128">
        <v>0</v>
      </c>
      <c r="G52" s="59"/>
      <c r="H52" s="60"/>
      <c r="I52" s="60"/>
      <c r="J52" s="74"/>
      <c r="K52" s="74"/>
      <c r="L52" s="135"/>
      <c r="M52" s="75"/>
    </row>
    <row r="53" spans="2:13" s="17" customFormat="1" ht="14.25" customHeight="1">
      <c r="B53" s="2">
        <v>24</v>
      </c>
      <c r="C53" s="130" t="s">
        <v>158</v>
      </c>
      <c r="D53" s="130" t="s">
        <v>159</v>
      </c>
      <c r="E53" s="128">
        <v>0</v>
      </c>
      <c r="F53" s="128">
        <v>0</v>
      </c>
      <c r="G53" s="59"/>
      <c r="H53" s="60"/>
      <c r="I53" s="60"/>
      <c r="J53" s="74"/>
      <c r="K53" s="74"/>
      <c r="L53" s="135"/>
      <c r="M53" s="75"/>
    </row>
    <row r="54" spans="2:13" s="17" customFormat="1" ht="30" customHeight="1">
      <c r="B54" s="2">
        <v>25</v>
      </c>
      <c r="C54" s="130" t="s">
        <v>215</v>
      </c>
      <c r="D54" s="130" t="s">
        <v>194</v>
      </c>
      <c r="E54" s="128">
        <v>1</v>
      </c>
      <c r="F54" s="128">
        <v>0</v>
      </c>
      <c r="G54" s="59"/>
      <c r="H54" s="60"/>
      <c r="I54" s="60"/>
      <c r="J54" s="71" t="s">
        <v>259</v>
      </c>
      <c r="K54" s="71"/>
      <c r="L54" s="134"/>
      <c r="M54" s="72"/>
    </row>
    <row r="55" spans="2:13" s="17" customFormat="1" ht="14.25" customHeight="1">
      <c r="B55" s="2">
        <v>26</v>
      </c>
      <c r="C55" s="130" t="s">
        <v>160</v>
      </c>
      <c r="D55" s="130" t="s">
        <v>161</v>
      </c>
      <c r="E55" s="128">
        <v>0</v>
      </c>
      <c r="F55" s="128">
        <v>0</v>
      </c>
      <c r="G55" s="59"/>
      <c r="H55" s="60"/>
      <c r="I55" s="60"/>
      <c r="J55" s="74"/>
      <c r="K55" s="74"/>
      <c r="L55" s="135"/>
      <c r="M55" s="75"/>
    </row>
    <row r="56" spans="2:13" s="17" customFormat="1" ht="43.5">
      <c r="B56" s="2">
        <v>27</v>
      </c>
      <c r="C56" s="130" t="s">
        <v>162</v>
      </c>
      <c r="D56" s="130" t="s">
        <v>163</v>
      </c>
      <c r="E56" s="128">
        <v>1</v>
      </c>
      <c r="F56" s="128">
        <v>0.5</v>
      </c>
      <c r="G56" s="57" t="s">
        <v>274</v>
      </c>
      <c r="H56" s="69">
        <v>44635</v>
      </c>
      <c r="I56" s="69">
        <v>44637</v>
      </c>
      <c r="J56" s="71" t="s">
        <v>260</v>
      </c>
      <c r="K56" s="71"/>
      <c r="L56" s="134"/>
      <c r="M56" s="72"/>
    </row>
    <row r="57" spans="2:13" s="17" customFormat="1" ht="16.5">
      <c r="B57" s="2">
        <v>28</v>
      </c>
      <c r="C57" s="130" t="s">
        <v>216</v>
      </c>
      <c r="D57" s="130" t="s">
        <v>199</v>
      </c>
      <c r="E57" s="128">
        <v>1</v>
      </c>
      <c r="F57" s="128">
        <v>1</v>
      </c>
      <c r="G57" s="57" t="s">
        <v>109</v>
      </c>
      <c r="H57" s="69">
        <v>44640</v>
      </c>
      <c r="I57" s="69">
        <v>44642</v>
      </c>
      <c r="J57" s="71"/>
      <c r="K57" s="71"/>
      <c r="L57" s="134"/>
      <c r="M57" s="72"/>
    </row>
    <row r="58" spans="2:13" s="17" customFormat="1" ht="14.25" customHeight="1">
      <c r="B58" s="2">
        <v>29</v>
      </c>
      <c r="C58" s="130" t="s">
        <v>239</v>
      </c>
      <c r="D58" s="130" t="s">
        <v>195</v>
      </c>
      <c r="E58" s="128">
        <v>0</v>
      </c>
      <c r="F58" s="128">
        <v>0</v>
      </c>
      <c r="G58" s="59"/>
      <c r="H58" s="60"/>
      <c r="I58" s="60"/>
      <c r="J58" s="74"/>
      <c r="K58" s="74"/>
      <c r="L58" s="135"/>
      <c r="M58" s="75"/>
    </row>
    <row r="59" spans="2:13" s="17" customFormat="1" ht="16.5">
      <c r="B59" s="2">
        <v>30</v>
      </c>
      <c r="C59" s="130" t="s">
        <v>275</v>
      </c>
      <c r="D59" s="130" t="s">
        <v>164</v>
      </c>
      <c r="E59" s="128">
        <v>1</v>
      </c>
      <c r="F59" s="128">
        <v>1</v>
      </c>
      <c r="G59" s="57" t="s">
        <v>124</v>
      </c>
      <c r="H59" s="69">
        <v>44635</v>
      </c>
      <c r="I59" s="69">
        <v>44642</v>
      </c>
      <c r="J59" s="71"/>
      <c r="K59" s="71"/>
      <c r="L59" s="134"/>
      <c r="M59" s="72"/>
    </row>
    <row r="60" spans="2:13" s="17" customFormat="1" ht="14.25" customHeight="1">
      <c r="B60" s="2">
        <v>31</v>
      </c>
      <c r="C60" s="130" t="s">
        <v>165</v>
      </c>
      <c r="D60" s="130" t="s">
        <v>217</v>
      </c>
      <c r="E60" s="128">
        <v>0</v>
      </c>
      <c r="F60" s="128">
        <v>0</v>
      </c>
      <c r="G60" s="58"/>
      <c r="H60" s="58"/>
      <c r="I60" s="58"/>
      <c r="J60" s="74"/>
      <c r="K60" s="74"/>
      <c r="L60" s="135"/>
      <c r="M60" s="75"/>
    </row>
    <row r="61" spans="2:13" s="17" customFormat="1" ht="16.5">
      <c r="B61" s="2">
        <v>32</v>
      </c>
      <c r="C61" s="130" t="s">
        <v>200</v>
      </c>
      <c r="D61" s="130" t="s">
        <v>166</v>
      </c>
      <c r="E61" s="128">
        <v>1</v>
      </c>
      <c r="F61" s="128">
        <v>1</v>
      </c>
      <c r="G61" s="57" t="s">
        <v>125</v>
      </c>
      <c r="H61" s="69">
        <v>44639</v>
      </c>
      <c r="I61" s="69">
        <v>44639</v>
      </c>
      <c r="J61" s="71"/>
      <c r="K61" s="71"/>
      <c r="L61" s="134"/>
      <c r="M61" s="72"/>
    </row>
    <row r="62" spans="2:13" s="17" customFormat="1" ht="16.5">
      <c r="B62" s="2">
        <v>33</v>
      </c>
      <c r="C62" s="130" t="s">
        <v>201</v>
      </c>
      <c r="D62" s="130" t="s">
        <v>167</v>
      </c>
      <c r="E62" s="128">
        <v>1</v>
      </c>
      <c r="F62" s="128">
        <v>1</v>
      </c>
      <c r="G62" s="57" t="s">
        <v>141</v>
      </c>
      <c r="H62" s="69">
        <v>44638</v>
      </c>
      <c r="I62" s="69">
        <v>44642</v>
      </c>
      <c r="J62" s="71"/>
      <c r="K62" s="71"/>
      <c r="L62" s="134"/>
      <c r="M62" s="72"/>
    </row>
    <row r="63" spans="2:13" s="17" customFormat="1" ht="16.5">
      <c r="B63" s="2">
        <v>34</v>
      </c>
      <c r="C63" s="130" t="s">
        <v>168</v>
      </c>
      <c r="D63" s="130" t="s">
        <v>169</v>
      </c>
      <c r="E63" s="128">
        <v>1</v>
      </c>
      <c r="F63" s="128">
        <v>1</v>
      </c>
      <c r="G63" s="57" t="s">
        <v>124</v>
      </c>
      <c r="H63" s="69">
        <v>44635</v>
      </c>
      <c r="I63" s="69">
        <v>44642</v>
      </c>
      <c r="J63" s="71"/>
      <c r="K63" s="71"/>
      <c r="L63" s="134"/>
      <c r="M63" s="72"/>
    </row>
    <row r="64" spans="2:13" s="17" customFormat="1" ht="16.5">
      <c r="B64" s="2">
        <v>35</v>
      </c>
      <c r="C64" s="130" t="s">
        <v>218</v>
      </c>
      <c r="D64" s="130" t="s">
        <v>170</v>
      </c>
      <c r="E64" s="128">
        <v>1</v>
      </c>
      <c r="F64" s="128">
        <v>1</v>
      </c>
      <c r="G64" s="57" t="s">
        <v>124</v>
      </c>
      <c r="H64" s="69">
        <v>44635</v>
      </c>
      <c r="I64" s="69">
        <v>44642</v>
      </c>
      <c r="J64" s="71"/>
      <c r="K64" s="71"/>
      <c r="L64" s="134"/>
      <c r="M64" s="72"/>
    </row>
    <row r="65" spans="2:13" s="17" customFormat="1" ht="16.5">
      <c r="B65" s="2">
        <v>36</v>
      </c>
      <c r="C65" s="130" t="s">
        <v>277</v>
      </c>
      <c r="D65" s="130" t="s">
        <v>278</v>
      </c>
      <c r="E65" s="128">
        <v>1</v>
      </c>
      <c r="F65" s="128">
        <v>1</v>
      </c>
      <c r="G65" s="57" t="s">
        <v>276</v>
      </c>
      <c r="H65" s="69">
        <v>44635</v>
      </c>
      <c r="I65" s="69">
        <v>44642</v>
      </c>
      <c r="J65" s="71"/>
      <c r="K65" s="71"/>
      <c r="L65" s="134"/>
      <c r="M65" s="72"/>
    </row>
    <row r="66" spans="2:13" s="17" customFormat="1" ht="43.5">
      <c r="B66" s="2">
        <v>37</v>
      </c>
      <c r="C66" s="130" t="s">
        <v>171</v>
      </c>
      <c r="D66" s="130" t="s">
        <v>279</v>
      </c>
      <c r="E66" s="128">
        <v>1</v>
      </c>
      <c r="F66" s="128">
        <v>0</v>
      </c>
      <c r="G66" s="58"/>
      <c r="H66" s="73"/>
      <c r="I66" s="73"/>
      <c r="J66" s="71" t="s">
        <v>257</v>
      </c>
      <c r="K66" s="71"/>
      <c r="L66" s="134"/>
      <c r="M66" s="72"/>
    </row>
    <row r="67" spans="2:13" s="17" customFormat="1" ht="16.5">
      <c r="B67" s="2">
        <v>38</v>
      </c>
      <c r="C67" s="130" t="s">
        <v>172</v>
      </c>
      <c r="D67" s="130" t="s">
        <v>219</v>
      </c>
      <c r="E67" s="128">
        <v>1</v>
      </c>
      <c r="F67" s="128">
        <v>1</v>
      </c>
      <c r="G67" s="57" t="s">
        <v>124</v>
      </c>
      <c r="H67" s="69">
        <v>44635</v>
      </c>
      <c r="I67" s="69">
        <v>44642</v>
      </c>
      <c r="J67" s="71"/>
      <c r="K67" s="71"/>
      <c r="L67" s="134"/>
      <c r="M67" s="72"/>
    </row>
    <row r="68" spans="2:13" s="17" customFormat="1" ht="43.5">
      <c r="B68" s="2">
        <v>39</v>
      </c>
      <c r="C68" s="130" t="s">
        <v>173</v>
      </c>
      <c r="D68" s="130" t="s">
        <v>220</v>
      </c>
      <c r="E68" s="131">
        <v>1</v>
      </c>
      <c r="F68" s="131">
        <v>0.3</v>
      </c>
      <c r="G68" s="57" t="s">
        <v>121</v>
      </c>
      <c r="H68" s="69">
        <v>44637</v>
      </c>
      <c r="I68" s="69">
        <v>44642</v>
      </c>
      <c r="J68" s="71" t="s">
        <v>261</v>
      </c>
      <c r="K68" s="71"/>
      <c r="L68" s="134"/>
      <c r="M68" s="72"/>
    </row>
    <row r="69" spans="2:13" s="17" customFormat="1" ht="16.5">
      <c r="B69" s="2">
        <v>40</v>
      </c>
      <c r="C69" s="130" t="s">
        <v>221</v>
      </c>
      <c r="D69" s="130" t="s">
        <v>222</v>
      </c>
      <c r="E69" s="128">
        <v>1</v>
      </c>
      <c r="F69" s="128">
        <v>1</v>
      </c>
      <c r="G69" s="57" t="s">
        <v>124</v>
      </c>
      <c r="H69" s="69">
        <v>44635</v>
      </c>
      <c r="I69" s="69">
        <v>44642</v>
      </c>
      <c r="J69" s="71"/>
      <c r="K69" s="71"/>
      <c r="L69" s="134"/>
      <c r="M69" s="72"/>
    </row>
    <row r="70" spans="2:13" s="17" customFormat="1" ht="16.5">
      <c r="B70" s="2">
        <v>41</v>
      </c>
      <c r="C70" s="130" t="s">
        <v>174</v>
      </c>
      <c r="D70" s="130" t="s">
        <v>175</v>
      </c>
      <c r="E70" s="128">
        <v>1</v>
      </c>
      <c r="F70" s="128">
        <v>1</v>
      </c>
      <c r="G70" s="57" t="s">
        <v>124</v>
      </c>
      <c r="H70" s="69">
        <v>44635</v>
      </c>
      <c r="I70" s="69">
        <v>44642</v>
      </c>
      <c r="J70" s="71"/>
      <c r="K70" s="71"/>
      <c r="L70" s="134"/>
      <c r="M70" s="72"/>
    </row>
    <row r="71" spans="2:13" s="17" customFormat="1" ht="16.5">
      <c r="B71" s="2">
        <v>42</v>
      </c>
      <c r="C71" s="130" t="s">
        <v>223</v>
      </c>
      <c r="D71" s="130" t="s">
        <v>176</v>
      </c>
      <c r="E71" s="128">
        <v>1</v>
      </c>
      <c r="F71" s="128">
        <v>1</v>
      </c>
      <c r="G71" s="57" t="s">
        <v>124</v>
      </c>
      <c r="H71" s="69">
        <v>44635</v>
      </c>
      <c r="I71" s="69">
        <v>44642</v>
      </c>
      <c r="J71" s="71"/>
      <c r="K71" s="71"/>
      <c r="L71" s="134"/>
      <c r="M71" s="72"/>
    </row>
    <row r="72" spans="2:13" s="17" customFormat="1" ht="16.5">
      <c r="B72" s="2">
        <v>43</v>
      </c>
      <c r="C72" s="130" t="s">
        <v>177</v>
      </c>
      <c r="D72" s="130" t="s">
        <v>280</v>
      </c>
      <c r="E72" s="128">
        <v>1</v>
      </c>
      <c r="F72" s="128">
        <v>1</v>
      </c>
      <c r="G72" s="57" t="s">
        <v>276</v>
      </c>
      <c r="H72" s="69">
        <v>44635</v>
      </c>
      <c r="I72" s="69">
        <v>44642</v>
      </c>
      <c r="J72" s="74"/>
      <c r="K72" s="74"/>
      <c r="L72" s="135"/>
      <c r="M72" s="75"/>
    </row>
    <row r="73" spans="2:13" s="17" customFormat="1" ht="16.5">
      <c r="B73" s="2">
        <v>44</v>
      </c>
      <c r="C73" s="130" t="s">
        <v>178</v>
      </c>
      <c r="D73" s="130" t="s">
        <v>281</v>
      </c>
      <c r="E73" s="128">
        <v>1</v>
      </c>
      <c r="F73" s="128">
        <v>1</v>
      </c>
      <c r="G73" s="57" t="s">
        <v>276</v>
      </c>
      <c r="H73" s="69">
        <v>44635</v>
      </c>
      <c r="I73" s="69">
        <v>44642</v>
      </c>
      <c r="J73" s="74"/>
      <c r="K73" s="74"/>
      <c r="L73" s="135"/>
      <c r="M73" s="75"/>
    </row>
    <row r="74" spans="2:13" s="17" customFormat="1" ht="16.5">
      <c r="B74" s="2">
        <v>45</v>
      </c>
      <c r="C74" s="130" t="s">
        <v>224</v>
      </c>
      <c r="D74" s="130" t="s">
        <v>179</v>
      </c>
      <c r="E74" s="128">
        <v>1</v>
      </c>
      <c r="F74" s="128">
        <v>1</v>
      </c>
      <c r="G74" s="57" t="s">
        <v>124</v>
      </c>
      <c r="H74" s="69">
        <v>44635</v>
      </c>
      <c r="I74" s="69">
        <v>44642</v>
      </c>
      <c r="J74" s="74"/>
      <c r="K74" s="74"/>
      <c r="L74" s="135"/>
      <c r="M74" s="75"/>
    </row>
    <row r="75" spans="2:13" s="17" customFormat="1" ht="16.5">
      <c r="B75" s="2">
        <v>46</v>
      </c>
      <c r="C75" s="130" t="s">
        <v>180</v>
      </c>
      <c r="D75" s="130" t="s">
        <v>307</v>
      </c>
      <c r="E75" s="128">
        <v>0</v>
      </c>
      <c r="F75" s="128">
        <v>0</v>
      </c>
      <c r="G75" s="59"/>
      <c r="H75" s="60"/>
      <c r="I75" s="60"/>
      <c r="J75" s="74"/>
      <c r="K75" s="74"/>
      <c r="L75" s="135"/>
      <c r="M75" s="75"/>
    </row>
    <row r="76" spans="2:13" s="17" customFormat="1" ht="16.5">
      <c r="B76" s="2">
        <v>47</v>
      </c>
      <c r="C76" s="130" t="s">
        <v>181</v>
      </c>
      <c r="D76" s="130" t="s">
        <v>202</v>
      </c>
      <c r="E76" s="128">
        <v>1</v>
      </c>
      <c r="F76" s="128">
        <v>1</v>
      </c>
      <c r="G76" s="57" t="s">
        <v>124</v>
      </c>
      <c r="H76" s="69">
        <v>44635</v>
      </c>
      <c r="I76" s="69">
        <v>44642</v>
      </c>
      <c r="J76" s="74"/>
      <c r="K76" s="74"/>
      <c r="L76" s="135"/>
      <c r="M76" s="75"/>
    </row>
    <row r="77" spans="2:13" s="17" customFormat="1" ht="16.5">
      <c r="B77" s="2">
        <v>48</v>
      </c>
      <c r="C77" s="130" t="s">
        <v>282</v>
      </c>
      <c r="D77" s="130" t="s">
        <v>225</v>
      </c>
      <c r="E77" s="128">
        <v>1</v>
      </c>
      <c r="F77" s="128">
        <v>1</v>
      </c>
      <c r="G77" s="57" t="s">
        <v>276</v>
      </c>
      <c r="H77" s="69">
        <v>44635</v>
      </c>
      <c r="I77" s="69">
        <v>44642</v>
      </c>
      <c r="J77" s="74"/>
      <c r="K77" s="74"/>
      <c r="L77" s="135"/>
      <c r="M77" s="75"/>
    </row>
    <row r="78" spans="2:13" s="17" customFormat="1" ht="16.5">
      <c r="B78" s="2">
        <v>49</v>
      </c>
      <c r="C78" s="130" t="s">
        <v>182</v>
      </c>
      <c r="D78" s="130" t="s">
        <v>226</v>
      </c>
      <c r="E78" s="128">
        <v>1</v>
      </c>
      <c r="F78" s="128">
        <v>1</v>
      </c>
      <c r="G78" s="57" t="s">
        <v>276</v>
      </c>
      <c r="H78" s="69">
        <v>44635</v>
      </c>
      <c r="I78" s="69">
        <v>44642</v>
      </c>
      <c r="J78" s="74"/>
      <c r="K78" s="74"/>
      <c r="L78" s="135"/>
      <c r="M78" s="75"/>
    </row>
    <row r="79" spans="2:13" s="17" customFormat="1">
      <c r="B79" s="2">
        <v>50</v>
      </c>
      <c r="C79" s="130" t="s">
        <v>183</v>
      </c>
      <c r="D79" s="130" t="s">
        <v>308</v>
      </c>
      <c r="E79" s="128">
        <v>0</v>
      </c>
      <c r="F79" s="128">
        <v>0</v>
      </c>
      <c r="G79" s="60"/>
      <c r="H79" s="60"/>
      <c r="I79" s="93"/>
      <c r="J79" s="74"/>
      <c r="K79" s="74"/>
      <c r="L79" s="135"/>
      <c r="M79" s="75"/>
    </row>
    <row r="80" spans="2:13" s="17" customFormat="1">
      <c r="B80" s="2">
        <v>51</v>
      </c>
      <c r="C80" s="130" t="s">
        <v>184</v>
      </c>
      <c r="D80" s="130" t="s">
        <v>137</v>
      </c>
      <c r="E80" s="128">
        <v>1</v>
      </c>
      <c r="F80" s="128">
        <v>1</v>
      </c>
      <c r="G80" s="60" t="s">
        <v>109</v>
      </c>
      <c r="H80" s="69">
        <v>44635</v>
      </c>
      <c r="I80" s="69">
        <v>44642</v>
      </c>
      <c r="J80" s="74"/>
      <c r="K80" s="74"/>
      <c r="L80" s="135"/>
      <c r="M80" s="75"/>
    </row>
    <row r="81" spans="2:13" s="17" customFormat="1" ht="87">
      <c r="B81" s="2">
        <v>52</v>
      </c>
      <c r="C81" s="130" t="s">
        <v>227</v>
      </c>
      <c r="D81" s="130" t="s">
        <v>196</v>
      </c>
      <c r="E81" s="128">
        <v>1</v>
      </c>
      <c r="F81" s="128">
        <v>0.5</v>
      </c>
      <c r="G81" s="57" t="s">
        <v>109</v>
      </c>
      <c r="H81" s="69">
        <v>44635</v>
      </c>
      <c r="I81" s="69">
        <v>44641</v>
      </c>
      <c r="J81" s="74" t="s">
        <v>262</v>
      </c>
      <c r="K81" s="74"/>
      <c r="L81" s="135"/>
      <c r="M81" s="75"/>
    </row>
    <row r="82" spans="2:13" s="17" customFormat="1" ht="16.5">
      <c r="B82" s="2">
        <v>53</v>
      </c>
      <c r="C82" s="130" t="s">
        <v>185</v>
      </c>
      <c r="D82" s="130" t="s">
        <v>228</v>
      </c>
      <c r="E82" s="128">
        <v>1</v>
      </c>
      <c r="F82" s="128">
        <v>1</v>
      </c>
      <c r="G82" s="57" t="s">
        <v>276</v>
      </c>
      <c r="H82" s="69">
        <v>44635</v>
      </c>
      <c r="I82" s="69">
        <v>44622</v>
      </c>
      <c r="J82" s="74"/>
      <c r="K82" s="74"/>
      <c r="L82" s="135"/>
      <c r="M82" s="75"/>
    </row>
    <row r="83" spans="2:13" s="17" customFormat="1" ht="16.5">
      <c r="B83" s="2">
        <v>54</v>
      </c>
      <c r="C83" s="130" t="s">
        <v>186</v>
      </c>
      <c r="D83" s="130" t="s">
        <v>229</v>
      </c>
      <c r="E83" s="128">
        <v>0</v>
      </c>
      <c r="F83" s="128">
        <v>0.5</v>
      </c>
      <c r="G83" s="57" t="s">
        <v>124</v>
      </c>
      <c r="H83" s="69">
        <v>44635</v>
      </c>
      <c r="I83" s="69">
        <v>44642</v>
      </c>
      <c r="J83" s="74"/>
      <c r="K83" s="74"/>
      <c r="L83" s="135"/>
      <c r="M83" s="75"/>
    </row>
    <row r="84" spans="2:13" s="17" customFormat="1" ht="16.5">
      <c r="B84" s="2">
        <v>55</v>
      </c>
      <c r="C84" s="130" t="s">
        <v>309</v>
      </c>
      <c r="D84" s="130" t="s">
        <v>310</v>
      </c>
      <c r="E84" s="128">
        <v>0</v>
      </c>
      <c r="F84" s="128">
        <v>0.2</v>
      </c>
      <c r="G84" s="57" t="s">
        <v>311</v>
      </c>
      <c r="H84" s="69">
        <v>44635</v>
      </c>
      <c r="I84" s="69">
        <v>44642</v>
      </c>
      <c r="J84" s="74"/>
      <c r="K84" s="74"/>
      <c r="L84" s="135"/>
      <c r="M84" s="75"/>
    </row>
    <row r="85" spans="2:13" s="17" customFormat="1" ht="43.5">
      <c r="B85" s="2">
        <v>56</v>
      </c>
      <c r="C85" s="130" t="s">
        <v>230</v>
      </c>
      <c r="D85" s="130" t="s">
        <v>312</v>
      </c>
      <c r="E85" s="128">
        <v>1</v>
      </c>
      <c r="F85" s="128">
        <v>0.6</v>
      </c>
      <c r="G85" s="57" t="s">
        <v>311</v>
      </c>
      <c r="H85" s="69">
        <v>44635</v>
      </c>
      <c r="I85" s="69">
        <v>44642</v>
      </c>
      <c r="J85" s="74" t="s">
        <v>283</v>
      </c>
      <c r="K85" s="74"/>
      <c r="L85" s="135"/>
      <c r="M85" s="75"/>
    </row>
    <row r="86" spans="2:13" s="17" customFormat="1">
      <c r="B86" s="2">
        <v>57</v>
      </c>
      <c r="C86" s="130" t="s">
        <v>313</v>
      </c>
      <c r="D86" s="130" t="s">
        <v>314</v>
      </c>
      <c r="E86" s="128">
        <v>0</v>
      </c>
      <c r="F86" s="128">
        <v>0</v>
      </c>
      <c r="G86" s="60"/>
      <c r="H86" s="60"/>
      <c r="I86" s="93"/>
      <c r="J86" s="74"/>
      <c r="K86" s="74"/>
      <c r="L86" s="135"/>
      <c r="M86" s="75"/>
    </row>
    <row r="87" spans="2:13" s="17" customFormat="1">
      <c r="B87" s="2">
        <v>58</v>
      </c>
      <c r="C87" s="132" t="s">
        <v>187</v>
      </c>
      <c r="D87" s="130" t="s">
        <v>188</v>
      </c>
      <c r="E87" s="128">
        <v>0</v>
      </c>
      <c r="F87" s="128">
        <v>0</v>
      </c>
      <c r="G87" s="60"/>
      <c r="H87" s="60"/>
      <c r="I87" s="93"/>
      <c r="J87" s="74"/>
      <c r="K87" s="74"/>
      <c r="L87" s="135"/>
      <c r="M87" s="75"/>
    </row>
    <row r="88" spans="2:13" s="17" customFormat="1" ht="16.5">
      <c r="B88" s="2">
        <v>59</v>
      </c>
      <c r="C88" s="132" t="s">
        <v>284</v>
      </c>
      <c r="D88" s="130" t="s">
        <v>197</v>
      </c>
      <c r="E88" s="128">
        <v>1</v>
      </c>
      <c r="F88" s="128">
        <v>1</v>
      </c>
      <c r="G88" s="57" t="s">
        <v>315</v>
      </c>
      <c r="H88" s="69">
        <v>44635</v>
      </c>
      <c r="I88" s="69">
        <v>44642</v>
      </c>
      <c r="J88" s="74"/>
      <c r="K88" s="74"/>
      <c r="L88" s="135"/>
      <c r="M88" s="75"/>
    </row>
    <row r="89" spans="2:13" s="17" customFormat="1" ht="16.5">
      <c r="B89" s="2">
        <v>60</v>
      </c>
      <c r="C89" s="127" t="s">
        <v>231</v>
      </c>
      <c r="D89" s="94" t="s">
        <v>564</v>
      </c>
      <c r="E89" s="128">
        <v>0</v>
      </c>
      <c r="F89" s="128">
        <v>0</v>
      </c>
      <c r="G89" s="57"/>
      <c r="H89" s="69"/>
      <c r="I89" s="69"/>
      <c r="J89" s="74"/>
      <c r="K89" s="74"/>
      <c r="L89" s="135"/>
      <c r="M89" s="75"/>
    </row>
    <row r="90" spans="2:13" s="17" customFormat="1" ht="16.5">
      <c r="B90" s="2">
        <v>61</v>
      </c>
      <c r="C90" s="127" t="s">
        <v>316</v>
      </c>
      <c r="D90" s="94" t="s">
        <v>189</v>
      </c>
      <c r="E90" s="128">
        <v>0</v>
      </c>
      <c r="F90" s="128">
        <v>0</v>
      </c>
      <c r="G90" s="57"/>
      <c r="H90" s="69"/>
      <c r="I90" s="69"/>
      <c r="J90" s="74"/>
      <c r="K90" s="74"/>
      <c r="L90" s="135"/>
      <c r="M90" s="75"/>
    </row>
    <row r="91" spans="2:13" s="17" customFormat="1" ht="16.5">
      <c r="B91" s="2">
        <v>62</v>
      </c>
      <c r="C91" s="127" t="s">
        <v>190</v>
      </c>
      <c r="D91" s="94" t="s">
        <v>565</v>
      </c>
      <c r="E91" s="128">
        <v>0</v>
      </c>
      <c r="F91" s="128">
        <v>0</v>
      </c>
      <c r="G91" s="57"/>
      <c r="H91" s="69"/>
      <c r="I91" s="69"/>
      <c r="J91" s="74"/>
      <c r="K91" s="74"/>
      <c r="L91" s="135"/>
      <c r="M91" s="75"/>
    </row>
    <row r="92" spans="2:13" s="17" customFormat="1" ht="16.5">
      <c r="B92" s="2">
        <v>63</v>
      </c>
      <c r="C92" s="130" t="s">
        <v>191</v>
      </c>
      <c r="D92" s="94" t="s">
        <v>566</v>
      </c>
      <c r="E92" s="128">
        <v>0</v>
      </c>
      <c r="F92" s="128">
        <v>0</v>
      </c>
      <c r="G92" s="57"/>
      <c r="H92" s="69"/>
      <c r="I92" s="69"/>
      <c r="J92" s="74"/>
      <c r="K92" s="74"/>
      <c r="L92" s="135"/>
      <c r="M92" s="75"/>
    </row>
    <row r="93" spans="2:13" s="17" customFormat="1" ht="16.5">
      <c r="B93" s="2">
        <v>64</v>
      </c>
      <c r="C93" s="130" t="s">
        <v>203</v>
      </c>
      <c r="D93" s="94" t="s">
        <v>567</v>
      </c>
      <c r="E93" s="128">
        <v>0</v>
      </c>
      <c r="F93" s="128">
        <v>0</v>
      </c>
      <c r="G93" s="57"/>
      <c r="H93" s="69"/>
      <c r="I93" s="69"/>
      <c r="J93" s="74"/>
      <c r="K93" s="74"/>
      <c r="L93" s="135"/>
      <c r="M93" s="75"/>
    </row>
    <row r="94" spans="2:13" s="17" customFormat="1" ht="16.5">
      <c r="B94" s="2">
        <v>65</v>
      </c>
      <c r="C94" s="130" t="s">
        <v>192</v>
      </c>
      <c r="D94" s="94" t="s">
        <v>568</v>
      </c>
      <c r="E94" s="128">
        <v>0</v>
      </c>
      <c r="F94" s="128">
        <v>0</v>
      </c>
      <c r="G94" s="57"/>
      <c r="H94" s="69"/>
      <c r="I94" s="69"/>
      <c r="J94" s="74"/>
      <c r="K94" s="74"/>
      <c r="L94" s="135"/>
      <c r="M94" s="75"/>
    </row>
    <row r="95" spans="2:13" s="17" customFormat="1" ht="16.5">
      <c r="B95" s="2">
        <v>66</v>
      </c>
      <c r="C95" s="127" t="s">
        <v>232</v>
      </c>
      <c r="D95" s="94" t="s">
        <v>198</v>
      </c>
      <c r="E95" s="128">
        <v>0</v>
      </c>
      <c r="F95" s="128">
        <v>0</v>
      </c>
      <c r="G95" s="57"/>
      <c r="H95" s="69"/>
      <c r="I95" s="69"/>
      <c r="J95" s="74"/>
      <c r="K95" s="74"/>
      <c r="L95" s="135"/>
      <c r="M95" s="75"/>
    </row>
    <row r="96" spans="2:13" s="17" customFormat="1" ht="16.5">
      <c r="B96" s="2">
        <v>67</v>
      </c>
      <c r="C96" s="127" t="s">
        <v>233</v>
      </c>
      <c r="D96" s="94" t="s">
        <v>569</v>
      </c>
      <c r="E96" s="128">
        <v>0</v>
      </c>
      <c r="F96" s="128">
        <v>0</v>
      </c>
      <c r="G96" s="57"/>
      <c r="H96" s="69"/>
      <c r="I96" s="69"/>
      <c r="J96" s="74"/>
      <c r="K96" s="74"/>
      <c r="L96" s="135"/>
      <c r="M96" s="75"/>
    </row>
    <row r="97" spans="1:13" s="17" customFormat="1">
      <c r="B97" s="2">
        <v>68</v>
      </c>
      <c r="C97" s="127" t="s">
        <v>234</v>
      </c>
      <c r="D97" s="94" t="s">
        <v>242</v>
      </c>
      <c r="E97" s="128">
        <v>0</v>
      </c>
      <c r="F97" s="128">
        <v>0</v>
      </c>
      <c r="G97" s="94"/>
      <c r="H97" s="60"/>
      <c r="I97" s="60"/>
      <c r="J97" s="74"/>
      <c r="K97" s="74"/>
      <c r="L97" s="135"/>
      <c r="M97" s="75"/>
    </row>
    <row r="98" spans="1:13" s="17" customFormat="1">
      <c r="B98" s="2">
        <v>69</v>
      </c>
      <c r="C98" s="127" t="s">
        <v>241</v>
      </c>
      <c r="D98" s="94" t="s">
        <v>317</v>
      </c>
      <c r="E98" s="128">
        <v>0</v>
      </c>
      <c r="F98" s="128">
        <v>0</v>
      </c>
      <c r="G98" s="60"/>
      <c r="H98" s="60"/>
      <c r="I98" s="93"/>
      <c r="J98" s="74"/>
      <c r="K98" s="74"/>
      <c r="L98" s="135"/>
      <c r="M98" s="75"/>
    </row>
    <row r="99" spans="1:13" s="17" customFormat="1">
      <c r="B99" s="2">
        <v>70</v>
      </c>
      <c r="C99" s="127" t="s">
        <v>235</v>
      </c>
      <c r="D99" s="94" t="s">
        <v>236</v>
      </c>
      <c r="E99" s="128">
        <v>0</v>
      </c>
      <c r="F99" s="128">
        <v>0</v>
      </c>
      <c r="G99" s="60"/>
      <c r="H99" s="60"/>
      <c r="I99" s="93"/>
      <c r="J99" s="74"/>
      <c r="K99" s="74"/>
      <c r="L99" s="135"/>
      <c r="M99" s="75"/>
    </row>
    <row r="100" spans="1:13" s="17" customFormat="1">
      <c r="B100" s="2">
        <v>71</v>
      </c>
      <c r="C100" s="127" t="s">
        <v>193</v>
      </c>
      <c r="D100" s="94" t="s">
        <v>237</v>
      </c>
      <c r="E100" s="128">
        <v>0</v>
      </c>
      <c r="F100" s="128">
        <v>0</v>
      </c>
      <c r="G100" s="60"/>
      <c r="H100" s="60"/>
      <c r="I100" s="93"/>
      <c r="J100" s="74"/>
      <c r="K100" s="74"/>
      <c r="L100" s="135"/>
      <c r="M100" s="75"/>
    </row>
    <row r="101" spans="1:13" s="17" customFormat="1" ht="15" thickBot="1">
      <c r="B101" s="136">
        <v>72</v>
      </c>
      <c r="C101" s="140" t="s">
        <v>318</v>
      </c>
      <c r="D101" s="141" t="s">
        <v>319</v>
      </c>
      <c r="E101" s="142">
        <v>0</v>
      </c>
      <c r="F101" s="142">
        <v>0</v>
      </c>
      <c r="G101" s="143"/>
      <c r="H101" s="143"/>
      <c r="I101" s="144"/>
      <c r="J101" s="145"/>
      <c r="K101" s="145"/>
      <c r="L101" s="146"/>
      <c r="M101" s="75"/>
    </row>
    <row r="102" spans="1:13" s="17" customFormat="1" ht="13">
      <c r="B102" s="152"/>
      <c r="C102" s="137"/>
      <c r="D102" s="139"/>
      <c r="E102" s="139"/>
      <c r="F102" s="139"/>
      <c r="G102" s="139"/>
      <c r="H102" s="139"/>
      <c r="I102" s="67"/>
      <c r="J102" s="63"/>
      <c r="K102" s="63"/>
      <c r="L102" s="119"/>
      <c r="M102" s="63"/>
    </row>
    <row r="103" spans="1:13" s="17" customFormat="1" ht="13.5" thickBot="1">
      <c r="B103" s="152"/>
      <c r="C103" s="139"/>
      <c r="D103" s="139"/>
      <c r="E103" s="139"/>
      <c r="F103" s="139"/>
      <c r="G103" s="139"/>
      <c r="H103" s="139"/>
      <c r="I103" s="138"/>
      <c r="J103" s="16"/>
      <c r="K103" s="16"/>
      <c r="L103" s="19"/>
    </row>
    <row r="104" spans="1:13" s="17" customFormat="1">
      <c r="A104" s="16"/>
      <c r="B104" s="757" t="s">
        <v>86</v>
      </c>
      <c r="C104" s="758"/>
      <c r="D104" s="758"/>
      <c r="E104" s="758"/>
      <c r="F104" s="758"/>
      <c r="G104" s="758"/>
      <c r="H104" s="758"/>
      <c r="I104" s="758"/>
      <c r="J104" s="758"/>
      <c r="K104" s="758"/>
      <c r="L104" s="759"/>
      <c r="M104" s="107"/>
    </row>
    <row r="105" spans="1:13" ht="15.75" customHeight="1">
      <c r="B105" s="767" t="s">
        <v>5</v>
      </c>
      <c r="C105" s="768"/>
      <c r="D105" s="768"/>
      <c r="E105" s="768"/>
      <c r="F105" s="768"/>
      <c r="G105" s="768"/>
      <c r="H105" s="768"/>
      <c r="I105" s="84"/>
      <c r="J105" s="109" t="s">
        <v>553</v>
      </c>
      <c r="K105" s="109"/>
      <c r="L105" s="111"/>
    </row>
    <row r="106" spans="1:13">
      <c r="B106" s="20" t="s">
        <v>2</v>
      </c>
      <c r="C106" s="76" t="s">
        <v>3</v>
      </c>
      <c r="D106" s="76" t="s">
        <v>6</v>
      </c>
      <c r="E106" s="77" t="s">
        <v>285</v>
      </c>
      <c r="F106" s="77" t="s">
        <v>54</v>
      </c>
      <c r="G106" s="77" t="s">
        <v>55</v>
      </c>
      <c r="H106" s="77" t="s">
        <v>56</v>
      </c>
      <c r="I106" s="108"/>
      <c r="J106" s="110"/>
      <c r="K106" s="110"/>
      <c r="L106" s="112"/>
    </row>
    <row r="107" spans="1:13">
      <c r="B107" s="21">
        <v>1</v>
      </c>
      <c r="C107" s="49" t="s">
        <v>286</v>
      </c>
      <c r="D107" s="79">
        <f>SUM(E107:H107)</f>
        <v>12</v>
      </c>
      <c r="E107" s="80">
        <v>0</v>
      </c>
      <c r="F107" s="80">
        <v>5</v>
      </c>
      <c r="G107" s="80">
        <v>7</v>
      </c>
      <c r="H107" s="80">
        <v>0</v>
      </c>
      <c r="I107" s="760" t="s">
        <v>554</v>
      </c>
      <c r="J107" s="760"/>
      <c r="K107" s="760"/>
      <c r="L107" s="761"/>
    </row>
    <row r="108" spans="1:13">
      <c r="B108" s="21">
        <v>2</v>
      </c>
      <c r="C108" s="49" t="s">
        <v>88</v>
      </c>
      <c r="D108" s="79">
        <f t="shared" ref="D108:D125" si="0">SUM(E108:H108)</f>
        <v>2</v>
      </c>
      <c r="E108" s="80">
        <v>0</v>
      </c>
      <c r="F108" s="80">
        <v>1</v>
      </c>
      <c r="G108" s="80">
        <v>1</v>
      </c>
      <c r="H108" s="80">
        <v>0</v>
      </c>
      <c r="I108" s="760"/>
      <c r="J108" s="760"/>
      <c r="K108" s="760"/>
      <c r="L108" s="761"/>
    </row>
    <row r="109" spans="1:13">
      <c r="B109" s="21">
        <v>3</v>
      </c>
      <c r="C109" s="49" t="s">
        <v>89</v>
      </c>
      <c r="D109" s="79">
        <f t="shared" si="0"/>
        <v>4</v>
      </c>
      <c r="E109" s="80">
        <v>0</v>
      </c>
      <c r="F109" s="80">
        <v>1</v>
      </c>
      <c r="G109" s="80">
        <v>3</v>
      </c>
      <c r="H109" s="80">
        <v>0</v>
      </c>
      <c r="I109" s="760"/>
      <c r="J109" s="760"/>
      <c r="K109" s="760"/>
      <c r="L109" s="761"/>
    </row>
    <row r="110" spans="1:13">
      <c r="B110" s="21">
        <v>4</v>
      </c>
      <c r="C110" s="49" t="s">
        <v>320</v>
      </c>
      <c r="D110" s="79">
        <f t="shared" si="0"/>
        <v>49</v>
      </c>
      <c r="E110" s="80">
        <v>0</v>
      </c>
      <c r="F110" s="80">
        <v>4</v>
      </c>
      <c r="G110" s="80">
        <v>45</v>
      </c>
      <c r="H110" s="80">
        <v>0</v>
      </c>
      <c r="I110" s="760"/>
      <c r="J110" s="760"/>
      <c r="K110" s="760"/>
      <c r="L110" s="761"/>
    </row>
    <row r="111" spans="1:13">
      <c r="B111" s="21">
        <v>5</v>
      </c>
      <c r="C111" s="49" t="s">
        <v>92</v>
      </c>
      <c r="D111" s="79">
        <f t="shared" si="0"/>
        <v>0</v>
      </c>
      <c r="E111" s="80">
        <v>0</v>
      </c>
      <c r="F111" s="80">
        <v>0</v>
      </c>
      <c r="G111" s="80">
        <v>0</v>
      </c>
      <c r="H111" s="80">
        <v>0</v>
      </c>
      <c r="I111" s="760"/>
      <c r="J111" s="760"/>
      <c r="K111" s="760"/>
      <c r="L111" s="761"/>
    </row>
    <row r="112" spans="1:13">
      <c r="B112" s="21">
        <v>6</v>
      </c>
      <c r="C112" s="95" t="s">
        <v>367</v>
      </c>
      <c r="D112" s="79">
        <f t="shared" si="0"/>
        <v>9</v>
      </c>
      <c r="E112" s="80">
        <v>0</v>
      </c>
      <c r="F112" s="80">
        <v>1</v>
      </c>
      <c r="G112" s="80">
        <v>8</v>
      </c>
      <c r="H112" s="80">
        <v>0</v>
      </c>
      <c r="I112" s="760"/>
      <c r="J112" s="760"/>
      <c r="K112" s="760"/>
      <c r="L112" s="761"/>
    </row>
    <row r="113" spans="2:12">
      <c r="B113" s="21">
        <v>7</v>
      </c>
      <c r="C113" s="95" t="s">
        <v>366</v>
      </c>
      <c r="D113" s="79">
        <f t="shared" si="0"/>
        <v>18</v>
      </c>
      <c r="E113" s="80">
        <v>0</v>
      </c>
      <c r="F113" s="80">
        <v>3</v>
      </c>
      <c r="G113" s="80">
        <v>15</v>
      </c>
      <c r="H113" s="80">
        <v>0</v>
      </c>
      <c r="I113" s="760"/>
      <c r="J113" s="760"/>
      <c r="K113" s="760"/>
      <c r="L113" s="761"/>
    </row>
    <row r="114" spans="2:12">
      <c r="B114" s="21">
        <v>8</v>
      </c>
      <c r="C114" s="95" t="s">
        <v>365</v>
      </c>
      <c r="D114" s="79">
        <f t="shared" si="0"/>
        <v>18</v>
      </c>
      <c r="E114" s="80">
        <v>0</v>
      </c>
      <c r="F114" s="80">
        <v>0</v>
      </c>
      <c r="G114" s="80">
        <v>18</v>
      </c>
      <c r="H114" s="80">
        <v>0</v>
      </c>
      <c r="I114" s="760"/>
      <c r="J114" s="760"/>
      <c r="K114" s="760"/>
      <c r="L114" s="761"/>
    </row>
    <row r="115" spans="2:12">
      <c r="B115" s="21">
        <v>9</v>
      </c>
      <c r="C115" s="95" t="s">
        <v>364</v>
      </c>
      <c r="D115" s="79">
        <f t="shared" si="0"/>
        <v>3</v>
      </c>
      <c r="E115" s="80">
        <v>0</v>
      </c>
      <c r="F115" s="80">
        <v>1</v>
      </c>
      <c r="G115" s="80">
        <v>2</v>
      </c>
      <c r="H115" s="80">
        <v>0</v>
      </c>
      <c r="I115" s="760"/>
      <c r="J115" s="760"/>
      <c r="K115" s="760"/>
      <c r="L115" s="761"/>
    </row>
    <row r="116" spans="2:12">
      <c r="B116" s="21">
        <v>10</v>
      </c>
      <c r="C116" s="95" t="s">
        <v>363</v>
      </c>
      <c r="D116" s="79">
        <f t="shared" si="0"/>
        <v>44</v>
      </c>
      <c r="E116" s="80">
        <v>0</v>
      </c>
      <c r="F116" s="80">
        <v>4</v>
      </c>
      <c r="G116" s="80">
        <v>40</v>
      </c>
      <c r="H116" s="80">
        <v>0</v>
      </c>
      <c r="I116" s="760"/>
      <c r="J116" s="760"/>
      <c r="K116" s="760"/>
      <c r="L116" s="761"/>
    </row>
    <row r="117" spans="2:12" ht="15" customHeight="1">
      <c r="B117" s="21">
        <v>11</v>
      </c>
      <c r="C117" s="95" t="s">
        <v>362</v>
      </c>
      <c r="D117" s="79">
        <f t="shared" si="0"/>
        <v>46</v>
      </c>
      <c r="E117" s="80">
        <v>0</v>
      </c>
      <c r="F117" s="80">
        <v>4</v>
      </c>
      <c r="G117" s="80">
        <v>41</v>
      </c>
      <c r="H117" s="80">
        <v>1</v>
      </c>
      <c r="I117" s="760"/>
      <c r="J117" s="760"/>
      <c r="K117" s="760"/>
      <c r="L117" s="761"/>
    </row>
    <row r="118" spans="2:12">
      <c r="B118" s="21">
        <v>12</v>
      </c>
      <c r="C118" s="49" t="s">
        <v>93</v>
      </c>
      <c r="D118" s="79">
        <f t="shared" si="0"/>
        <v>17</v>
      </c>
      <c r="E118" s="80">
        <v>0</v>
      </c>
      <c r="F118" s="80">
        <v>2</v>
      </c>
      <c r="G118" s="80">
        <v>15</v>
      </c>
      <c r="H118" s="80">
        <v>0</v>
      </c>
      <c r="I118" s="760"/>
      <c r="J118" s="760"/>
      <c r="K118" s="760"/>
      <c r="L118" s="761"/>
    </row>
    <row r="119" spans="2:12" ht="15" customHeight="1">
      <c r="B119" s="21">
        <v>13</v>
      </c>
      <c r="C119" s="49" t="s">
        <v>94</v>
      </c>
      <c r="D119" s="79">
        <f t="shared" si="0"/>
        <v>0</v>
      </c>
      <c r="E119" s="80">
        <v>0</v>
      </c>
      <c r="F119" s="80">
        <v>0</v>
      </c>
      <c r="G119" s="80">
        <v>0</v>
      </c>
      <c r="H119" s="80">
        <v>0</v>
      </c>
      <c r="I119" s="760"/>
      <c r="J119" s="760"/>
      <c r="K119" s="760"/>
      <c r="L119" s="761"/>
    </row>
    <row r="120" spans="2:12">
      <c r="B120" s="21">
        <v>14</v>
      </c>
      <c r="C120" s="49" t="s">
        <v>95</v>
      </c>
      <c r="D120" s="79">
        <f t="shared" si="0"/>
        <v>0</v>
      </c>
      <c r="E120" s="80">
        <v>0</v>
      </c>
      <c r="F120" s="80">
        <v>0</v>
      </c>
      <c r="G120" s="80">
        <v>0</v>
      </c>
      <c r="H120" s="80">
        <v>0</v>
      </c>
      <c r="I120" s="760"/>
      <c r="J120" s="760"/>
      <c r="K120" s="760"/>
      <c r="L120" s="761"/>
    </row>
    <row r="121" spans="2:12">
      <c r="B121" s="21">
        <v>15</v>
      </c>
      <c r="C121" s="49" t="s">
        <v>122</v>
      </c>
      <c r="D121" s="79">
        <f t="shared" si="0"/>
        <v>58</v>
      </c>
      <c r="E121" s="80">
        <v>0</v>
      </c>
      <c r="F121" s="80">
        <v>15</v>
      </c>
      <c r="G121" s="80">
        <v>43</v>
      </c>
      <c r="H121" s="80">
        <v>0</v>
      </c>
      <c r="I121" s="760"/>
      <c r="J121" s="760"/>
      <c r="K121" s="760"/>
      <c r="L121" s="761"/>
    </row>
    <row r="122" spans="2:12">
      <c r="B122" s="21">
        <v>16</v>
      </c>
      <c r="C122" s="49" t="s">
        <v>97</v>
      </c>
      <c r="D122" s="79">
        <f t="shared" si="0"/>
        <v>16</v>
      </c>
      <c r="E122" s="80">
        <v>0</v>
      </c>
      <c r="F122" s="80">
        <v>1</v>
      </c>
      <c r="G122" s="80">
        <v>14</v>
      </c>
      <c r="H122" s="80">
        <v>1</v>
      </c>
      <c r="I122" s="760"/>
      <c r="J122" s="760"/>
      <c r="K122" s="760"/>
      <c r="L122" s="761"/>
    </row>
    <row r="123" spans="2:12">
      <c r="B123" s="21">
        <v>17</v>
      </c>
      <c r="C123" s="49" t="s">
        <v>98</v>
      </c>
      <c r="D123" s="79">
        <f t="shared" si="0"/>
        <v>3</v>
      </c>
      <c r="E123" s="80">
        <v>0</v>
      </c>
      <c r="F123" s="80">
        <v>1</v>
      </c>
      <c r="G123" s="80">
        <v>2</v>
      </c>
      <c r="H123" s="80">
        <v>0</v>
      </c>
      <c r="I123" s="760"/>
      <c r="J123" s="760"/>
      <c r="K123" s="760"/>
      <c r="L123" s="761"/>
    </row>
    <row r="124" spans="2:12">
      <c r="B124" s="21">
        <v>18</v>
      </c>
      <c r="C124" s="49" t="s">
        <v>263</v>
      </c>
      <c r="D124" s="79">
        <f t="shared" si="0"/>
        <v>1</v>
      </c>
      <c r="E124" s="80">
        <v>0</v>
      </c>
      <c r="F124" s="80">
        <v>0</v>
      </c>
      <c r="G124" s="80">
        <v>1</v>
      </c>
      <c r="H124" s="80">
        <v>0</v>
      </c>
      <c r="I124" s="760"/>
      <c r="J124" s="760"/>
      <c r="K124" s="760"/>
      <c r="L124" s="761"/>
    </row>
    <row r="125" spans="2:12">
      <c r="B125" s="21">
        <v>19</v>
      </c>
      <c r="C125" s="49" t="s">
        <v>321</v>
      </c>
      <c r="D125" s="79">
        <f t="shared" si="0"/>
        <v>5</v>
      </c>
      <c r="E125" s="80">
        <v>0</v>
      </c>
      <c r="F125" s="80">
        <v>3</v>
      </c>
      <c r="G125" s="80">
        <v>2</v>
      </c>
      <c r="H125" s="80">
        <v>0</v>
      </c>
      <c r="I125" s="760"/>
      <c r="J125" s="760"/>
      <c r="K125" s="760"/>
      <c r="L125" s="761"/>
    </row>
    <row r="126" spans="2:12">
      <c r="B126" s="588" t="s">
        <v>4</v>
      </c>
      <c r="C126" s="589"/>
      <c r="D126" s="61">
        <f>SUM(D107:D125)</f>
        <v>305</v>
      </c>
      <c r="E126" s="83">
        <f>SUM(E107:E125)</f>
        <v>0</v>
      </c>
      <c r="F126" s="83">
        <f>SUM(F107:F125)</f>
        <v>46</v>
      </c>
      <c r="G126" s="83">
        <f>SUM(G107:G125)</f>
        <v>257</v>
      </c>
      <c r="H126" s="83">
        <f>SUM(H107:H125)</f>
        <v>2</v>
      </c>
      <c r="I126" s="760"/>
      <c r="J126" s="760"/>
      <c r="K126" s="760"/>
      <c r="L126" s="761"/>
    </row>
    <row r="127" spans="2:12" ht="15" thickBot="1">
      <c r="B127" s="586" t="s">
        <v>322</v>
      </c>
      <c r="C127" s="587"/>
      <c r="D127" s="113"/>
      <c r="E127" s="114">
        <f>E126/D126</f>
        <v>0</v>
      </c>
      <c r="F127" s="114">
        <f>F126/D126</f>
        <v>0.15081967213114755</v>
      </c>
      <c r="G127" s="114">
        <f>G126/D126</f>
        <v>0.84262295081967209</v>
      </c>
      <c r="H127" s="114">
        <f>H126/D126</f>
        <v>6.5573770491803279E-3</v>
      </c>
      <c r="I127" s="762"/>
      <c r="J127" s="762"/>
      <c r="K127" s="762"/>
      <c r="L127" s="763"/>
    </row>
    <row r="128" spans="2:12" s="17" customFormat="1">
      <c r="B128" s="15"/>
      <c r="C128" s="16"/>
      <c r="D128" s="16"/>
      <c r="E128" s="67"/>
      <c r="F128" s="67"/>
      <c r="G128" s="67"/>
      <c r="H128" s="67"/>
      <c r="I128" s="67"/>
      <c r="J128" s="16"/>
      <c r="K128" s="3"/>
      <c r="L128" s="19"/>
    </row>
    <row r="129" spans="2:13" ht="15" thickBot="1">
      <c r="B129" s="11"/>
      <c r="C129" s="12"/>
      <c r="D129" s="12"/>
      <c r="E129" s="66"/>
      <c r="F129" s="66"/>
      <c r="G129" s="66"/>
      <c r="H129" s="66"/>
      <c r="I129" s="66"/>
      <c r="J129" s="12"/>
      <c r="K129" s="12"/>
      <c r="L129" s="14"/>
    </row>
    <row r="130" spans="2:13" s="17" customFormat="1">
      <c r="B130" s="597" t="s">
        <v>57</v>
      </c>
      <c r="C130" s="598"/>
      <c r="D130" s="598"/>
      <c r="E130" s="598"/>
      <c r="F130" s="598"/>
      <c r="G130" s="598"/>
      <c r="H130" s="598"/>
      <c r="I130" s="598"/>
      <c r="J130" s="598"/>
      <c r="K130" s="598"/>
      <c r="L130" s="756"/>
      <c r="M130" s="107"/>
    </row>
    <row r="131" spans="2:13" s="17" customFormat="1" ht="14.25" customHeight="1">
      <c r="B131" s="771" t="s">
        <v>2</v>
      </c>
      <c r="C131" s="98" t="s">
        <v>49</v>
      </c>
      <c r="D131" s="769" t="s">
        <v>547</v>
      </c>
      <c r="E131" s="769" t="s">
        <v>548</v>
      </c>
      <c r="F131" s="769" t="s">
        <v>549</v>
      </c>
      <c r="G131" s="769" t="s">
        <v>323</v>
      </c>
      <c r="H131" s="769" t="s">
        <v>324</v>
      </c>
      <c r="I131" s="769" t="s">
        <v>550</v>
      </c>
      <c r="J131" s="769" t="s">
        <v>551</v>
      </c>
      <c r="K131" s="769" t="s">
        <v>552</v>
      </c>
      <c r="L131" s="770" t="s">
        <v>264</v>
      </c>
    </row>
    <row r="132" spans="2:13" s="17" customFormat="1" ht="12.75" customHeight="1">
      <c r="B132" s="749"/>
      <c r="C132" s="99"/>
      <c r="D132" s="743"/>
      <c r="E132" s="743"/>
      <c r="F132" s="743"/>
      <c r="G132" s="743"/>
      <c r="H132" s="743"/>
      <c r="I132" s="743"/>
      <c r="J132" s="743"/>
      <c r="K132" s="743"/>
      <c r="L132" s="745"/>
    </row>
    <row r="133" spans="2:13" s="17" customFormat="1" ht="15.75" customHeight="1">
      <c r="B133" s="1">
        <v>1</v>
      </c>
      <c r="C133" s="100" t="s">
        <v>99</v>
      </c>
      <c r="D133" s="51">
        <v>668</v>
      </c>
      <c r="E133" s="51">
        <f>F133+G133</f>
        <v>250</v>
      </c>
      <c r="F133" s="86">
        <f>D133-G133-H133</f>
        <v>223</v>
      </c>
      <c r="G133" s="51">
        <v>27</v>
      </c>
      <c r="H133" s="25">
        <v>418</v>
      </c>
      <c r="I133" s="62">
        <f>F133/E133</f>
        <v>0.89200000000000002</v>
      </c>
      <c r="J133" s="159">
        <f>E133/D133</f>
        <v>0.37425149700598803</v>
      </c>
      <c r="K133" s="159">
        <f>J133*I133</f>
        <v>0.33383233532934131</v>
      </c>
      <c r="L133" s="120"/>
    </row>
    <row r="134" spans="2:13" s="17" customFormat="1" ht="15.75" customHeight="1">
      <c r="B134" s="1">
        <v>2</v>
      </c>
      <c r="C134" s="100" t="s">
        <v>88</v>
      </c>
      <c r="D134" s="87">
        <v>3704</v>
      </c>
      <c r="E134" s="51">
        <f t="shared" ref="E134:E149" si="1">F134+G134</f>
        <v>1227</v>
      </c>
      <c r="F134" s="86">
        <f t="shared" ref="F134:F149" si="2">D134-G134-H134</f>
        <v>1227</v>
      </c>
      <c r="G134" s="87">
        <v>0</v>
      </c>
      <c r="H134" s="88">
        <v>2477</v>
      </c>
      <c r="I134" s="62">
        <f t="shared" ref="I134:I150" si="3">F134/E134</f>
        <v>1</v>
      </c>
      <c r="J134" s="159">
        <f t="shared" ref="J134:J150" si="4">E134/D134</f>
        <v>0.33126349892008639</v>
      </c>
      <c r="K134" s="159">
        <f t="shared" ref="K134:K150" si="5">J134*I134</f>
        <v>0.33126349892008639</v>
      </c>
      <c r="L134" s="121" t="s">
        <v>325</v>
      </c>
    </row>
    <row r="135" spans="2:13" s="17" customFormat="1" ht="15.75" customHeight="1">
      <c r="B135" s="1">
        <v>3</v>
      </c>
      <c r="C135" s="101" t="s">
        <v>89</v>
      </c>
      <c r="D135" s="51">
        <v>259</v>
      </c>
      <c r="E135" s="51">
        <f t="shared" si="1"/>
        <v>72</v>
      </c>
      <c r="F135" s="86">
        <f t="shared" si="2"/>
        <v>45</v>
      </c>
      <c r="G135" s="53">
        <v>27</v>
      </c>
      <c r="H135" s="54">
        <v>187</v>
      </c>
      <c r="I135" s="62">
        <f t="shared" si="3"/>
        <v>0.625</v>
      </c>
      <c r="J135" s="159">
        <f t="shared" si="4"/>
        <v>0.27799227799227799</v>
      </c>
      <c r="K135" s="159">
        <f t="shared" si="5"/>
        <v>0.17374517374517373</v>
      </c>
      <c r="L135" s="122" t="s">
        <v>326</v>
      </c>
    </row>
    <row r="136" spans="2:13" s="17" customFormat="1" ht="15.75" customHeight="1">
      <c r="B136" s="1">
        <v>4</v>
      </c>
      <c r="C136" s="101" t="s">
        <v>287</v>
      </c>
      <c r="D136" s="160">
        <v>409</v>
      </c>
      <c r="E136" s="51">
        <f t="shared" si="1"/>
        <v>231</v>
      </c>
      <c r="F136" s="86">
        <f t="shared" si="2"/>
        <v>161</v>
      </c>
      <c r="G136" s="53">
        <v>70</v>
      </c>
      <c r="H136" s="54">
        <v>178</v>
      </c>
      <c r="I136" s="62">
        <f t="shared" si="3"/>
        <v>0.69696969696969702</v>
      </c>
      <c r="J136" s="159">
        <f t="shared" si="4"/>
        <v>0.5647921760391198</v>
      </c>
      <c r="K136" s="159">
        <f t="shared" si="5"/>
        <v>0.39364303178484111</v>
      </c>
      <c r="L136" s="123" t="s">
        <v>290</v>
      </c>
    </row>
    <row r="137" spans="2:13" s="17" customFormat="1" ht="15.75" customHeight="1">
      <c r="B137" s="1">
        <v>5</v>
      </c>
      <c r="C137" s="101" t="s">
        <v>92</v>
      </c>
      <c r="D137" s="89">
        <v>0</v>
      </c>
      <c r="E137" s="51">
        <f t="shared" si="1"/>
        <v>0</v>
      </c>
      <c r="F137" s="86">
        <f t="shared" si="2"/>
        <v>0</v>
      </c>
      <c r="G137" s="90">
        <v>0</v>
      </c>
      <c r="H137" s="54">
        <v>0</v>
      </c>
      <c r="I137" s="62" t="e">
        <f t="shared" si="3"/>
        <v>#DIV/0!</v>
      </c>
      <c r="J137" s="159" t="e">
        <f t="shared" si="4"/>
        <v>#DIV/0!</v>
      </c>
      <c r="K137" s="159">
        <v>0</v>
      </c>
      <c r="L137" s="123" t="s">
        <v>295</v>
      </c>
    </row>
    <row r="138" spans="2:13" s="17" customFormat="1" ht="15.75" customHeight="1">
      <c r="B138" s="1">
        <v>6</v>
      </c>
      <c r="C138" s="100" t="s">
        <v>127</v>
      </c>
      <c r="D138" s="160">
        <v>141</v>
      </c>
      <c r="E138" s="51">
        <f t="shared" si="1"/>
        <v>141</v>
      </c>
      <c r="F138" s="86">
        <f t="shared" si="2"/>
        <v>88</v>
      </c>
      <c r="G138" s="161">
        <v>53</v>
      </c>
      <c r="H138" s="54">
        <v>0</v>
      </c>
      <c r="I138" s="62">
        <f t="shared" si="3"/>
        <v>0.62411347517730498</v>
      </c>
      <c r="J138" s="159">
        <f t="shared" si="4"/>
        <v>1</v>
      </c>
      <c r="K138" s="159">
        <f t="shared" si="5"/>
        <v>0.62411347517730498</v>
      </c>
      <c r="L138" s="122"/>
    </row>
    <row r="139" spans="2:13" s="17" customFormat="1" ht="15.75" customHeight="1">
      <c r="B139" s="1">
        <v>7</v>
      </c>
      <c r="C139" s="101" t="s">
        <v>129</v>
      </c>
      <c r="D139" s="160">
        <v>186</v>
      </c>
      <c r="E139" s="51">
        <f t="shared" si="1"/>
        <v>141</v>
      </c>
      <c r="F139" s="86">
        <f t="shared" si="2"/>
        <v>96</v>
      </c>
      <c r="G139" s="161">
        <v>45</v>
      </c>
      <c r="H139" s="54">
        <v>45</v>
      </c>
      <c r="I139" s="62">
        <f t="shared" si="3"/>
        <v>0.68085106382978722</v>
      </c>
      <c r="J139" s="159">
        <f t="shared" si="4"/>
        <v>0.75806451612903225</v>
      </c>
      <c r="K139" s="159">
        <f t="shared" si="5"/>
        <v>0.5161290322580645</v>
      </c>
      <c r="L139" s="122" t="s">
        <v>291</v>
      </c>
    </row>
    <row r="140" spans="2:13" s="17" customFormat="1" ht="15.75" customHeight="1">
      <c r="B140" s="1">
        <v>8</v>
      </c>
      <c r="C140" s="100" t="s">
        <v>327</v>
      </c>
      <c r="D140" s="160">
        <v>69</v>
      </c>
      <c r="E140" s="51">
        <f t="shared" si="1"/>
        <v>41</v>
      </c>
      <c r="F140" s="86">
        <f t="shared" si="2"/>
        <v>17</v>
      </c>
      <c r="G140" s="161">
        <v>24</v>
      </c>
      <c r="H140" s="54">
        <v>28</v>
      </c>
      <c r="I140" s="62">
        <f t="shared" si="3"/>
        <v>0.41463414634146339</v>
      </c>
      <c r="J140" s="159">
        <f t="shared" si="4"/>
        <v>0.59420289855072461</v>
      </c>
      <c r="K140" s="159">
        <f t="shared" si="5"/>
        <v>0.24637681159420288</v>
      </c>
      <c r="L140" s="123" t="s">
        <v>265</v>
      </c>
    </row>
    <row r="141" spans="2:13" s="17" customFormat="1" ht="15.75" customHeight="1">
      <c r="B141" s="1">
        <v>9</v>
      </c>
      <c r="C141" s="101" t="s">
        <v>292</v>
      </c>
      <c r="D141" s="160">
        <v>224</v>
      </c>
      <c r="E141" s="51">
        <f t="shared" si="1"/>
        <v>165</v>
      </c>
      <c r="F141" s="86">
        <f t="shared" si="2"/>
        <v>100</v>
      </c>
      <c r="G141" s="161">
        <v>65</v>
      </c>
      <c r="H141" s="54">
        <v>59</v>
      </c>
      <c r="I141" s="62">
        <f t="shared" si="3"/>
        <v>0.60606060606060608</v>
      </c>
      <c r="J141" s="159">
        <f t="shared" si="4"/>
        <v>0.7366071428571429</v>
      </c>
      <c r="K141" s="159">
        <f t="shared" si="5"/>
        <v>0.44642857142857145</v>
      </c>
      <c r="L141" s="122" t="s">
        <v>266</v>
      </c>
    </row>
    <row r="142" spans="2:13" s="17" customFormat="1" ht="15.75" customHeight="1">
      <c r="B142" s="1">
        <v>10</v>
      </c>
      <c r="C142" s="101" t="s">
        <v>130</v>
      </c>
      <c r="D142" s="160">
        <v>121</v>
      </c>
      <c r="E142" s="51">
        <f t="shared" si="1"/>
        <v>101</v>
      </c>
      <c r="F142" s="86">
        <f t="shared" si="2"/>
        <v>60</v>
      </c>
      <c r="G142" s="161">
        <v>41</v>
      </c>
      <c r="H142" s="54">
        <v>20</v>
      </c>
      <c r="I142" s="62">
        <f t="shared" si="3"/>
        <v>0.59405940594059403</v>
      </c>
      <c r="J142" s="159">
        <f t="shared" si="4"/>
        <v>0.83471074380165289</v>
      </c>
      <c r="K142" s="159">
        <f t="shared" si="5"/>
        <v>0.49586776859504128</v>
      </c>
      <c r="L142" s="122" t="s">
        <v>293</v>
      </c>
    </row>
    <row r="143" spans="2:13" s="17" customFormat="1" ht="15.75" customHeight="1">
      <c r="B143" s="1">
        <v>11</v>
      </c>
      <c r="C143" s="101" t="s">
        <v>93</v>
      </c>
      <c r="D143" s="162">
        <v>545</v>
      </c>
      <c r="E143" s="51">
        <f t="shared" si="1"/>
        <v>509</v>
      </c>
      <c r="F143" s="86">
        <f t="shared" si="2"/>
        <v>205</v>
      </c>
      <c r="G143" s="161">
        <v>304</v>
      </c>
      <c r="H143" s="54">
        <v>36</v>
      </c>
      <c r="I143" s="62">
        <f t="shared" si="3"/>
        <v>0.40275049115913558</v>
      </c>
      <c r="J143" s="159">
        <f t="shared" si="4"/>
        <v>0.93394495412844036</v>
      </c>
      <c r="K143" s="159">
        <f t="shared" si="5"/>
        <v>0.37614678899082571</v>
      </c>
      <c r="L143" s="122"/>
    </row>
    <row r="144" spans="2:13" s="17" customFormat="1" ht="15.75" customHeight="1">
      <c r="B144" s="1">
        <v>12</v>
      </c>
      <c r="C144" s="101" t="s">
        <v>288</v>
      </c>
      <c r="D144" s="90">
        <v>31</v>
      </c>
      <c r="E144" s="51">
        <f t="shared" si="1"/>
        <v>0</v>
      </c>
      <c r="F144" s="86">
        <f t="shared" si="2"/>
        <v>0</v>
      </c>
      <c r="G144" s="90">
        <v>0</v>
      </c>
      <c r="H144" s="54">
        <v>31</v>
      </c>
      <c r="I144" s="62" t="e">
        <f t="shared" si="3"/>
        <v>#DIV/0!</v>
      </c>
      <c r="J144" s="159">
        <f t="shared" si="4"/>
        <v>0</v>
      </c>
      <c r="K144" s="159" t="e">
        <f t="shared" si="5"/>
        <v>#DIV/0!</v>
      </c>
      <c r="L144" s="122" t="s">
        <v>267</v>
      </c>
    </row>
    <row r="145" spans="1:13" s="17" customFormat="1" ht="15.75" customHeight="1">
      <c r="B145" s="1">
        <v>13</v>
      </c>
      <c r="C145" s="101" t="s">
        <v>328</v>
      </c>
      <c r="D145" s="89">
        <v>547</v>
      </c>
      <c r="E145" s="51">
        <f t="shared" si="1"/>
        <v>1</v>
      </c>
      <c r="F145" s="86">
        <f t="shared" si="2"/>
        <v>0</v>
      </c>
      <c r="G145" s="90">
        <v>1</v>
      </c>
      <c r="H145" s="54">
        <v>546</v>
      </c>
      <c r="I145" s="62">
        <f t="shared" si="3"/>
        <v>0</v>
      </c>
      <c r="J145" s="159">
        <f t="shared" si="4"/>
        <v>1.8281535648994515E-3</v>
      </c>
      <c r="K145" s="159">
        <f t="shared" si="5"/>
        <v>0</v>
      </c>
      <c r="L145" s="123" t="s">
        <v>268</v>
      </c>
    </row>
    <row r="146" spans="1:13" s="17" customFormat="1" ht="15.75" customHeight="1">
      <c r="B146" s="1">
        <v>14</v>
      </c>
      <c r="C146" s="101" t="s">
        <v>329</v>
      </c>
      <c r="D146" s="53">
        <v>578</v>
      </c>
      <c r="E146" s="51">
        <f t="shared" si="1"/>
        <v>526</v>
      </c>
      <c r="F146" s="86">
        <f t="shared" si="2"/>
        <v>468</v>
      </c>
      <c r="G146" s="53">
        <v>58</v>
      </c>
      <c r="H146" s="54">
        <v>52</v>
      </c>
      <c r="I146" s="62">
        <f t="shared" si="3"/>
        <v>0.88973384030418246</v>
      </c>
      <c r="J146" s="159">
        <f t="shared" si="4"/>
        <v>0.91003460207612452</v>
      </c>
      <c r="K146" s="159">
        <f t="shared" si="5"/>
        <v>0.80968858131487875</v>
      </c>
      <c r="L146" s="122" t="s">
        <v>330</v>
      </c>
    </row>
    <row r="147" spans="1:13" s="17" customFormat="1" ht="15.75" customHeight="1">
      <c r="B147" s="1">
        <v>15</v>
      </c>
      <c r="C147" s="101" t="s">
        <v>106</v>
      </c>
      <c r="D147" s="163">
        <v>182</v>
      </c>
      <c r="E147" s="51">
        <f t="shared" si="1"/>
        <v>173</v>
      </c>
      <c r="F147" s="86">
        <f t="shared" si="2"/>
        <v>87</v>
      </c>
      <c r="G147" s="53">
        <v>86</v>
      </c>
      <c r="H147" s="54">
        <v>9</v>
      </c>
      <c r="I147" s="62">
        <f t="shared" si="3"/>
        <v>0.50289017341040465</v>
      </c>
      <c r="J147" s="159">
        <f t="shared" si="4"/>
        <v>0.9505494505494505</v>
      </c>
      <c r="K147" s="159">
        <f t="shared" si="5"/>
        <v>0.47802197802197804</v>
      </c>
      <c r="L147" s="122"/>
    </row>
    <row r="148" spans="1:13" s="17" customFormat="1" ht="15.75" customHeight="1">
      <c r="B148" s="1">
        <v>16</v>
      </c>
      <c r="C148" s="101" t="s">
        <v>289</v>
      </c>
      <c r="D148" s="51">
        <v>214</v>
      </c>
      <c r="E148" s="51">
        <f t="shared" si="1"/>
        <v>178</v>
      </c>
      <c r="F148" s="86">
        <f t="shared" si="2"/>
        <v>166</v>
      </c>
      <c r="G148" s="53">
        <v>12</v>
      </c>
      <c r="H148" s="54">
        <v>36</v>
      </c>
      <c r="I148" s="62">
        <f t="shared" si="3"/>
        <v>0.93258426966292129</v>
      </c>
      <c r="J148" s="159">
        <f t="shared" si="4"/>
        <v>0.83177570093457942</v>
      </c>
      <c r="K148" s="159">
        <f t="shared" si="5"/>
        <v>0.77570093457943923</v>
      </c>
      <c r="L148" s="122" t="s">
        <v>294</v>
      </c>
    </row>
    <row r="149" spans="1:13" s="17" customFormat="1" ht="15.75" customHeight="1">
      <c r="B149" s="1">
        <v>17</v>
      </c>
      <c r="C149" s="101" t="s">
        <v>126</v>
      </c>
      <c r="D149" s="163">
        <v>0</v>
      </c>
      <c r="E149" s="51">
        <f t="shared" si="1"/>
        <v>0</v>
      </c>
      <c r="F149" s="86">
        <f t="shared" si="2"/>
        <v>0</v>
      </c>
      <c r="G149" s="53">
        <v>0</v>
      </c>
      <c r="H149" s="54">
        <v>0</v>
      </c>
      <c r="I149" s="62" t="e">
        <f t="shared" si="3"/>
        <v>#DIV/0!</v>
      </c>
      <c r="J149" s="159" t="e">
        <f t="shared" si="4"/>
        <v>#DIV/0!</v>
      </c>
      <c r="K149" s="159" t="e">
        <f t="shared" si="5"/>
        <v>#DIV/0!</v>
      </c>
      <c r="L149" s="123" t="s">
        <v>101</v>
      </c>
    </row>
    <row r="150" spans="1:13" s="17" customFormat="1" ht="15" customHeight="1" thickBot="1">
      <c r="B150" s="746" t="s">
        <v>50</v>
      </c>
      <c r="C150" s="747"/>
      <c r="D150" s="124">
        <f>SUM(D133:D149)</f>
        <v>7878</v>
      </c>
      <c r="E150" s="124">
        <f>SUM(E133:E149)</f>
        <v>3756</v>
      </c>
      <c r="F150" s="124">
        <f>SUM(F133:F149)</f>
        <v>2943</v>
      </c>
      <c r="G150" s="124">
        <f>SUM(G133:G149)</f>
        <v>813</v>
      </c>
      <c r="H150" s="124">
        <f>SUM(H133:H149)</f>
        <v>4122</v>
      </c>
      <c r="I150" s="164">
        <f t="shared" si="3"/>
        <v>0.7835463258785943</v>
      </c>
      <c r="J150" s="165">
        <f t="shared" si="4"/>
        <v>0.47677075399847679</v>
      </c>
      <c r="K150" s="165">
        <f t="shared" si="5"/>
        <v>0.37357197258187363</v>
      </c>
      <c r="L150" s="125"/>
      <c r="M150" s="126"/>
    </row>
    <row r="151" spans="1:13" s="17" customFormat="1" ht="13">
      <c r="A151" s="16"/>
      <c r="B151" s="22"/>
      <c r="C151" s="23"/>
      <c r="D151" s="23"/>
      <c r="E151" s="91"/>
      <c r="F151" s="91"/>
      <c r="G151" s="91"/>
      <c r="H151" s="92"/>
      <c r="I151" s="92"/>
      <c r="J151" s="24"/>
    </row>
  </sheetData>
  <mergeCells count="35">
    <mergeCell ref="B150:C150"/>
    <mergeCell ref="I131:I132"/>
    <mergeCell ref="J131:J132"/>
    <mergeCell ref="K131:K132"/>
    <mergeCell ref="L131:L132"/>
    <mergeCell ref="H131:H132"/>
    <mergeCell ref="B131:B132"/>
    <mergeCell ref="E131:E132"/>
    <mergeCell ref="F131:F132"/>
    <mergeCell ref="G131:G132"/>
    <mergeCell ref="D131:D132"/>
    <mergeCell ref="B127:C127"/>
    <mergeCell ref="B130:L130"/>
    <mergeCell ref="B104:L104"/>
    <mergeCell ref="I107:L127"/>
    <mergeCell ref="B27:L27"/>
    <mergeCell ref="B28:B29"/>
    <mergeCell ref="C28:C29"/>
    <mergeCell ref="J28:J29"/>
    <mergeCell ref="B105:H105"/>
    <mergeCell ref="B126:C126"/>
    <mergeCell ref="B18:L18"/>
    <mergeCell ref="B19:L26"/>
    <mergeCell ref="C3:K4"/>
    <mergeCell ref="C16:F16"/>
    <mergeCell ref="B7:F7"/>
    <mergeCell ref="E8:F8"/>
    <mergeCell ref="E9:F9"/>
    <mergeCell ref="E10:F10"/>
    <mergeCell ref="E11:F11"/>
    <mergeCell ref="E12:F12"/>
    <mergeCell ref="E13:F13"/>
    <mergeCell ref="C14:D14"/>
    <mergeCell ref="E14:F14"/>
    <mergeCell ref="C15:F15"/>
  </mergeCells>
  <phoneticPr fontId="10" type="noConversion"/>
  <conditionalFormatting sqref="E126:H126">
    <cfRule type="cellIs" dxfId="8" priority="12" operator="greaterThan">
      <formula>0</formula>
    </cfRule>
  </conditionalFormatting>
  <conditionalFormatting sqref="E107:E125">
    <cfRule type="cellIs" dxfId="7" priority="11" operator="greaterThan">
      <formula>0</formula>
    </cfRule>
  </conditionalFormatting>
  <conditionalFormatting sqref="F108:F125">
    <cfRule type="cellIs" dxfId="6" priority="7" operator="greaterThan">
      <formula>0</formula>
    </cfRule>
  </conditionalFormatting>
  <conditionalFormatting sqref="H108:H125">
    <cfRule type="cellIs" dxfId="5" priority="6" operator="greaterThan">
      <formula>0</formula>
    </cfRule>
  </conditionalFormatting>
  <conditionalFormatting sqref="G108:G125">
    <cfRule type="cellIs" dxfId="4" priority="5" operator="greaterThan">
      <formula>0</formula>
    </cfRule>
  </conditionalFormatting>
  <conditionalFormatting sqref="F107">
    <cfRule type="cellIs" dxfId="3" priority="4" operator="greaterThan">
      <formula>0</formula>
    </cfRule>
  </conditionalFormatting>
  <conditionalFormatting sqref="H107">
    <cfRule type="cellIs" dxfId="2" priority="3" operator="greaterThan">
      <formula>0</formula>
    </cfRule>
  </conditionalFormatting>
  <conditionalFormatting sqref="G107">
    <cfRule type="cellIs" dxfId="1" priority="2" operator="greaterThan">
      <formula>0</formula>
    </cfRule>
  </conditionalFormatting>
  <conditionalFormatting sqref="D126">
    <cfRule type="cellIs" dxfId="0" priority="1" operator="greaterThan">
      <formula>0</formula>
    </cfRule>
  </conditionalFormatting>
  <dataValidations count="1">
    <dataValidation type="list" allowBlank="1" showInputMessage="1" showErrorMessage="1" sqref="E13:F13" xr:uid="{00000000-0002-0000-0E00-000000000000}">
      <formula1>"Full,Focus,Regression"</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1:S237"/>
  <sheetViews>
    <sheetView view="pageBreakPreview" topLeftCell="A16" zoomScale="85" zoomScaleNormal="100" zoomScaleSheetLayoutView="85" workbookViewId="0">
      <selection activeCell="C101" sqref="C101"/>
    </sheetView>
  </sheetViews>
  <sheetFormatPr defaultColWidth="9.08984375" defaultRowHeight="14.5"/>
  <cols>
    <col min="1" max="1" width="2.90625" style="201" customWidth="1"/>
    <col min="2" max="2" width="4.90625" style="201" customWidth="1"/>
    <col min="3" max="3" width="40" style="201" bestFit="1" customWidth="1"/>
    <col min="4" max="16" width="10.6328125" style="201" customWidth="1"/>
    <col min="17" max="17" width="10.90625" style="201" bestFit="1" customWidth="1"/>
    <col min="18" max="19" width="9.08984375" style="201"/>
    <col min="20" max="20" width="6.6328125" style="201" customWidth="1"/>
    <col min="21" max="16384" width="9.08984375" style="201"/>
  </cols>
  <sheetData>
    <row r="1" spans="2:19" ht="15" thickBot="1">
      <c r="B1" s="10"/>
      <c r="C1" s="10"/>
      <c r="D1" s="10"/>
      <c r="E1" s="10"/>
      <c r="F1" s="10"/>
      <c r="G1" s="10"/>
      <c r="H1" s="10"/>
      <c r="I1" s="10"/>
      <c r="J1" s="10"/>
      <c r="K1" s="10"/>
      <c r="L1" s="10"/>
      <c r="M1" s="10"/>
      <c r="N1" s="10"/>
      <c r="O1" s="10"/>
      <c r="P1" s="10"/>
      <c r="Q1" s="10"/>
      <c r="R1" s="10"/>
      <c r="S1" s="10"/>
    </row>
    <row r="2" spans="2:19" ht="13.5" customHeight="1">
      <c r="B2" s="476" t="s">
        <v>1563</v>
      </c>
      <c r="C2" s="477"/>
      <c r="D2" s="477"/>
      <c r="E2" s="477"/>
      <c r="F2" s="477"/>
      <c r="G2" s="477"/>
      <c r="H2" s="477"/>
      <c r="I2" s="477"/>
      <c r="J2" s="477"/>
      <c r="K2" s="477"/>
      <c r="L2" s="477"/>
      <c r="M2" s="477"/>
      <c r="N2" s="477"/>
      <c r="O2" s="477"/>
      <c r="P2" s="477"/>
      <c r="Q2" s="477"/>
      <c r="R2" s="477"/>
      <c r="S2" s="478"/>
    </row>
    <row r="3" spans="2:19" ht="15" customHeight="1">
      <c r="B3" s="479"/>
      <c r="C3" s="480"/>
      <c r="D3" s="480"/>
      <c r="E3" s="480"/>
      <c r="F3" s="480"/>
      <c r="G3" s="480"/>
      <c r="H3" s="480"/>
      <c r="I3" s="480"/>
      <c r="J3" s="480"/>
      <c r="K3" s="480"/>
      <c r="L3" s="480"/>
      <c r="M3" s="480"/>
      <c r="N3" s="480"/>
      <c r="O3" s="480"/>
      <c r="P3" s="480"/>
      <c r="Q3" s="480"/>
      <c r="R3" s="480"/>
      <c r="S3" s="481"/>
    </row>
    <row r="4" spans="2:19" ht="15" customHeight="1">
      <c r="B4" s="479"/>
      <c r="C4" s="480"/>
      <c r="D4" s="480"/>
      <c r="E4" s="480"/>
      <c r="F4" s="480"/>
      <c r="G4" s="480"/>
      <c r="H4" s="480"/>
      <c r="I4" s="480"/>
      <c r="J4" s="480"/>
      <c r="K4" s="480"/>
      <c r="L4" s="480"/>
      <c r="M4" s="480"/>
      <c r="N4" s="480"/>
      <c r="O4" s="480"/>
      <c r="P4" s="480"/>
      <c r="Q4" s="480"/>
      <c r="R4" s="480"/>
      <c r="S4" s="481"/>
    </row>
    <row r="5" spans="2:19" ht="14.25" customHeight="1" thickBot="1">
      <c r="B5" s="482"/>
      <c r="C5" s="483"/>
      <c r="D5" s="483"/>
      <c r="E5" s="483"/>
      <c r="F5" s="483"/>
      <c r="G5" s="483"/>
      <c r="H5" s="483"/>
      <c r="I5" s="483"/>
      <c r="J5" s="483"/>
      <c r="K5" s="483"/>
      <c r="L5" s="483"/>
      <c r="M5" s="483"/>
      <c r="N5" s="483"/>
      <c r="O5" s="483"/>
      <c r="P5" s="483"/>
      <c r="Q5" s="483"/>
      <c r="R5" s="483"/>
      <c r="S5" s="484"/>
    </row>
    <row r="6" spans="2:19" ht="15" thickBot="1">
      <c r="B6" s="10"/>
      <c r="C6" s="10"/>
      <c r="D6" s="10"/>
      <c r="E6" s="10"/>
      <c r="F6" s="10"/>
      <c r="G6" s="10"/>
      <c r="H6" s="10"/>
      <c r="I6" s="10"/>
      <c r="J6" s="10"/>
      <c r="K6" s="10"/>
      <c r="L6" s="10"/>
      <c r="M6" s="10"/>
      <c r="N6" s="10"/>
      <c r="O6" s="10"/>
      <c r="P6" s="10"/>
      <c r="Q6" s="10"/>
      <c r="R6" s="10"/>
      <c r="S6" s="10"/>
    </row>
    <row r="7" spans="2:19" ht="15" thickBot="1">
      <c r="B7" s="485" t="s">
        <v>34</v>
      </c>
      <c r="C7" s="486"/>
      <c r="D7" s="486"/>
      <c r="E7" s="486"/>
      <c r="F7" s="486"/>
      <c r="G7" s="486"/>
      <c r="H7" s="486"/>
      <c r="I7" s="486"/>
      <c r="J7" s="486"/>
      <c r="K7" s="486"/>
      <c r="L7" s="486"/>
      <c r="M7" s="486"/>
      <c r="N7" s="486"/>
      <c r="O7" s="486"/>
      <c r="P7" s="486"/>
      <c r="Q7" s="486"/>
      <c r="R7" s="486"/>
      <c r="S7" s="487"/>
    </row>
    <row r="8" spans="2:19">
      <c r="B8" s="488" t="s">
        <v>1650</v>
      </c>
      <c r="C8" s="489"/>
      <c r="D8" s="489"/>
      <c r="E8" s="489"/>
      <c r="F8" s="489"/>
      <c r="G8" s="489"/>
      <c r="H8" s="489"/>
      <c r="I8" s="489"/>
      <c r="J8" s="489"/>
      <c r="K8" s="489"/>
      <c r="L8" s="489"/>
      <c r="M8" s="489"/>
      <c r="N8" s="489"/>
      <c r="O8" s="5"/>
      <c r="P8" s="5"/>
      <c r="Q8" s="5"/>
      <c r="R8" s="5"/>
      <c r="S8" s="7"/>
    </row>
    <row r="9" spans="2:19">
      <c r="B9" s="474" t="s">
        <v>1651</v>
      </c>
      <c r="C9" s="475"/>
      <c r="D9" s="475"/>
      <c r="E9" s="475"/>
      <c r="F9" s="475"/>
      <c r="G9" s="475"/>
      <c r="H9" s="475"/>
      <c r="I9" s="475"/>
      <c r="J9" s="475"/>
      <c r="K9" s="475"/>
      <c r="L9" s="475"/>
      <c r="M9" s="475"/>
      <c r="N9" s="475"/>
      <c r="O9" s="10"/>
      <c r="P9" s="10"/>
      <c r="Q9" s="10"/>
      <c r="R9" s="10"/>
      <c r="S9" s="9"/>
    </row>
    <row r="10" spans="2:19">
      <c r="B10" s="474" t="s">
        <v>1652</v>
      </c>
      <c r="C10" s="475"/>
      <c r="D10" s="475"/>
      <c r="E10" s="475"/>
      <c r="F10" s="475"/>
      <c r="G10" s="475"/>
      <c r="H10" s="475"/>
      <c r="I10" s="475"/>
      <c r="J10" s="475"/>
      <c r="K10" s="475"/>
      <c r="L10" s="475"/>
      <c r="M10" s="475"/>
      <c r="N10" s="475"/>
      <c r="O10" s="10"/>
      <c r="P10" s="10"/>
      <c r="Q10" s="10"/>
      <c r="R10" s="10"/>
      <c r="S10" s="9"/>
    </row>
    <row r="11" spans="2:19">
      <c r="B11" s="474" t="s">
        <v>1653</v>
      </c>
      <c r="C11" s="475"/>
      <c r="D11" s="475"/>
      <c r="E11" s="475"/>
      <c r="F11" s="475"/>
      <c r="G11" s="475"/>
      <c r="H11" s="475"/>
      <c r="I11" s="475"/>
      <c r="J11" s="475"/>
      <c r="K11" s="475"/>
      <c r="L11" s="475"/>
      <c r="M11" s="475"/>
      <c r="N11" s="475"/>
      <c r="O11" s="10"/>
      <c r="P11" s="10"/>
      <c r="Q11" s="10"/>
      <c r="R11" s="10"/>
      <c r="S11" s="9"/>
    </row>
    <row r="12" spans="2:19" ht="16.5" customHeight="1">
      <c r="B12" s="474" t="s">
        <v>1654</v>
      </c>
      <c r="C12" s="475"/>
      <c r="D12" s="475"/>
      <c r="E12" s="475"/>
      <c r="F12" s="475"/>
      <c r="G12" s="475"/>
      <c r="H12" s="475"/>
      <c r="I12" s="475"/>
      <c r="J12" s="475"/>
      <c r="K12" s="475"/>
      <c r="L12" s="475"/>
      <c r="M12" s="475"/>
      <c r="N12" s="475"/>
      <c r="O12" s="10"/>
      <c r="P12" s="10"/>
      <c r="Q12" s="10"/>
      <c r="R12" s="10"/>
      <c r="S12" s="9"/>
    </row>
    <row r="13" spans="2:19">
      <c r="B13" s="474" t="s">
        <v>1655</v>
      </c>
      <c r="C13" s="475"/>
      <c r="D13" s="475"/>
      <c r="E13" s="475"/>
      <c r="F13" s="475"/>
      <c r="G13" s="475"/>
      <c r="H13" s="475"/>
      <c r="I13" s="475"/>
      <c r="J13" s="475"/>
      <c r="K13" s="475"/>
      <c r="L13" s="475"/>
      <c r="M13" s="475"/>
      <c r="N13" s="475"/>
      <c r="O13" s="10"/>
      <c r="P13" s="10"/>
      <c r="Q13" s="10"/>
      <c r="R13" s="10"/>
      <c r="S13" s="9"/>
    </row>
    <row r="14" spans="2:19">
      <c r="B14" s="474" t="s">
        <v>1656</v>
      </c>
      <c r="C14" s="475"/>
      <c r="D14" s="475"/>
      <c r="E14" s="475"/>
      <c r="F14" s="475"/>
      <c r="G14" s="475"/>
      <c r="H14" s="475"/>
      <c r="I14" s="475"/>
      <c r="J14" s="475"/>
      <c r="K14" s="475"/>
      <c r="L14" s="475"/>
      <c r="M14" s="475"/>
      <c r="N14" s="475"/>
      <c r="O14" s="10"/>
      <c r="P14" s="10"/>
      <c r="Q14" s="10"/>
      <c r="R14" s="10"/>
      <c r="S14" s="9"/>
    </row>
    <row r="15" spans="2:19">
      <c r="B15" s="474" t="s">
        <v>1657</v>
      </c>
      <c r="C15" s="490"/>
      <c r="D15" s="490"/>
      <c r="E15" s="490"/>
      <c r="F15" s="490"/>
      <c r="G15" s="490"/>
      <c r="H15" s="490"/>
      <c r="I15" s="490"/>
      <c r="J15" s="490"/>
      <c r="K15" s="490"/>
      <c r="L15" s="490"/>
      <c r="M15" s="490"/>
      <c r="N15" s="490"/>
      <c r="O15" s="10"/>
      <c r="P15" s="10"/>
      <c r="Q15" s="10"/>
      <c r="R15" s="10"/>
      <c r="S15" s="9"/>
    </row>
    <row r="16" spans="2:19">
      <c r="B16" s="474" t="s">
        <v>1658</v>
      </c>
      <c r="C16" s="475"/>
      <c r="D16" s="475"/>
      <c r="E16" s="475"/>
      <c r="F16" s="475"/>
      <c r="G16" s="475"/>
      <c r="H16" s="475"/>
      <c r="I16" s="475"/>
      <c r="J16" s="475"/>
      <c r="K16" s="475"/>
      <c r="L16" s="475"/>
      <c r="M16" s="475"/>
      <c r="N16" s="475"/>
      <c r="O16" s="10"/>
      <c r="P16" s="10"/>
      <c r="Q16" s="10"/>
      <c r="R16" s="10"/>
      <c r="S16" s="9"/>
    </row>
    <row r="17" spans="2:19" ht="16.5">
      <c r="B17" s="474" t="s">
        <v>1659</v>
      </c>
      <c r="C17" s="475"/>
      <c r="D17" s="475"/>
      <c r="E17" s="475"/>
      <c r="F17" s="475"/>
      <c r="G17" s="475"/>
      <c r="H17" s="475"/>
      <c r="I17" s="475"/>
      <c r="J17" s="475"/>
      <c r="K17" s="475"/>
      <c r="L17" s="475"/>
      <c r="M17" s="475"/>
      <c r="N17" s="475"/>
      <c r="O17" s="10"/>
      <c r="P17" s="10"/>
      <c r="Q17" s="10"/>
      <c r="R17" s="10"/>
      <c r="S17" s="9"/>
    </row>
    <row r="18" spans="2:19" ht="15" thickBot="1">
      <c r="B18" s="491" t="s">
        <v>1660</v>
      </c>
      <c r="C18" s="492"/>
      <c r="D18" s="492"/>
      <c r="E18" s="492"/>
      <c r="F18" s="492"/>
      <c r="G18" s="492"/>
      <c r="H18" s="492"/>
      <c r="I18" s="492"/>
      <c r="J18" s="492"/>
      <c r="K18" s="492"/>
      <c r="L18" s="492"/>
      <c r="M18" s="492"/>
      <c r="N18" s="492"/>
      <c r="O18" s="12"/>
      <c r="P18" s="12"/>
      <c r="Q18" s="12"/>
      <c r="R18" s="12"/>
      <c r="S18" s="14"/>
    </row>
    <row r="20" spans="2:19">
      <c r="B20" s="493" t="s">
        <v>30</v>
      </c>
      <c r="C20" s="493"/>
      <c r="D20" s="493"/>
      <c r="E20" s="493"/>
      <c r="F20" s="493"/>
      <c r="G20" s="493"/>
      <c r="H20" s="493"/>
      <c r="I20" s="493"/>
      <c r="J20" s="493"/>
      <c r="K20" s="493"/>
      <c r="L20" s="493"/>
      <c r="M20" s="493"/>
      <c r="N20" s="493"/>
      <c r="O20" s="493"/>
      <c r="P20" s="493"/>
      <c r="Q20" s="493"/>
      <c r="R20" s="493"/>
      <c r="S20" s="493"/>
    </row>
    <row r="21" spans="2:19" ht="22.5" customHeight="1">
      <c r="B21" s="494" t="s">
        <v>29</v>
      </c>
      <c r="C21" s="494"/>
      <c r="D21" s="230">
        <f>(H24+I24)/E24</f>
        <v>1</v>
      </c>
      <c r="E21" s="10"/>
      <c r="F21" s="10"/>
      <c r="G21" s="10"/>
      <c r="H21" s="10"/>
      <c r="I21" s="10"/>
      <c r="J21" s="10"/>
      <c r="K21" s="10"/>
      <c r="L21" s="10"/>
      <c r="M21" s="10"/>
      <c r="N21" s="10"/>
      <c r="O21" s="10"/>
      <c r="P21" s="10"/>
      <c r="Q21" s="10"/>
      <c r="R21" s="10"/>
      <c r="S21" s="10"/>
    </row>
    <row r="22" spans="2:19">
      <c r="B22" s="495" t="s">
        <v>28</v>
      </c>
      <c r="C22" s="231"/>
      <c r="D22" s="231"/>
      <c r="E22" s="496"/>
      <c r="F22" s="496"/>
      <c r="G22" s="232"/>
      <c r="H22" s="496" t="s">
        <v>25</v>
      </c>
      <c r="I22" s="496"/>
      <c r="J22" s="496"/>
      <c r="K22" s="496"/>
      <c r="L22" s="496"/>
      <c r="M22" s="233"/>
      <c r="N22" s="497" t="s">
        <v>21</v>
      </c>
      <c r="O22" s="497"/>
      <c r="P22" s="497"/>
      <c r="Q22" s="497"/>
      <c r="R22" s="497"/>
      <c r="S22" s="234"/>
    </row>
    <row r="23" spans="2:19">
      <c r="B23" s="496"/>
      <c r="C23" s="76" t="s">
        <v>33</v>
      </c>
      <c r="D23" s="76" t="s">
        <v>27</v>
      </c>
      <c r="E23" s="76" t="s">
        <v>4</v>
      </c>
      <c r="F23" s="76" t="s">
        <v>26</v>
      </c>
      <c r="G23" s="76" t="s">
        <v>25</v>
      </c>
      <c r="H23" s="76" t="s">
        <v>20</v>
      </c>
      <c r="I23" s="76" t="s">
        <v>35</v>
      </c>
      <c r="J23" s="76" t="s">
        <v>24</v>
      </c>
      <c r="K23" s="76" t="s">
        <v>23</v>
      </c>
      <c r="L23" s="76" t="s">
        <v>22</v>
      </c>
      <c r="M23" s="235" t="s">
        <v>21</v>
      </c>
      <c r="N23" s="235" t="s">
        <v>20</v>
      </c>
      <c r="O23" s="235" t="s">
        <v>19</v>
      </c>
      <c r="P23" s="235" t="s">
        <v>35</v>
      </c>
      <c r="Q23" s="235" t="s">
        <v>18</v>
      </c>
      <c r="R23" s="235" t="s">
        <v>17</v>
      </c>
      <c r="S23" s="236" t="s">
        <v>16</v>
      </c>
    </row>
    <row r="24" spans="2:19">
      <c r="B24" s="237">
        <v>1</v>
      </c>
      <c r="C24" s="238" t="s">
        <v>1444</v>
      </c>
      <c r="D24" s="237" t="s">
        <v>51</v>
      </c>
      <c r="E24" s="237">
        <v>305</v>
      </c>
      <c r="F24" s="237">
        <v>305</v>
      </c>
      <c r="G24" s="237">
        <f>H24+I24</f>
        <v>305</v>
      </c>
      <c r="H24" s="237">
        <v>305</v>
      </c>
      <c r="I24" s="237">
        <v>0</v>
      </c>
      <c r="J24" s="237">
        <v>0</v>
      </c>
      <c r="K24" s="237">
        <v>0</v>
      </c>
      <c r="L24" s="237">
        <v>0</v>
      </c>
      <c r="M24" s="239">
        <f>N24+O24+P24</f>
        <v>0</v>
      </c>
      <c r="N24" s="239">
        <v>0</v>
      </c>
      <c r="O24" s="239">
        <v>0</v>
      </c>
      <c r="P24" s="239">
        <v>0</v>
      </c>
      <c r="Q24" s="240">
        <v>0</v>
      </c>
      <c r="R24" s="240">
        <v>0</v>
      </c>
      <c r="S24" s="240">
        <v>0</v>
      </c>
    </row>
    <row r="25" spans="2:19">
      <c r="B25" s="237">
        <v>2</v>
      </c>
      <c r="C25" s="238" t="s">
        <v>1445</v>
      </c>
      <c r="D25" s="237" t="s">
        <v>51</v>
      </c>
      <c r="E25" s="237">
        <f t="shared" ref="E25:E30" si="0">E24+G25</f>
        <v>562</v>
      </c>
      <c r="F25" s="237">
        <v>493</v>
      </c>
      <c r="G25" s="237">
        <v>257</v>
      </c>
      <c r="H25" s="237">
        <v>240</v>
      </c>
      <c r="I25" s="237">
        <v>0</v>
      </c>
      <c r="J25" s="237">
        <v>52</v>
      </c>
      <c r="K25" s="237">
        <v>154</v>
      </c>
      <c r="L25" s="237">
        <v>9</v>
      </c>
      <c r="M25" s="239">
        <f t="shared" ref="M25:M26" si="1">N25+O25+P25</f>
        <v>0</v>
      </c>
      <c r="N25" s="239">
        <v>0</v>
      </c>
      <c r="O25" s="239">
        <v>0</v>
      </c>
      <c r="P25" s="239">
        <v>0</v>
      </c>
      <c r="Q25" s="240">
        <v>0</v>
      </c>
      <c r="R25" s="240">
        <v>0</v>
      </c>
      <c r="S25" s="240">
        <v>0</v>
      </c>
    </row>
    <row r="26" spans="2:19">
      <c r="B26" s="237">
        <v>3</v>
      </c>
      <c r="C26" s="238" t="s">
        <v>1446</v>
      </c>
      <c r="D26" s="237" t="s">
        <v>51</v>
      </c>
      <c r="E26" s="237">
        <f t="shared" si="0"/>
        <v>712</v>
      </c>
      <c r="F26" s="217">
        <v>521</v>
      </c>
      <c r="G26" s="217">
        <v>150</v>
      </c>
      <c r="H26" s="217">
        <v>150</v>
      </c>
      <c r="I26" s="217">
        <v>0</v>
      </c>
      <c r="J26" s="217">
        <v>116</v>
      </c>
      <c r="K26" s="217">
        <v>131</v>
      </c>
      <c r="L26" s="217">
        <v>16</v>
      </c>
      <c r="M26" s="239">
        <f t="shared" si="1"/>
        <v>0</v>
      </c>
      <c r="N26" s="239">
        <v>0</v>
      </c>
      <c r="O26" s="239">
        <v>0</v>
      </c>
      <c r="P26" s="239">
        <v>0</v>
      </c>
      <c r="Q26" s="240">
        <v>0</v>
      </c>
      <c r="R26" s="240">
        <v>0</v>
      </c>
      <c r="S26" s="240">
        <v>0</v>
      </c>
    </row>
    <row r="27" spans="2:19">
      <c r="B27" s="237">
        <v>4</v>
      </c>
      <c r="C27" s="238" t="s">
        <v>1745</v>
      </c>
      <c r="D27" s="237" t="s">
        <v>1746</v>
      </c>
      <c r="E27" s="237">
        <f t="shared" si="0"/>
        <v>968</v>
      </c>
      <c r="F27" s="217">
        <v>616</v>
      </c>
      <c r="G27" s="217">
        <v>256</v>
      </c>
      <c r="H27" s="217">
        <v>256</v>
      </c>
      <c r="I27" s="217">
        <v>0</v>
      </c>
      <c r="J27" s="217">
        <v>138</v>
      </c>
      <c r="K27" s="217">
        <v>332</v>
      </c>
      <c r="L27" s="217">
        <v>28</v>
      </c>
      <c r="M27" s="239">
        <f t="shared" ref="M27" si="2">N27+O27+P27</f>
        <v>0</v>
      </c>
      <c r="N27" s="239">
        <v>0</v>
      </c>
      <c r="O27" s="239">
        <v>0</v>
      </c>
      <c r="P27" s="239">
        <v>0</v>
      </c>
      <c r="Q27" s="240">
        <v>0</v>
      </c>
      <c r="R27" s="240">
        <v>0</v>
      </c>
      <c r="S27" s="240">
        <v>0</v>
      </c>
    </row>
    <row r="28" spans="2:19">
      <c r="B28" s="237">
        <v>5</v>
      </c>
      <c r="C28" s="238" t="s">
        <v>1372</v>
      </c>
      <c r="D28" s="237" t="s">
        <v>51</v>
      </c>
      <c r="E28" s="237">
        <f t="shared" si="0"/>
        <v>1097</v>
      </c>
      <c r="F28" s="217">
        <v>719</v>
      </c>
      <c r="G28" s="217">
        <v>129</v>
      </c>
      <c r="H28" s="217">
        <v>129</v>
      </c>
      <c r="I28" s="217">
        <v>0</v>
      </c>
      <c r="J28" s="217">
        <v>255</v>
      </c>
      <c r="K28" s="217">
        <v>443</v>
      </c>
      <c r="L28" s="217">
        <v>23</v>
      </c>
      <c r="M28" s="239">
        <f t="shared" ref="M28:M29" si="3">N28+O28+P28</f>
        <v>0</v>
      </c>
      <c r="N28" s="239">
        <v>0</v>
      </c>
      <c r="O28" s="239">
        <v>0</v>
      </c>
      <c r="P28" s="239">
        <v>0</v>
      </c>
      <c r="Q28" s="240">
        <v>0</v>
      </c>
      <c r="R28" s="240">
        <v>0</v>
      </c>
      <c r="S28" s="240">
        <v>0</v>
      </c>
    </row>
    <row r="29" spans="2:19" ht="26">
      <c r="B29" s="237">
        <v>6</v>
      </c>
      <c r="C29" s="238" t="s">
        <v>2246</v>
      </c>
      <c r="D29" s="237" t="s">
        <v>2247</v>
      </c>
      <c r="E29" s="237">
        <f t="shared" si="0"/>
        <v>1132</v>
      </c>
      <c r="F29" s="217">
        <v>681</v>
      </c>
      <c r="G29" s="217">
        <v>35</v>
      </c>
      <c r="H29" s="217">
        <v>35</v>
      </c>
      <c r="I29" s="217">
        <v>0</v>
      </c>
      <c r="J29" s="217">
        <v>63</v>
      </c>
      <c r="K29" s="217">
        <v>458</v>
      </c>
      <c r="L29" s="217">
        <v>7</v>
      </c>
      <c r="M29" s="239">
        <f t="shared" si="3"/>
        <v>0</v>
      </c>
      <c r="N29" s="239">
        <v>0</v>
      </c>
      <c r="O29" s="239">
        <v>0</v>
      </c>
      <c r="P29" s="239">
        <v>0</v>
      </c>
      <c r="Q29" s="217">
        <v>0</v>
      </c>
      <c r="R29" s="217">
        <v>0</v>
      </c>
      <c r="S29" s="217">
        <v>0</v>
      </c>
    </row>
    <row r="30" spans="2:19">
      <c r="B30" s="237">
        <v>7</v>
      </c>
      <c r="C30" s="238" t="s">
        <v>2258</v>
      </c>
      <c r="D30" s="237" t="s">
        <v>51</v>
      </c>
      <c r="E30" s="237">
        <f t="shared" si="0"/>
        <v>1382</v>
      </c>
      <c r="F30" s="217">
        <v>752</v>
      </c>
      <c r="G30" s="217">
        <v>250</v>
      </c>
      <c r="H30" s="217">
        <v>250</v>
      </c>
      <c r="I30" s="217">
        <v>0</v>
      </c>
      <c r="J30" s="217">
        <v>223</v>
      </c>
      <c r="K30" s="217">
        <v>422</v>
      </c>
      <c r="L30" s="217">
        <v>31</v>
      </c>
      <c r="M30" s="239">
        <v>8</v>
      </c>
      <c r="N30" s="239">
        <v>0</v>
      </c>
      <c r="O30" s="239">
        <v>0</v>
      </c>
      <c r="P30" s="239">
        <v>0</v>
      </c>
      <c r="Q30" s="240">
        <v>3</v>
      </c>
      <c r="R30" s="217">
        <v>0</v>
      </c>
      <c r="S30" s="217">
        <v>0</v>
      </c>
    </row>
    <row r="31" spans="2:19">
      <c r="B31" s="237">
        <v>8</v>
      </c>
      <c r="C31" s="238" t="s">
        <v>2276</v>
      </c>
      <c r="D31" s="237" t="s">
        <v>51</v>
      </c>
      <c r="E31" s="237">
        <v>1539</v>
      </c>
      <c r="F31" s="217">
        <v>668</v>
      </c>
      <c r="G31" s="217">
        <v>157</v>
      </c>
      <c r="H31" s="217">
        <v>157</v>
      </c>
      <c r="I31" s="217">
        <v>0</v>
      </c>
      <c r="J31" s="217">
        <v>257</v>
      </c>
      <c r="K31" s="217">
        <v>470</v>
      </c>
      <c r="L31" s="217">
        <v>29</v>
      </c>
      <c r="M31" s="239">
        <v>9</v>
      </c>
      <c r="N31" s="239">
        <v>0</v>
      </c>
      <c r="O31" s="239">
        <v>0</v>
      </c>
      <c r="P31" s="239">
        <v>0</v>
      </c>
      <c r="Q31" s="240">
        <v>4</v>
      </c>
      <c r="R31" s="217">
        <v>0</v>
      </c>
      <c r="S31" s="217">
        <v>0</v>
      </c>
    </row>
    <row r="32" spans="2:19">
      <c r="B32" s="237">
        <v>9</v>
      </c>
      <c r="C32" s="238" t="s">
        <v>1373</v>
      </c>
      <c r="D32" s="237" t="s">
        <v>1746</v>
      </c>
      <c r="E32" s="237">
        <f>SUM(E31,G32)</f>
        <v>1672</v>
      </c>
      <c r="F32" s="217">
        <v>698</v>
      </c>
      <c r="G32" s="217">
        <v>133</v>
      </c>
      <c r="H32" s="217">
        <v>133</v>
      </c>
      <c r="I32" s="217">
        <v>0</v>
      </c>
      <c r="J32" s="217">
        <v>182</v>
      </c>
      <c r="K32" s="217">
        <v>452</v>
      </c>
      <c r="L32" s="217">
        <v>23</v>
      </c>
      <c r="M32" s="239">
        <v>10</v>
      </c>
      <c r="N32" s="239">
        <v>0</v>
      </c>
      <c r="O32" s="239">
        <v>0</v>
      </c>
      <c r="P32" s="239">
        <v>0</v>
      </c>
      <c r="Q32" s="240">
        <v>5</v>
      </c>
      <c r="R32" s="217">
        <v>0</v>
      </c>
      <c r="S32" s="217">
        <v>0</v>
      </c>
    </row>
    <row r="33" spans="2:19">
      <c r="B33" s="237">
        <v>10</v>
      </c>
      <c r="C33" s="238" t="s">
        <v>2283</v>
      </c>
      <c r="D33" s="237" t="s">
        <v>2284</v>
      </c>
      <c r="E33" s="237">
        <f>SUM(E32,G33)</f>
        <v>1672</v>
      </c>
      <c r="F33" s="217">
        <v>698</v>
      </c>
      <c r="G33" s="217">
        <v>0</v>
      </c>
      <c r="H33" s="217">
        <v>0</v>
      </c>
      <c r="I33" s="217">
        <v>0</v>
      </c>
      <c r="J33" s="217">
        <v>76</v>
      </c>
      <c r="K33" s="217">
        <v>452</v>
      </c>
      <c r="L33" s="217">
        <v>7</v>
      </c>
      <c r="M33" s="239">
        <v>10</v>
      </c>
      <c r="N33" s="239">
        <v>0</v>
      </c>
      <c r="O33" s="239">
        <v>0</v>
      </c>
      <c r="P33" s="239">
        <v>0</v>
      </c>
      <c r="Q33" s="240">
        <v>5</v>
      </c>
      <c r="R33" s="217">
        <v>0</v>
      </c>
      <c r="S33" s="217">
        <v>0</v>
      </c>
    </row>
    <row r="34" spans="2:19">
      <c r="B34" s="237">
        <v>11</v>
      </c>
      <c r="C34" s="238" t="s">
        <v>2296</v>
      </c>
      <c r="D34" s="237" t="s">
        <v>51</v>
      </c>
      <c r="E34" s="237">
        <f>SUM(E33,G34)</f>
        <v>1828</v>
      </c>
      <c r="F34" s="217">
        <v>425</v>
      </c>
      <c r="G34" s="217">
        <v>156</v>
      </c>
      <c r="H34" s="217">
        <v>156</v>
      </c>
      <c r="I34" s="217">
        <v>0</v>
      </c>
      <c r="J34" s="217">
        <v>270</v>
      </c>
      <c r="K34" s="217">
        <v>260</v>
      </c>
      <c r="L34" s="217">
        <v>19</v>
      </c>
      <c r="M34" s="239">
        <v>10</v>
      </c>
      <c r="N34" s="239">
        <v>0</v>
      </c>
      <c r="O34" s="239">
        <v>0</v>
      </c>
      <c r="P34" s="239">
        <v>0</v>
      </c>
      <c r="Q34" s="240">
        <v>5</v>
      </c>
      <c r="R34" s="217">
        <v>0</v>
      </c>
      <c r="S34" s="217">
        <v>0</v>
      </c>
    </row>
    <row r="35" spans="2:19">
      <c r="B35" s="237">
        <v>12</v>
      </c>
      <c r="C35" s="238" t="s">
        <v>2753</v>
      </c>
      <c r="D35" s="237" t="s">
        <v>51</v>
      </c>
      <c r="E35" s="237">
        <f>SUM(E34,G35)</f>
        <v>2002</v>
      </c>
      <c r="F35" s="217">
        <v>611</v>
      </c>
      <c r="G35" s="217">
        <v>174</v>
      </c>
      <c r="H35" s="217">
        <v>174</v>
      </c>
      <c r="I35" s="217">
        <v>0</v>
      </c>
      <c r="J35" s="217">
        <v>280</v>
      </c>
      <c r="K35" s="217">
        <v>493</v>
      </c>
      <c r="L35" s="217">
        <v>19</v>
      </c>
      <c r="M35" s="239">
        <v>10</v>
      </c>
      <c r="N35" s="239">
        <v>0</v>
      </c>
      <c r="O35" s="239">
        <v>0</v>
      </c>
      <c r="P35" s="239">
        <v>0</v>
      </c>
      <c r="Q35" s="240">
        <v>5</v>
      </c>
      <c r="R35" s="217">
        <v>0</v>
      </c>
      <c r="S35" s="217">
        <v>0</v>
      </c>
    </row>
    <row r="36" spans="2:19">
      <c r="B36" s="237"/>
      <c r="C36" s="238"/>
      <c r="D36" s="237"/>
      <c r="E36" s="237"/>
      <c r="F36" s="217"/>
      <c r="G36" s="217"/>
      <c r="H36" s="217"/>
      <c r="I36" s="217"/>
      <c r="J36" s="217"/>
      <c r="K36" s="217"/>
      <c r="L36" s="217"/>
      <c r="M36" s="239"/>
      <c r="N36" s="239"/>
      <c r="O36" s="239"/>
      <c r="P36" s="239"/>
      <c r="Q36" s="240"/>
      <c r="R36" s="217"/>
      <c r="S36" s="217"/>
    </row>
    <row r="37" spans="2:19">
      <c r="B37" s="237"/>
      <c r="C37" s="238"/>
      <c r="D37" s="237"/>
      <c r="E37" s="237"/>
      <c r="F37" s="217"/>
      <c r="G37" s="217"/>
      <c r="H37" s="217"/>
      <c r="I37" s="217"/>
      <c r="J37" s="217"/>
      <c r="K37" s="217"/>
      <c r="L37" s="217"/>
      <c r="M37" s="239"/>
      <c r="N37" s="239"/>
      <c r="O37" s="239"/>
      <c r="P37" s="239"/>
      <c r="Q37" s="240"/>
      <c r="R37" s="240"/>
      <c r="S37" s="240"/>
    </row>
    <row r="38" spans="2:19">
      <c r="B38" s="237"/>
      <c r="C38" s="238"/>
      <c r="D38" s="237"/>
      <c r="E38" s="237"/>
      <c r="F38" s="217"/>
      <c r="G38" s="217"/>
      <c r="H38" s="217"/>
      <c r="I38" s="217"/>
      <c r="J38" s="217"/>
      <c r="K38" s="217"/>
      <c r="L38" s="217"/>
      <c r="M38" s="239"/>
      <c r="N38" s="239"/>
      <c r="O38" s="239"/>
      <c r="P38" s="239"/>
      <c r="Q38" s="240"/>
      <c r="R38" s="240"/>
      <c r="S38" s="240"/>
    </row>
    <row r="39" spans="2:19">
      <c r="B39" s="237"/>
      <c r="C39" s="241"/>
      <c r="D39" s="237"/>
      <c r="E39" s="242"/>
      <c r="F39" s="217"/>
      <c r="G39" s="217"/>
      <c r="H39" s="217"/>
      <c r="I39" s="217"/>
      <c r="J39" s="217"/>
      <c r="K39" s="217"/>
      <c r="L39" s="217"/>
      <c r="M39" s="239"/>
      <c r="N39" s="239"/>
      <c r="O39" s="239"/>
      <c r="P39" s="239"/>
      <c r="Q39" s="240"/>
      <c r="R39" s="240"/>
      <c r="S39" s="240"/>
    </row>
    <row r="40" spans="2:19">
      <c r="B40" s="237"/>
      <c r="C40" s="238"/>
      <c r="D40" s="237"/>
      <c r="E40" s="237"/>
      <c r="F40" s="217"/>
      <c r="G40" s="217"/>
      <c r="H40" s="217"/>
      <c r="I40" s="217"/>
      <c r="J40" s="217"/>
      <c r="K40" s="217"/>
      <c r="L40" s="217"/>
      <c r="M40" s="239"/>
      <c r="N40" s="239"/>
      <c r="O40" s="239"/>
      <c r="P40" s="239"/>
      <c r="Q40" s="240"/>
      <c r="R40" s="240"/>
      <c r="S40" s="240"/>
    </row>
    <row r="41" spans="2:19">
      <c r="B41" s="237"/>
      <c r="C41" s="238"/>
      <c r="D41" s="237"/>
      <c r="E41" s="237"/>
      <c r="F41" s="217"/>
      <c r="G41" s="217"/>
      <c r="H41" s="217"/>
      <c r="I41" s="217"/>
      <c r="J41" s="217"/>
      <c r="K41" s="217"/>
      <c r="L41" s="217"/>
      <c r="M41" s="239"/>
      <c r="N41" s="239"/>
      <c r="O41" s="239"/>
      <c r="P41" s="239"/>
      <c r="Q41" s="240"/>
      <c r="R41" s="240"/>
      <c r="S41" s="240"/>
    </row>
    <row r="42" spans="2:19">
      <c r="B42" s="237"/>
      <c r="C42" s="238"/>
      <c r="D42" s="237"/>
      <c r="E42" s="237"/>
      <c r="F42" s="217"/>
      <c r="G42" s="217"/>
      <c r="H42" s="217"/>
      <c r="I42" s="217"/>
      <c r="J42" s="217"/>
      <c r="K42" s="217"/>
      <c r="L42" s="217"/>
      <c r="M42" s="239"/>
      <c r="N42" s="239"/>
      <c r="O42" s="239"/>
      <c r="P42" s="239"/>
      <c r="Q42" s="240"/>
      <c r="R42" s="240"/>
      <c r="S42" s="240"/>
    </row>
    <row r="43" spans="2:19">
      <c r="B43" s="237"/>
      <c r="C43" s="238"/>
      <c r="D43" s="237"/>
      <c r="E43" s="237"/>
      <c r="F43" s="217"/>
      <c r="G43" s="217"/>
      <c r="H43" s="217"/>
      <c r="I43" s="217"/>
      <c r="J43" s="217"/>
      <c r="K43" s="217"/>
      <c r="L43" s="217"/>
      <c r="M43" s="239"/>
      <c r="N43" s="239"/>
      <c r="O43" s="239"/>
      <c r="P43" s="239"/>
      <c r="Q43" s="240"/>
      <c r="R43" s="240"/>
      <c r="S43" s="240"/>
    </row>
    <row r="44" spans="2:19">
      <c r="B44" s="237"/>
      <c r="C44" s="238"/>
      <c r="D44" s="237"/>
      <c r="E44" s="237"/>
      <c r="F44" s="217"/>
      <c r="G44" s="217"/>
      <c r="H44" s="217"/>
      <c r="I44" s="217"/>
      <c r="J44" s="217"/>
      <c r="K44" s="217"/>
      <c r="L44" s="217"/>
      <c r="M44" s="239"/>
      <c r="N44" s="239"/>
      <c r="O44" s="239"/>
      <c r="P44" s="239"/>
      <c r="Q44" s="240"/>
      <c r="R44" s="240"/>
      <c r="S44" s="240"/>
    </row>
    <row r="74" spans="3:3">
      <c r="C74" s="243"/>
    </row>
    <row r="75" spans="3:3">
      <c r="C75" s="244"/>
    </row>
    <row r="76" spans="3:3">
      <c r="C76" s="245"/>
    </row>
    <row r="77" spans="3:3">
      <c r="C77" s="244"/>
    </row>
    <row r="78" spans="3:3">
      <c r="C78" s="244"/>
    </row>
    <row r="79" spans="3:3">
      <c r="C79" s="244"/>
    </row>
    <row r="80" spans="3:3">
      <c r="C80" s="245"/>
    </row>
    <row r="81" spans="2:9">
      <c r="C81" s="244"/>
    </row>
    <row r="82" spans="2:9" ht="14.25" customHeight="1">
      <c r="C82" s="244"/>
    </row>
    <row r="83" spans="2:9">
      <c r="C83" s="244"/>
    </row>
    <row r="84" spans="2:9">
      <c r="C84" s="244"/>
    </row>
    <row r="85" spans="2:9">
      <c r="C85" s="245"/>
    </row>
    <row r="86" spans="2:9">
      <c r="C86" s="245"/>
    </row>
    <row r="87" spans="2:9">
      <c r="C87" s="245"/>
    </row>
    <row r="88" spans="2:9" ht="15.75" customHeight="1">
      <c r="C88" s="245"/>
    </row>
    <row r="95" spans="2:9" ht="15" thickBot="1">
      <c r="B95" s="10"/>
      <c r="C95" s="10"/>
      <c r="D95" s="10"/>
      <c r="E95" s="10"/>
      <c r="F95" s="10"/>
      <c r="G95" s="10"/>
      <c r="H95" s="10"/>
      <c r="I95" s="10"/>
    </row>
    <row r="96" spans="2:9" ht="15.75" customHeight="1" thickBot="1">
      <c r="B96" s="503" t="s">
        <v>5</v>
      </c>
      <c r="C96" s="504"/>
      <c r="D96" s="504"/>
      <c r="E96" s="504"/>
      <c r="F96" s="504"/>
      <c r="G96" s="504"/>
      <c r="H96" s="505"/>
      <c r="I96" s="10"/>
    </row>
    <row r="97" spans="2:9">
      <c r="B97" s="246" t="s">
        <v>2</v>
      </c>
      <c r="C97" s="247" t="s">
        <v>3</v>
      </c>
      <c r="D97" s="247" t="s">
        <v>6</v>
      </c>
      <c r="E97" s="247" t="s">
        <v>36</v>
      </c>
      <c r="F97" s="247" t="s">
        <v>31</v>
      </c>
      <c r="G97" s="247" t="s">
        <v>1447</v>
      </c>
      <c r="H97" s="248" t="s">
        <v>32</v>
      </c>
      <c r="I97" s="3"/>
    </row>
    <row r="98" spans="2:9">
      <c r="B98" s="21">
        <v>1</v>
      </c>
      <c r="C98" s="249" t="s">
        <v>1448</v>
      </c>
      <c r="D98" s="79">
        <f>SUM(E98:H98)</f>
        <v>69</v>
      </c>
      <c r="E98" s="250">
        <v>2</v>
      </c>
      <c r="F98" s="250">
        <v>8</v>
      </c>
      <c r="G98" s="250">
        <v>59</v>
      </c>
      <c r="H98" s="251">
        <v>0</v>
      </c>
      <c r="I98" s="3"/>
    </row>
    <row r="99" spans="2:9">
      <c r="B99" s="21">
        <v>2</v>
      </c>
      <c r="C99" s="249" t="s">
        <v>88</v>
      </c>
      <c r="D99" s="79">
        <f t="shared" ref="D99:D125" si="4">SUM(E99:H99)</f>
        <v>93</v>
      </c>
      <c r="E99" s="250">
        <v>0</v>
      </c>
      <c r="F99" s="250">
        <v>23</v>
      </c>
      <c r="G99" s="250">
        <v>70</v>
      </c>
      <c r="H99" s="251">
        <v>0</v>
      </c>
      <c r="I99" s="3"/>
    </row>
    <row r="100" spans="2:9">
      <c r="B100" s="21">
        <v>3</v>
      </c>
      <c r="C100" s="249" t="s">
        <v>89</v>
      </c>
      <c r="D100" s="79">
        <f t="shared" si="4"/>
        <v>70</v>
      </c>
      <c r="E100" s="250">
        <v>1</v>
      </c>
      <c r="F100" s="250">
        <v>25</v>
      </c>
      <c r="G100" s="250">
        <v>44</v>
      </c>
      <c r="H100" s="251">
        <v>0</v>
      </c>
      <c r="I100" s="3"/>
    </row>
    <row r="101" spans="2:9">
      <c r="B101" s="21">
        <v>4</v>
      </c>
      <c r="C101" s="249" t="s">
        <v>1661</v>
      </c>
      <c r="D101" s="79">
        <f t="shared" si="4"/>
        <v>214</v>
      </c>
      <c r="E101" s="250">
        <v>1</v>
      </c>
      <c r="F101" s="250">
        <v>25</v>
      </c>
      <c r="G101" s="250">
        <v>188</v>
      </c>
      <c r="H101" s="251">
        <v>0</v>
      </c>
      <c r="I101" s="3"/>
    </row>
    <row r="102" spans="2:9">
      <c r="B102" s="21">
        <v>5</v>
      </c>
      <c r="C102" s="249" t="s">
        <v>1647</v>
      </c>
      <c r="D102" s="79">
        <f t="shared" si="4"/>
        <v>20</v>
      </c>
      <c r="E102" s="250">
        <v>0</v>
      </c>
      <c r="F102" s="250">
        <v>3</v>
      </c>
      <c r="G102" s="250">
        <v>17</v>
      </c>
      <c r="H102" s="251">
        <v>0</v>
      </c>
      <c r="I102" s="3"/>
    </row>
    <row r="103" spans="2:9">
      <c r="B103" s="21">
        <v>6</v>
      </c>
      <c r="C103" s="249" t="s">
        <v>127</v>
      </c>
      <c r="D103" s="79">
        <f>SUM(E103:H103)</f>
        <v>162</v>
      </c>
      <c r="E103" s="250">
        <v>0</v>
      </c>
      <c r="F103" s="250">
        <v>9</v>
      </c>
      <c r="G103" s="250">
        <v>153</v>
      </c>
      <c r="H103" s="251">
        <v>0</v>
      </c>
      <c r="I103" s="3"/>
    </row>
    <row r="104" spans="2:9">
      <c r="B104" s="21">
        <v>7</v>
      </c>
      <c r="C104" s="249" t="s">
        <v>129</v>
      </c>
      <c r="D104" s="79">
        <f>SUM(E104:H104)</f>
        <v>90</v>
      </c>
      <c r="E104" s="250">
        <v>0</v>
      </c>
      <c r="F104" s="250">
        <v>10</v>
      </c>
      <c r="G104" s="250">
        <v>80</v>
      </c>
      <c r="H104" s="251">
        <v>0</v>
      </c>
      <c r="I104" s="3"/>
    </row>
    <row r="105" spans="2:9">
      <c r="B105" s="21">
        <v>8</v>
      </c>
      <c r="C105" s="249" t="s">
        <v>327</v>
      </c>
      <c r="D105" s="79">
        <f t="shared" si="4"/>
        <v>106</v>
      </c>
      <c r="E105" s="250">
        <v>0</v>
      </c>
      <c r="F105" s="250">
        <v>11</v>
      </c>
      <c r="G105" s="250">
        <v>95</v>
      </c>
      <c r="H105" s="251">
        <v>0</v>
      </c>
      <c r="I105" s="3"/>
    </row>
    <row r="106" spans="2:9">
      <c r="B106" s="21">
        <v>9</v>
      </c>
      <c r="C106" s="249" t="s">
        <v>1662</v>
      </c>
      <c r="D106" s="79">
        <f t="shared" si="4"/>
        <v>197</v>
      </c>
      <c r="E106" s="250">
        <v>0</v>
      </c>
      <c r="F106" s="250">
        <v>20</v>
      </c>
      <c r="G106" s="250">
        <v>177</v>
      </c>
      <c r="H106" s="251">
        <v>0</v>
      </c>
      <c r="I106" s="3"/>
    </row>
    <row r="107" spans="2:9">
      <c r="B107" s="21">
        <v>10</v>
      </c>
      <c r="C107" s="249" t="s">
        <v>1663</v>
      </c>
      <c r="D107" s="79">
        <f t="shared" si="4"/>
        <v>201</v>
      </c>
      <c r="E107" s="250">
        <v>0</v>
      </c>
      <c r="F107" s="250">
        <v>16</v>
      </c>
      <c r="G107" s="250">
        <v>184</v>
      </c>
      <c r="H107" s="251">
        <v>1</v>
      </c>
      <c r="I107" s="3"/>
    </row>
    <row r="108" spans="2:9">
      <c r="B108" s="21">
        <v>11</v>
      </c>
      <c r="C108" s="249" t="s">
        <v>1664</v>
      </c>
      <c r="D108" s="79">
        <f t="shared" si="4"/>
        <v>195</v>
      </c>
      <c r="E108" s="250">
        <v>1</v>
      </c>
      <c r="F108" s="250">
        <v>21</v>
      </c>
      <c r="G108" s="250">
        <v>173</v>
      </c>
      <c r="H108" s="251">
        <v>0</v>
      </c>
      <c r="I108" s="3"/>
    </row>
    <row r="109" spans="2:9">
      <c r="B109" s="21">
        <v>12</v>
      </c>
      <c r="C109" s="249" t="s">
        <v>1665</v>
      </c>
      <c r="D109" s="79">
        <f t="shared" si="4"/>
        <v>13</v>
      </c>
      <c r="E109" s="250">
        <v>0</v>
      </c>
      <c r="F109" s="250">
        <v>4</v>
      </c>
      <c r="G109" s="250">
        <v>9</v>
      </c>
      <c r="H109" s="251">
        <v>0</v>
      </c>
      <c r="I109" s="3"/>
    </row>
    <row r="110" spans="2:9">
      <c r="B110" s="21">
        <v>13</v>
      </c>
      <c r="C110" s="249" t="s">
        <v>95</v>
      </c>
      <c r="D110" s="79">
        <f t="shared" si="4"/>
        <v>55</v>
      </c>
      <c r="E110" s="250">
        <v>0</v>
      </c>
      <c r="F110" s="250">
        <v>11</v>
      </c>
      <c r="G110" s="250">
        <v>44</v>
      </c>
      <c r="H110" s="251">
        <v>0</v>
      </c>
      <c r="I110" s="3"/>
    </row>
    <row r="111" spans="2:9">
      <c r="B111" s="21">
        <v>14</v>
      </c>
      <c r="C111" s="249" t="s">
        <v>1449</v>
      </c>
      <c r="D111" s="79">
        <f t="shared" si="4"/>
        <v>249</v>
      </c>
      <c r="E111" s="250">
        <v>0</v>
      </c>
      <c r="F111" s="250">
        <v>28</v>
      </c>
      <c r="G111" s="250">
        <v>217</v>
      </c>
      <c r="H111" s="251">
        <v>4</v>
      </c>
      <c r="I111" s="3"/>
    </row>
    <row r="112" spans="2:9">
      <c r="B112" s="21">
        <v>15</v>
      </c>
      <c r="C112" s="249" t="s">
        <v>1666</v>
      </c>
      <c r="D112" s="79">
        <f t="shared" si="4"/>
        <v>67</v>
      </c>
      <c r="E112" s="250">
        <v>0</v>
      </c>
      <c r="F112" s="250">
        <v>4</v>
      </c>
      <c r="G112" s="250">
        <v>59</v>
      </c>
      <c r="H112" s="251">
        <v>4</v>
      </c>
      <c r="I112" s="3"/>
    </row>
    <row r="113" spans="2:9">
      <c r="B113" s="21">
        <v>16</v>
      </c>
      <c r="C113" s="252" t="s">
        <v>1667</v>
      </c>
      <c r="D113" s="79">
        <f t="shared" si="4"/>
        <v>33</v>
      </c>
      <c r="E113" s="250">
        <v>1</v>
      </c>
      <c r="F113" s="250">
        <v>10</v>
      </c>
      <c r="G113" s="250">
        <v>22</v>
      </c>
      <c r="H113" s="251">
        <v>0</v>
      </c>
      <c r="I113" s="3"/>
    </row>
    <row r="114" spans="2:9">
      <c r="B114" s="21">
        <v>17</v>
      </c>
      <c r="C114" s="252" t="s">
        <v>1450</v>
      </c>
      <c r="D114" s="79">
        <f t="shared" si="4"/>
        <v>3</v>
      </c>
      <c r="E114" s="250">
        <v>0</v>
      </c>
      <c r="F114" s="250">
        <v>0</v>
      </c>
      <c r="G114" s="250">
        <v>3</v>
      </c>
      <c r="H114" s="251">
        <v>0</v>
      </c>
      <c r="I114" s="3"/>
    </row>
    <row r="115" spans="2:9" ht="16.5">
      <c r="B115" s="21">
        <v>18</v>
      </c>
      <c r="C115" s="183" t="s">
        <v>1668</v>
      </c>
      <c r="D115" s="79">
        <f t="shared" si="4"/>
        <v>7</v>
      </c>
      <c r="E115" s="250">
        <v>0</v>
      </c>
      <c r="F115" s="250">
        <v>0</v>
      </c>
      <c r="G115" s="250">
        <v>7</v>
      </c>
      <c r="H115" s="251">
        <v>0</v>
      </c>
      <c r="I115" s="3"/>
    </row>
    <row r="116" spans="2:9">
      <c r="B116" s="21">
        <v>19</v>
      </c>
      <c r="C116" s="252" t="s">
        <v>1669</v>
      </c>
      <c r="D116" s="79">
        <f t="shared" si="4"/>
        <v>6</v>
      </c>
      <c r="E116" s="250">
        <v>0</v>
      </c>
      <c r="F116" s="250">
        <v>0</v>
      </c>
      <c r="G116" s="250">
        <v>6</v>
      </c>
      <c r="H116" s="251">
        <v>0</v>
      </c>
      <c r="I116" s="3"/>
    </row>
    <row r="117" spans="2:9">
      <c r="B117" s="21">
        <v>20</v>
      </c>
      <c r="C117" s="252" t="s">
        <v>1585</v>
      </c>
      <c r="D117" s="79">
        <f t="shared" si="4"/>
        <v>0</v>
      </c>
      <c r="E117" s="250">
        <v>0</v>
      </c>
      <c r="F117" s="250">
        <v>0</v>
      </c>
      <c r="G117" s="250">
        <v>0</v>
      </c>
      <c r="H117" s="251">
        <v>0</v>
      </c>
      <c r="I117" s="3"/>
    </row>
    <row r="118" spans="2:9">
      <c r="B118" s="21">
        <v>21</v>
      </c>
      <c r="C118" s="252" t="s">
        <v>1670</v>
      </c>
      <c r="D118" s="79">
        <f t="shared" si="4"/>
        <v>0</v>
      </c>
      <c r="E118" s="250">
        <v>0</v>
      </c>
      <c r="F118" s="250">
        <v>0</v>
      </c>
      <c r="G118" s="250">
        <v>0</v>
      </c>
      <c r="H118" s="251">
        <v>0</v>
      </c>
      <c r="I118" s="3"/>
    </row>
    <row r="119" spans="2:9">
      <c r="B119" s="21">
        <v>22</v>
      </c>
      <c r="C119" s="252" t="s">
        <v>1671</v>
      </c>
      <c r="D119" s="79">
        <f t="shared" si="4"/>
        <v>2</v>
      </c>
      <c r="E119" s="250">
        <v>0</v>
      </c>
      <c r="F119" s="250">
        <v>0</v>
      </c>
      <c r="G119" s="250">
        <v>2</v>
      </c>
      <c r="H119" s="251">
        <v>0</v>
      </c>
      <c r="I119" s="3"/>
    </row>
    <row r="120" spans="2:9">
      <c r="B120" s="21">
        <v>23</v>
      </c>
      <c r="C120" s="252" t="s">
        <v>1672</v>
      </c>
      <c r="D120" s="79">
        <f t="shared" si="4"/>
        <v>0</v>
      </c>
      <c r="E120" s="250">
        <v>0</v>
      </c>
      <c r="F120" s="250">
        <v>0</v>
      </c>
      <c r="G120" s="250">
        <v>0</v>
      </c>
      <c r="H120" s="251">
        <v>0</v>
      </c>
      <c r="I120" s="3"/>
    </row>
    <row r="121" spans="2:9">
      <c r="B121" s="21">
        <v>24</v>
      </c>
      <c r="C121" s="252" t="s">
        <v>1673</v>
      </c>
      <c r="D121" s="79">
        <f t="shared" si="4"/>
        <v>101</v>
      </c>
      <c r="E121" s="250">
        <v>0</v>
      </c>
      <c r="F121" s="250">
        <v>0</v>
      </c>
      <c r="G121" s="250">
        <v>101</v>
      </c>
      <c r="H121" s="251">
        <v>0</v>
      </c>
      <c r="I121" s="3"/>
    </row>
    <row r="122" spans="2:9">
      <c r="B122" s="21">
        <v>25</v>
      </c>
      <c r="C122" s="252" t="s">
        <v>1590</v>
      </c>
      <c r="D122" s="79">
        <f t="shared" si="4"/>
        <v>0</v>
      </c>
      <c r="E122" s="250">
        <v>0</v>
      </c>
      <c r="F122" s="250">
        <v>0</v>
      </c>
      <c r="G122" s="250">
        <v>0</v>
      </c>
      <c r="H122" s="251">
        <v>0</v>
      </c>
      <c r="I122" s="3"/>
    </row>
    <row r="123" spans="2:9">
      <c r="B123" s="21">
        <v>26</v>
      </c>
      <c r="C123" s="252" t="s">
        <v>1592</v>
      </c>
      <c r="D123" s="79">
        <f t="shared" si="4"/>
        <v>0</v>
      </c>
      <c r="E123" s="250">
        <v>0</v>
      </c>
      <c r="F123" s="250">
        <v>0</v>
      </c>
      <c r="G123" s="250">
        <v>0</v>
      </c>
      <c r="H123" s="251">
        <v>0</v>
      </c>
      <c r="I123" s="3"/>
    </row>
    <row r="124" spans="2:9">
      <c r="B124" s="21">
        <v>27</v>
      </c>
      <c r="C124" s="252" t="s">
        <v>1674</v>
      </c>
      <c r="D124" s="79">
        <f t="shared" si="4"/>
        <v>0</v>
      </c>
      <c r="E124" s="250">
        <v>0</v>
      </c>
      <c r="F124" s="250">
        <v>0</v>
      </c>
      <c r="G124" s="250">
        <v>0</v>
      </c>
      <c r="H124" s="251">
        <v>0</v>
      </c>
      <c r="I124" s="3"/>
    </row>
    <row r="125" spans="2:9">
      <c r="B125" s="21">
        <v>28</v>
      </c>
      <c r="C125" s="252" t="s">
        <v>1649</v>
      </c>
      <c r="D125" s="79">
        <f t="shared" si="4"/>
        <v>22</v>
      </c>
      <c r="E125" s="250">
        <v>5</v>
      </c>
      <c r="F125" s="250">
        <v>8</v>
      </c>
      <c r="G125" s="250">
        <v>9</v>
      </c>
      <c r="H125" s="251">
        <v>0</v>
      </c>
      <c r="I125" s="3"/>
    </row>
    <row r="126" spans="2:9">
      <c r="B126" s="302">
        <v>29</v>
      </c>
      <c r="C126" s="303" t="s">
        <v>1747</v>
      </c>
      <c r="D126" s="304">
        <f>SUM(E126:H126)</f>
        <v>27</v>
      </c>
      <c r="E126" s="250">
        <v>0</v>
      </c>
      <c r="F126" s="250">
        <v>1</v>
      </c>
      <c r="G126" s="250">
        <v>26</v>
      </c>
      <c r="H126" s="251">
        <v>0</v>
      </c>
      <c r="I126" s="3"/>
    </row>
    <row r="127" spans="2:9" ht="17.25" customHeight="1" thickBot="1">
      <c r="B127" s="506" t="s">
        <v>4</v>
      </c>
      <c r="C127" s="507"/>
      <c r="D127" s="253">
        <f>SUM(D98:D126)</f>
        <v>2002</v>
      </c>
      <c r="E127" s="305">
        <f>SUM(E98:E126)</f>
        <v>11</v>
      </c>
      <c r="F127" s="254">
        <f>SUM(F98:F126)</f>
        <v>237</v>
      </c>
      <c r="G127" s="254">
        <f>SUM(G98:G126)</f>
        <v>1745</v>
      </c>
      <c r="H127" s="255">
        <f>SUM(H98:H126)</f>
        <v>9</v>
      </c>
      <c r="I127" s="3"/>
    </row>
    <row r="164" spans="2:19" ht="16.5" hidden="1">
      <c r="B164" s="508" t="s">
        <v>1675</v>
      </c>
      <c r="C164" s="509"/>
      <c r="D164" s="509"/>
      <c r="E164" s="509"/>
      <c r="F164" s="509"/>
      <c r="G164" s="509"/>
      <c r="H164" s="509"/>
      <c r="I164" s="509"/>
      <c r="J164" s="509"/>
      <c r="K164" s="509"/>
      <c r="L164" s="509"/>
      <c r="M164" s="509"/>
      <c r="N164" s="509"/>
      <c r="O164" s="509"/>
      <c r="P164" s="509"/>
      <c r="Q164" s="509"/>
      <c r="R164" s="509"/>
      <c r="S164" s="509"/>
    </row>
    <row r="165" spans="2:19" ht="24.75" hidden="1" customHeight="1">
      <c r="B165" s="510" t="s">
        <v>2</v>
      </c>
      <c r="C165" s="510" t="s">
        <v>9</v>
      </c>
      <c r="D165" s="510" t="s">
        <v>10</v>
      </c>
      <c r="E165" s="511"/>
      <c r="F165" s="512"/>
      <c r="G165" s="512"/>
      <c r="H165" s="512"/>
      <c r="I165" s="512"/>
      <c r="J165" s="512"/>
      <c r="K165" s="512"/>
      <c r="L165" s="513"/>
    </row>
    <row r="166" spans="2:19" ht="39" hidden="1">
      <c r="B166" s="510"/>
      <c r="C166" s="510"/>
      <c r="D166" s="510"/>
      <c r="E166" s="256" t="s">
        <v>4</v>
      </c>
      <c r="F166" s="257" t="s">
        <v>11</v>
      </c>
      <c r="G166" s="258" t="s">
        <v>12</v>
      </c>
      <c r="H166" s="256" t="s">
        <v>13</v>
      </c>
      <c r="I166" s="256" t="s">
        <v>14</v>
      </c>
      <c r="J166" s="259" t="s">
        <v>8</v>
      </c>
      <c r="K166" s="256" t="s">
        <v>15</v>
      </c>
      <c r="L166" s="256" t="s">
        <v>7</v>
      </c>
    </row>
    <row r="167" spans="2:19" hidden="1">
      <c r="B167" s="260">
        <v>1</v>
      </c>
      <c r="C167" s="261"/>
      <c r="D167" s="262"/>
      <c r="E167" s="262"/>
      <c r="F167" s="263"/>
      <c r="G167" s="264"/>
      <c r="H167" s="262"/>
      <c r="I167" s="262"/>
      <c r="J167" s="265"/>
      <c r="K167" s="262"/>
      <c r="L167" s="262"/>
    </row>
    <row r="168" spans="2:19" hidden="1">
      <c r="B168" s="260">
        <v>2</v>
      </c>
      <c r="C168" s="261"/>
      <c r="D168" s="262"/>
      <c r="E168" s="262"/>
      <c r="F168" s="263"/>
      <c r="G168" s="264"/>
      <c r="H168" s="262"/>
      <c r="I168" s="262"/>
      <c r="J168" s="265"/>
      <c r="K168" s="262"/>
      <c r="L168" s="262"/>
    </row>
    <row r="169" spans="2:19" hidden="1">
      <c r="B169" s="260">
        <v>3</v>
      </c>
      <c r="C169" s="261"/>
      <c r="D169" s="262"/>
      <c r="E169" s="262"/>
      <c r="F169" s="263"/>
      <c r="G169" s="264"/>
      <c r="H169" s="262"/>
      <c r="I169" s="262"/>
      <c r="J169" s="265"/>
      <c r="K169" s="262"/>
      <c r="L169" s="262"/>
    </row>
    <row r="170" spans="2:19" hidden="1">
      <c r="B170" s="260">
        <v>4</v>
      </c>
      <c r="C170" s="261"/>
      <c r="D170" s="262"/>
      <c r="E170" s="262"/>
      <c r="F170" s="263"/>
      <c r="G170" s="264"/>
      <c r="H170" s="262"/>
      <c r="I170" s="262"/>
      <c r="J170" s="265"/>
      <c r="K170" s="262"/>
      <c r="L170" s="262"/>
    </row>
    <row r="171" spans="2:19" hidden="1">
      <c r="B171" s="260">
        <v>5</v>
      </c>
      <c r="C171" s="261"/>
      <c r="D171" s="262"/>
      <c r="E171" s="262"/>
      <c r="F171" s="263"/>
      <c r="G171" s="264"/>
      <c r="H171" s="262"/>
      <c r="I171" s="262"/>
      <c r="J171" s="265"/>
      <c r="K171" s="262"/>
      <c r="L171" s="262"/>
    </row>
    <row r="172" spans="2:19" hidden="1">
      <c r="B172" s="260">
        <v>6</v>
      </c>
      <c r="C172" s="261"/>
      <c r="D172" s="262"/>
      <c r="E172" s="262"/>
      <c r="F172" s="263"/>
      <c r="G172" s="264"/>
      <c r="H172" s="262"/>
      <c r="I172" s="262"/>
      <c r="J172" s="265"/>
      <c r="K172" s="262"/>
      <c r="L172" s="262"/>
    </row>
    <row r="173" spans="2:19" hidden="1">
      <c r="B173" s="260">
        <v>7</v>
      </c>
      <c r="C173" s="261"/>
      <c r="D173" s="262"/>
      <c r="E173" s="262"/>
      <c r="F173" s="263"/>
      <c r="G173" s="264"/>
      <c r="H173" s="262"/>
      <c r="I173" s="262"/>
      <c r="J173" s="265"/>
      <c r="K173" s="262"/>
      <c r="L173" s="262"/>
    </row>
    <row r="174" spans="2:19" hidden="1">
      <c r="B174" s="260">
        <v>8</v>
      </c>
      <c r="C174" s="261"/>
      <c r="D174" s="262"/>
      <c r="E174" s="262"/>
      <c r="F174" s="263"/>
      <c r="G174" s="264"/>
      <c r="H174" s="262"/>
      <c r="I174" s="262"/>
      <c r="J174" s="265"/>
      <c r="K174" s="262"/>
      <c r="L174" s="262"/>
    </row>
    <row r="175" spans="2:19" hidden="1">
      <c r="B175" s="260">
        <v>9</v>
      </c>
      <c r="C175" s="261"/>
      <c r="D175" s="262"/>
      <c r="E175" s="262"/>
      <c r="F175" s="263"/>
      <c r="G175" s="264"/>
      <c r="H175" s="262"/>
      <c r="I175" s="262"/>
      <c r="J175" s="265"/>
      <c r="K175" s="262"/>
      <c r="L175" s="262"/>
    </row>
    <row r="176" spans="2:19" hidden="1">
      <c r="B176" s="260">
        <v>10</v>
      </c>
      <c r="C176" s="261"/>
      <c r="D176" s="262"/>
      <c r="E176" s="262"/>
      <c r="F176" s="263"/>
      <c r="G176" s="264"/>
      <c r="H176" s="262"/>
      <c r="I176" s="262"/>
      <c r="J176" s="265"/>
      <c r="K176" s="262"/>
      <c r="L176" s="262"/>
    </row>
    <row r="177" spans="2:12" hidden="1">
      <c r="B177" s="260">
        <v>11</v>
      </c>
      <c r="C177" s="261"/>
      <c r="D177" s="262"/>
      <c r="E177" s="262"/>
      <c r="F177" s="263"/>
      <c r="G177" s="264"/>
      <c r="H177" s="262"/>
      <c r="I177" s="262"/>
      <c r="J177" s="265"/>
      <c r="K177" s="262"/>
      <c r="L177" s="262"/>
    </row>
    <row r="178" spans="2:12" hidden="1">
      <c r="B178" s="260">
        <v>12</v>
      </c>
      <c r="C178" s="261"/>
      <c r="D178" s="262"/>
      <c r="E178" s="262"/>
      <c r="F178" s="263"/>
      <c r="G178" s="264"/>
      <c r="H178" s="262"/>
      <c r="I178" s="262"/>
      <c r="J178" s="265"/>
      <c r="K178" s="262"/>
      <c r="L178" s="262"/>
    </row>
    <row r="179" spans="2:12" hidden="1">
      <c r="B179" s="260">
        <v>13</v>
      </c>
      <c r="C179" s="261"/>
      <c r="D179" s="262"/>
      <c r="E179" s="262"/>
      <c r="F179" s="263"/>
      <c r="G179" s="264"/>
      <c r="H179" s="262"/>
      <c r="I179" s="262"/>
      <c r="J179" s="265"/>
      <c r="K179" s="262"/>
      <c r="L179" s="262"/>
    </row>
    <row r="180" spans="2:12" hidden="1">
      <c r="B180" s="260">
        <v>14</v>
      </c>
      <c r="C180" s="261"/>
      <c r="D180" s="262"/>
      <c r="E180" s="262"/>
      <c r="F180" s="263"/>
      <c r="G180" s="264"/>
      <c r="H180" s="262"/>
      <c r="I180" s="262"/>
      <c r="J180" s="265"/>
      <c r="K180" s="262"/>
      <c r="L180" s="262"/>
    </row>
    <row r="181" spans="2:12" hidden="1">
      <c r="B181" s="260">
        <v>15</v>
      </c>
      <c r="C181" s="261"/>
      <c r="D181" s="262"/>
      <c r="E181" s="262"/>
      <c r="F181" s="263"/>
      <c r="G181" s="264"/>
      <c r="H181" s="262"/>
      <c r="I181" s="262"/>
      <c r="J181" s="265"/>
      <c r="K181" s="262"/>
      <c r="L181" s="262"/>
    </row>
    <row r="182" spans="2:12" hidden="1">
      <c r="B182" s="260">
        <v>16</v>
      </c>
      <c r="C182" s="261"/>
      <c r="D182" s="262"/>
      <c r="E182" s="262"/>
      <c r="F182" s="263"/>
      <c r="G182" s="264"/>
      <c r="H182" s="262"/>
      <c r="I182" s="262"/>
      <c r="J182" s="265"/>
      <c r="K182" s="262"/>
      <c r="L182" s="262"/>
    </row>
    <row r="183" spans="2:12" hidden="1">
      <c r="B183" s="260">
        <v>17</v>
      </c>
      <c r="C183" s="261"/>
      <c r="D183" s="262"/>
      <c r="E183" s="262"/>
      <c r="F183" s="263"/>
      <c r="G183" s="264"/>
      <c r="H183" s="262"/>
      <c r="I183" s="262"/>
      <c r="J183" s="265"/>
      <c r="K183" s="262"/>
      <c r="L183" s="262"/>
    </row>
    <row r="184" spans="2:12" hidden="1">
      <c r="B184" s="260">
        <v>18</v>
      </c>
      <c r="C184" s="261"/>
      <c r="D184" s="262"/>
      <c r="E184" s="262"/>
      <c r="F184" s="263"/>
      <c r="G184" s="264"/>
      <c r="H184" s="262"/>
      <c r="I184" s="262"/>
      <c r="J184" s="265"/>
      <c r="K184" s="262"/>
      <c r="L184" s="262"/>
    </row>
    <row r="185" spans="2:12" hidden="1">
      <c r="B185" s="260">
        <v>19</v>
      </c>
      <c r="C185" s="261"/>
      <c r="D185" s="262"/>
      <c r="E185" s="262"/>
      <c r="F185" s="263"/>
      <c r="G185" s="264"/>
      <c r="H185" s="262"/>
      <c r="I185" s="262"/>
      <c r="J185" s="265"/>
      <c r="K185" s="262"/>
      <c r="L185" s="262"/>
    </row>
    <row r="186" spans="2:12" hidden="1">
      <c r="B186" s="260">
        <v>20</v>
      </c>
      <c r="C186" s="261"/>
      <c r="D186" s="262"/>
      <c r="E186" s="266"/>
      <c r="F186" s="267"/>
      <c r="G186" s="268"/>
      <c r="H186" s="266"/>
      <c r="I186" s="266"/>
      <c r="J186" s="269"/>
      <c r="K186" s="266"/>
      <c r="L186" s="266"/>
    </row>
    <row r="187" spans="2:12" ht="15" hidden="1" thickBot="1">
      <c r="B187" s="270"/>
      <c r="C187" s="271"/>
      <c r="D187" s="272" t="s">
        <v>4</v>
      </c>
      <c r="E187" s="273">
        <v>0</v>
      </c>
      <c r="F187" s="274">
        <v>0</v>
      </c>
      <c r="G187" s="275">
        <v>0</v>
      </c>
      <c r="H187" s="273">
        <v>0</v>
      </c>
      <c r="I187" s="273">
        <v>0</v>
      </c>
      <c r="J187" s="276">
        <v>0</v>
      </c>
      <c r="K187" s="273">
        <v>0</v>
      </c>
      <c r="L187" s="277">
        <v>0</v>
      </c>
    </row>
    <row r="188" spans="2:12" hidden="1">
      <c r="B188" s="10"/>
      <c r="C188" s="10"/>
      <c r="D188" s="10"/>
      <c r="E188" s="10"/>
      <c r="F188" s="10"/>
      <c r="G188" s="10"/>
      <c r="H188" s="10"/>
      <c r="I188" s="10"/>
      <c r="J188" s="10"/>
      <c r="K188" s="10"/>
      <c r="L188" s="10"/>
    </row>
    <row r="189" spans="2:12" hidden="1">
      <c r="B189" s="10"/>
      <c r="C189" s="10"/>
      <c r="D189" s="10"/>
      <c r="E189" s="10"/>
      <c r="F189" s="10"/>
      <c r="G189" s="10"/>
      <c r="H189" s="10"/>
      <c r="I189" s="10"/>
      <c r="J189" s="10"/>
      <c r="K189" s="10"/>
      <c r="L189" s="10"/>
    </row>
    <row r="190" spans="2:12" hidden="1">
      <c r="B190" s="10"/>
      <c r="C190" s="10"/>
      <c r="D190" s="10"/>
      <c r="E190" s="10"/>
      <c r="F190" s="10"/>
      <c r="G190" s="10"/>
      <c r="H190" s="10"/>
      <c r="I190" s="10"/>
      <c r="J190" s="10"/>
      <c r="K190" s="10"/>
      <c r="L190" s="10"/>
    </row>
    <row r="191" spans="2:12" hidden="1">
      <c r="B191" s="10"/>
      <c r="C191" s="10"/>
      <c r="D191" s="10"/>
      <c r="E191" s="10"/>
      <c r="F191" s="10"/>
      <c r="G191" s="10"/>
      <c r="H191" s="10"/>
      <c r="I191" s="10"/>
      <c r="J191" s="10"/>
      <c r="K191" s="10"/>
      <c r="L191" s="10"/>
    </row>
    <row r="192" spans="2:12" hidden="1">
      <c r="B192" s="10"/>
      <c r="C192" s="10"/>
      <c r="D192" s="10"/>
      <c r="E192" s="10"/>
      <c r="F192" s="10"/>
      <c r="G192" s="10"/>
      <c r="H192" s="10"/>
      <c r="I192" s="10"/>
      <c r="J192" s="10"/>
      <c r="K192" s="10"/>
      <c r="L192" s="10"/>
    </row>
    <row r="193" spans="2:12" hidden="1">
      <c r="B193" s="10"/>
      <c r="C193" s="10"/>
      <c r="D193" s="10"/>
      <c r="E193" s="10"/>
      <c r="F193" s="10"/>
      <c r="G193" s="10"/>
      <c r="H193" s="10"/>
      <c r="I193" s="10"/>
      <c r="J193" s="10"/>
      <c r="K193" s="10"/>
      <c r="L193" s="10"/>
    </row>
    <row r="194" spans="2:12" hidden="1">
      <c r="B194" s="10"/>
      <c r="C194" s="10"/>
      <c r="D194" s="10"/>
      <c r="E194" s="10"/>
      <c r="F194" s="10"/>
      <c r="G194" s="10"/>
      <c r="H194" s="10"/>
      <c r="I194" s="10"/>
      <c r="J194" s="10"/>
      <c r="K194" s="10"/>
      <c r="L194" s="10"/>
    </row>
    <row r="195" spans="2:12" hidden="1">
      <c r="B195" s="10"/>
      <c r="C195" s="10"/>
      <c r="D195" s="10"/>
      <c r="E195" s="10"/>
      <c r="F195" s="10"/>
      <c r="G195" s="10"/>
      <c r="H195" s="10"/>
      <c r="I195" s="10"/>
      <c r="J195" s="10"/>
      <c r="K195" s="10"/>
      <c r="L195" s="10"/>
    </row>
    <row r="196" spans="2:12" hidden="1">
      <c r="B196" s="10"/>
      <c r="C196" s="10"/>
      <c r="D196" s="10"/>
      <c r="E196" s="10"/>
      <c r="F196" s="10"/>
      <c r="G196" s="10"/>
      <c r="H196" s="10"/>
      <c r="I196" s="10"/>
      <c r="J196" s="10"/>
      <c r="K196" s="10"/>
      <c r="L196" s="10"/>
    </row>
    <row r="197" spans="2:12" hidden="1">
      <c r="B197" s="10"/>
      <c r="C197" s="10"/>
      <c r="D197" s="10"/>
      <c r="E197" s="10"/>
      <c r="F197" s="10"/>
      <c r="G197" s="10"/>
    </row>
    <row r="198" spans="2:12" hidden="1">
      <c r="B198" s="10"/>
      <c r="C198" s="10"/>
      <c r="D198" s="10"/>
      <c r="E198" s="10"/>
      <c r="F198" s="10"/>
      <c r="G198" s="10"/>
    </row>
    <row r="199" spans="2:12" hidden="1">
      <c r="B199" s="10"/>
      <c r="C199" s="10"/>
      <c r="D199" s="10"/>
      <c r="E199" s="10"/>
      <c r="F199" s="10"/>
      <c r="G199" s="10"/>
    </row>
    <row r="200" spans="2:12" hidden="1">
      <c r="B200" s="10"/>
      <c r="C200" s="10"/>
      <c r="D200" s="10"/>
      <c r="E200" s="10"/>
      <c r="F200" s="10"/>
      <c r="G200" s="10"/>
    </row>
    <row r="201" spans="2:12" hidden="1">
      <c r="B201" s="10"/>
      <c r="C201" s="10"/>
      <c r="D201" s="10"/>
      <c r="E201" s="10"/>
      <c r="F201" s="10"/>
      <c r="G201" s="10"/>
    </row>
    <row r="202" spans="2:12" hidden="1">
      <c r="B202" s="10"/>
      <c r="C202" s="10"/>
      <c r="D202" s="10"/>
      <c r="E202" s="10"/>
      <c r="F202" s="10"/>
      <c r="G202" s="10"/>
    </row>
    <row r="203" spans="2:12" hidden="1">
      <c r="B203" s="10"/>
      <c r="C203" s="10"/>
      <c r="D203" s="10"/>
      <c r="E203" s="10"/>
      <c r="F203" s="10"/>
      <c r="G203" s="10"/>
    </row>
    <row r="204" spans="2:12" hidden="1">
      <c r="B204" s="10"/>
      <c r="C204" s="10"/>
      <c r="D204" s="10"/>
      <c r="E204" s="10"/>
      <c r="F204" s="10"/>
      <c r="G204" s="10"/>
    </row>
    <row r="205" spans="2:12" ht="16.5" hidden="1">
      <c r="B205" s="498" t="s">
        <v>1676</v>
      </c>
      <c r="C205" s="499"/>
      <c r="D205" s="499"/>
      <c r="E205" s="499"/>
      <c r="F205" s="499"/>
      <c r="G205" s="500"/>
    </row>
    <row r="206" spans="2:12" hidden="1">
      <c r="B206" s="20" t="s">
        <v>2</v>
      </c>
      <c r="C206" s="76" t="s">
        <v>3</v>
      </c>
      <c r="D206" s="76" t="s">
        <v>6</v>
      </c>
      <c r="E206" s="76" t="s">
        <v>31</v>
      </c>
      <c r="F206" s="76" t="s">
        <v>1451</v>
      </c>
      <c r="G206" s="190" t="s">
        <v>1452</v>
      </c>
    </row>
    <row r="207" spans="2:12" hidden="1">
      <c r="B207" s="21" t="s">
        <v>1453</v>
      </c>
      <c r="C207" s="249" t="s">
        <v>1448</v>
      </c>
      <c r="D207" s="216"/>
      <c r="E207" s="216"/>
      <c r="F207" s="199"/>
      <c r="G207" s="278"/>
    </row>
    <row r="208" spans="2:12" hidden="1">
      <c r="B208" s="21">
        <v>2</v>
      </c>
      <c r="C208" s="249" t="s">
        <v>88</v>
      </c>
      <c r="D208" s="216"/>
      <c r="E208" s="216"/>
      <c r="F208" s="199"/>
      <c r="G208" s="278"/>
    </row>
    <row r="209" spans="2:7" hidden="1">
      <c r="B209" s="21">
        <v>3</v>
      </c>
      <c r="C209" s="249" t="s">
        <v>89</v>
      </c>
      <c r="D209" s="216"/>
      <c r="E209" s="216"/>
      <c r="F209" s="199"/>
      <c r="G209" s="278"/>
    </row>
    <row r="210" spans="2:7" hidden="1">
      <c r="B210" s="21">
        <v>4</v>
      </c>
      <c r="C210" s="279" t="s">
        <v>1677</v>
      </c>
      <c r="D210" s="216"/>
      <c r="E210" s="216"/>
      <c r="F210" s="199"/>
      <c r="G210" s="278"/>
    </row>
    <row r="211" spans="2:7" hidden="1">
      <c r="B211" s="21">
        <v>5</v>
      </c>
      <c r="C211" s="279" t="s">
        <v>1678</v>
      </c>
      <c r="D211" s="216"/>
      <c r="E211" s="216"/>
      <c r="F211" s="199"/>
      <c r="G211" s="278"/>
    </row>
    <row r="212" spans="2:7" hidden="1">
      <c r="B212" s="21">
        <v>6</v>
      </c>
      <c r="C212" s="279" t="s">
        <v>91</v>
      </c>
      <c r="D212" s="216"/>
      <c r="E212" s="216"/>
      <c r="F212" s="199"/>
      <c r="G212" s="278"/>
    </row>
    <row r="213" spans="2:7" hidden="1">
      <c r="B213" s="21">
        <v>7</v>
      </c>
      <c r="C213" s="279" t="s">
        <v>1647</v>
      </c>
      <c r="D213" s="216"/>
      <c r="E213" s="216"/>
      <c r="F213" s="199"/>
      <c r="G213" s="278"/>
    </row>
    <row r="214" spans="2:7" hidden="1">
      <c r="B214" s="21">
        <v>8</v>
      </c>
      <c r="C214" s="279" t="s">
        <v>1679</v>
      </c>
      <c r="D214" s="216"/>
      <c r="E214" s="216"/>
      <c r="F214" s="199"/>
      <c r="G214" s="278"/>
    </row>
    <row r="215" spans="2:7" hidden="1">
      <c r="B215" s="21">
        <v>9</v>
      </c>
      <c r="C215" s="279" t="s">
        <v>1680</v>
      </c>
      <c r="D215" s="216"/>
      <c r="E215" s="216"/>
      <c r="F215" s="199"/>
      <c r="G215" s="278"/>
    </row>
    <row r="216" spans="2:7" hidden="1">
      <c r="B216" s="21">
        <v>10</v>
      </c>
      <c r="C216" s="279" t="s">
        <v>87</v>
      </c>
      <c r="D216" s="216"/>
      <c r="E216" s="216"/>
      <c r="F216" s="199"/>
      <c r="G216" s="278"/>
    </row>
    <row r="217" spans="2:7" hidden="1">
      <c r="B217" s="21">
        <v>11</v>
      </c>
      <c r="C217" s="279" t="s">
        <v>1681</v>
      </c>
      <c r="D217" s="216"/>
      <c r="E217" s="216"/>
      <c r="F217" s="199"/>
      <c r="G217" s="278"/>
    </row>
    <row r="218" spans="2:7" hidden="1">
      <c r="B218" s="21">
        <v>12</v>
      </c>
      <c r="C218" s="279" t="s">
        <v>1682</v>
      </c>
      <c r="D218" s="216"/>
      <c r="E218" s="216"/>
      <c r="F218" s="199"/>
      <c r="G218" s="278"/>
    </row>
    <row r="219" spans="2:7" hidden="1">
      <c r="B219" s="21">
        <v>13</v>
      </c>
      <c r="C219" s="249" t="s">
        <v>95</v>
      </c>
      <c r="D219" s="216"/>
      <c r="E219" s="216"/>
      <c r="F219" s="199"/>
      <c r="G219" s="278"/>
    </row>
    <row r="220" spans="2:7" hidden="1">
      <c r="B220" s="21">
        <v>14</v>
      </c>
      <c r="C220" s="280" t="s">
        <v>1683</v>
      </c>
      <c r="D220" s="216"/>
      <c r="E220" s="216"/>
      <c r="F220" s="199"/>
      <c r="G220" s="278"/>
    </row>
    <row r="221" spans="2:7" hidden="1">
      <c r="B221" s="21">
        <v>15</v>
      </c>
      <c r="C221" s="281" t="s">
        <v>1454</v>
      </c>
      <c r="D221" s="216"/>
      <c r="E221" s="216"/>
      <c r="F221" s="199"/>
      <c r="G221" s="278"/>
    </row>
    <row r="222" spans="2:7" hidden="1">
      <c r="B222" s="21">
        <v>16</v>
      </c>
      <c r="C222" s="249" t="s">
        <v>1684</v>
      </c>
      <c r="D222" s="216"/>
      <c r="E222" s="216"/>
      <c r="F222" s="199"/>
      <c r="G222" s="278"/>
    </row>
    <row r="223" spans="2:7" hidden="1">
      <c r="B223" s="21">
        <v>17</v>
      </c>
      <c r="C223" s="249" t="s">
        <v>1685</v>
      </c>
      <c r="D223" s="216"/>
      <c r="E223" s="216"/>
      <c r="F223" s="199"/>
      <c r="G223" s="278"/>
    </row>
    <row r="224" spans="2:7" hidden="1">
      <c r="B224" s="21">
        <v>18</v>
      </c>
      <c r="C224" s="249" t="s">
        <v>96</v>
      </c>
      <c r="D224" s="216"/>
      <c r="E224" s="216"/>
      <c r="F224" s="199"/>
      <c r="G224" s="278"/>
    </row>
    <row r="225" spans="2:7" hidden="1">
      <c r="B225" s="21">
        <v>19</v>
      </c>
      <c r="C225" s="249" t="s">
        <v>1686</v>
      </c>
      <c r="D225" s="216"/>
      <c r="E225" s="216"/>
      <c r="F225" s="199"/>
      <c r="G225" s="278"/>
    </row>
    <row r="226" spans="2:7" hidden="1">
      <c r="B226" s="21">
        <v>20</v>
      </c>
      <c r="C226" s="249" t="s">
        <v>1687</v>
      </c>
      <c r="D226" s="216"/>
      <c r="E226" s="216"/>
      <c r="F226" s="199"/>
      <c r="G226" s="278"/>
    </row>
    <row r="227" spans="2:7" hidden="1">
      <c r="B227" s="21">
        <v>21</v>
      </c>
      <c r="C227" s="249" t="s">
        <v>1688</v>
      </c>
      <c r="D227" s="216"/>
      <c r="E227" s="216"/>
      <c r="F227" s="199"/>
      <c r="G227" s="278"/>
    </row>
    <row r="228" spans="2:7" hidden="1">
      <c r="B228" s="21">
        <v>22</v>
      </c>
      <c r="C228" s="249" t="s">
        <v>1689</v>
      </c>
      <c r="D228" s="216"/>
      <c r="E228" s="216"/>
      <c r="F228" s="199"/>
      <c r="G228" s="278"/>
    </row>
    <row r="229" spans="2:7" hidden="1">
      <c r="B229" s="21">
        <v>23</v>
      </c>
      <c r="C229" s="249" t="s">
        <v>1666</v>
      </c>
      <c r="D229" s="216"/>
      <c r="E229" s="216"/>
      <c r="F229" s="199"/>
      <c r="G229" s="278"/>
    </row>
    <row r="230" spans="2:7" hidden="1">
      <c r="B230" s="21">
        <v>24</v>
      </c>
      <c r="C230" s="249" t="s">
        <v>1690</v>
      </c>
      <c r="D230" s="216"/>
      <c r="E230" s="216"/>
      <c r="F230" s="199"/>
      <c r="G230" s="278"/>
    </row>
    <row r="231" spans="2:7" hidden="1">
      <c r="B231" s="21">
        <v>25</v>
      </c>
      <c r="C231" s="249" t="s">
        <v>1455</v>
      </c>
      <c r="D231" s="216"/>
      <c r="E231" s="216"/>
      <c r="F231" s="199"/>
      <c r="G231" s="278"/>
    </row>
    <row r="232" spans="2:7" hidden="1">
      <c r="B232" s="21">
        <v>26</v>
      </c>
      <c r="C232" s="252" t="s">
        <v>1691</v>
      </c>
      <c r="D232" s="216"/>
      <c r="E232" s="216"/>
      <c r="F232" s="199"/>
      <c r="G232" s="278"/>
    </row>
    <row r="233" spans="2:7" hidden="1">
      <c r="B233" s="21">
        <v>27</v>
      </c>
      <c r="C233" s="252" t="s">
        <v>1692</v>
      </c>
      <c r="D233" s="216"/>
      <c r="E233" s="216"/>
      <c r="F233" s="199"/>
      <c r="G233" s="278"/>
    </row>
    <row r="234" spans="2:7" hidden="1">
      <c r="B234" s="21">
        <v>28</v>
      </c>
      <c r="C234" s="249" t="s">
        <v>1693</v>
      </c>
      <c r="D234" s="216"/>
      <c r="E234" s="216"/>
      <c r="F234" s="199"/>
      <c r="G234" s="278"/>
    </row>
    <row r="235" spans="2:7" ht="17.25" hidden="1" customHeight="1" thickBot="1">
      <c r="B235" s="501" t="s">
        <v>4</v>
      </c>
      <c r="C235" s="502"/>
      <c r="D235" s="253">
        <f>SUM(D207:D234)</f>
        <v>0</v>
      </c>
      <c r="E235" s="253">
        <f>SUM(E207:E234)</f>
        <v>0</v>
      </c>
      <c r="F235" s="253">
        <f>SUM(F207:F234)</f>
        <v>0</v>
      </c>
      <c r="G235" s="282">
        <f>SUM(G207:G234)</f>
        <v>0</v>
      </c>
    </row>
    <row r="236" spans="2:7" hidden="1">
      <c r="B236" s="10"/>
      <c r="C236" s="10"/>
      <c r="D236" s="10"/>
      <c r="E236" s="10"/>
      <c r="F236" s="10"/>
      <c r="G236" s="10"/>
    </row>
    <row r="237" spans="2:7">
      <c r="B237" s="10"/>
      <c r="C237" s="10"/>
      <c r="D237" s="10"/>
      <c r="E237" s="10"/>
      <c r="F237" s="10"/>
      <c r="G237" s="10"/>
    </row>
  </sheetData>
  <mergeCells count="30">
    <mergeCell ref="B205:G205"/>
    <mergeCell ref="B235:C235"/>
    <mergeCell ref="B96:H96"/>
    <mergeCell ref="B127:C127"/>
    <mergeCell ref="B164:S164"/>
    <mergeCell ref="B165:B166"/>
    <mergeCell ref="C165:C166"/>
    <mergeCell ref="D165:D166"/>
    <mergeCell ref="E165:L165"/>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10" type="noConversion"/>
  <conditionalFormatting sqref="G207:G234 F222:F227 E207:E235">
    <cfRule type="cellIs" dxfId="120" priority="73" operator="greaterThan">
      <formula>0</formula>
    </cfRule>
  </conditionalFormatting>
  <conditionalFormatting sqref="G207:G234 F222:F227 E207:E235 E127:H127">
    <cfRule type="cellIs" dxfId="119" priority="72" operator="greaterThan">
      <formula>0</formula>
    </cfRule>
  </conditionalFormatting>
  <conditionalFormatting sqref="F235 F222:F227">
    <cfRule type="cellIs" dxfId="118" priority="71" operator="greaterThan">
      <formula>0</formula>
    </cfRule>
  </conditionalFormatting>
  <conditionalFormatting sqref="F222:F227 G207:G235">
    <cfRule type="cellIs" dxfId="117" priority="70" operator="greaterThan">
      <formula>0</formula>
    </cfRule>
  </conditionalFormatting>
  <conditionalFormatting sqref="F207:F221">
    <cfRule type="cellIs" dxfId="116" priority="69" operator="greaterThan">
      <formula>0</formula>
    </cfRule>
  </conditionalFormatting>
  <conditionalFormatting sqref="F207:F221">
    <cfRule type="cellIs" dxfId="115" priority="68" operator="greaterThan">
      <formula>0</formula>
    </cfRule>
  </conditionalFormatting>
  <conditionalFormatting sqref="F211:F221">
    <cfRule type="cellIs" dxfId="114" priority="67" operator="greaterThan">
      <formula>0</formula>
    </cfRule>
  </conditionalFormatting>
  <conditionalFormatting sqref="F207:F221">
    <cfRule type="cellIs" dxfId="113" priority="66" operator="greaterThan">
      <formula>0</formula>
    </cfRule>
  </conditionalFormatting>
  <conditionalFormatting sqref="F207:F221">
    <cfRule type="cellIs" dxfId="112" priority="65" operator="greaterThan">
      <formula>0</formula>
    </cfRule>
  </conditionalFormatting>
  <conditionalFormatting sqref="F210">
    <cfRule type="cellIs" dxfId="111" priority="64" operator="greaterThan">
      <formula>0</formula>
    </cfRule>
  </conditionalFormatting>
  <conditionalFormatting sqref="F210">
    <cfRule type="cellIs" dxfId="110" priority="63" operator="greaterThan">
      <formula>0</formula>
    </cfRule>
  </conditionalFormatting>
  <conditionalFormatting sqref="F232:F234">
    <cfRule type="cellIs" dxfId="109" priority="62" operator="greaterThan">
      <formula>0</formula>
    </cfRule>
  </conditionalFormatting>
  <conditionalFormatting sqref="F221">
    <cfRule type="cellIs" dxfId="108" priority="61" operator="greaterThan">
      <formula>0</formula>
    </cfRule>
  </conditionalFormatting>
  <conditionalFormatting sqref="F221">
    <cfRule type="cellIs" dxfId="107" priority="60" operator="greaterThan">
      <formula>0</formula>
    </cfRule>
  </conditionalFormatting>
  <conditionalFormatting sqref="F207:F221">
    <cfRule type="cellIs" dxfId="106" priority="59" operator="greaterThan">
      <formula>0</formula>
    </cfRule>
  </conditionalFormatting>
  <conditionalFormatting sqref="F207:F221">
    <cfRule type="cellIs" dxfId="105" priority="58" operator="greaterThan">
      <formula>0</formula>
    </cfRule>
  </conditionalFormatting>
  <conditionalFormatting sqref="F210">
    <cfRule type="cellIs" dxfId="104" priority="57" operator="greaterThan">
      <formula>0</formula>
    </cfRule>
  </conditionalFormatting>
  <conditionalFormatting sqref="F210">
    <cfRule type="cellIs" dxfId="103" priority="56" operator="greaterThan">
      <formula>0</formula>
    </cfRule>
  </conditionalFormatting>
  <conditionalFormatting sqref="F207:F221">
    <cfRule type="cellIs" dxfId="102" priority="55" operator="greaterThan">
      <formula>0</formula>
    </cfRule>
  </conditionalFormatting>
  <conditionalFormatting sqref="F207:F221">
    <cfRule type="cellIs" dxfId="101" priority="54" operator="greaterThan">
      <formula>0</formula>
    </cfRule>
  </conditionalFormatting>
  <conditionalFormatting sqref="F210">
    <cfRule type="cellIs" dxfId="100" priority="53" operator="greaterThan">
      <formula>0</formula>
    </cfRule>
  </conditionalFormatting>
  <conditionalFormatting sqref="F210">
    <cfRule type="cellIs" dxfId="99" priority="52" operator="greaterThan">
      <formula>0</formula>
    </cfRule>
  </conditionalFormatting>
  <conditionalFormatting sqref="F221">
    <cfRule type="cellIs" dxfId="98" priority="51" operator="greaterThan">
      <formula>0</formula>
    </cfRule>
  </conditionalFormatting>
  <conditionalFormatting sqref="F221">
    <cfRule type="cellIs" dxfId="97" priority="50" operator="greaterThan">
      <formula>0</formula>
    </cfRule>
  </conditionalFormatting>
  <conditionalFormatting sqref="F229:F231">
    <cfRule type="cellIs" dxfId="96" priority="49" operator="greaterThan">
      <formula>0</formula>
    </cfRule>
  </conditionalFormatting>
  <conditionalFormatting sqref="F229:F231">
    <cfRule type="cellIs" dxfId="95" priority="48" operator="greaterThan">
      <formula>0</formula>
    </cfRule>
  </conditionalFormatting>
  <conditionalFormatting sqref="F229:F231">
    <cfRule type="cellIs" dxfId="94" priority="46" operator="greaterThan">
      <formula>0</formula>
    </cfRule>
  </conditionalFormatting>
  <conditionalFormatting sqref="F229:F231">
    <cfRule type="cellIs" dxfId="93" priority="47" operator="greaterThan">
      <formula>0</formula>
    </cfRule>
  </conditionalFormatting>
  <conditionalFormatting sqref="F229:F231">
    <cfRule type="cellIs" dxfId="92" priority="45" operator="greaterThan">
      <formula>0</formula>
    </cfRule>
  </conditionalFormatting>
  <conditionalFormatting sqref="F229:F231">
    <cfRule type="cellIs" dxfId="91" priority="44" operator="greaterThan">
      <formula>0</formula>
    </cfRule>
  </conditionalFormatting>
  <conditionalFormatting sqref="F229:F231">
    <cfRule type="cellIs" dxfId="90" priority="42" operator="greaterThan">
      <formula>0</formula>
    </cfRule>
  </conditionalFormatting>
  <conditionalFormatting sqref="F229:F231">
    <cfRule type="cellIs" dxfId="89" priority="43" operator="greaterThan">
      <formula>0</formula>
    </cfRule>
  </conditionalFormatting>
  <conditionalFormatting sqref="F228">
    <cfRule type="cellIs" dxfId="88" priority="41" operator="greaterThan">
      <formula>0</formula>
    </cfRule>
  </conditionalFormatting>
  <conditionalFormatting sqref="F228">
    <cfRule type="cellIs" dxfId="87" priority="40" operator="greaterThan">
      <formula>0</formula>
    </cfRule>
  </conditionalFormatting>
  <conditionalFormatting sqref="F228">
    <cfRule type="cellIs" dxfId="86" priority="38" operator="greaterThan">
      <formula>0</formula>
    </cfRule>
  </conditionalFormatting>
  <conditionalFormatting sqref="F228">
    <cfRule type="cellIs" dxfId="85" priority="39" operator="greaterThan">
      <formula>0</formula>
    </cfRule>
  </conditionalFormatting>
  <conditionalFormatting sqref="F228">
    <cfRule type="cellIs" dxfId="84" priority="37" operator="greaterThan">
      <formula>0</formula>
    </cfRule>
  </conditionalFormatting>
  <conditionalFormatting sqref="F228">
    <cfRule type="cellIs" dxfId="83" priority="36" operator="greaterThan">
      <formula>0</formula>
    </cfRule>
  </conditionalFormatting>
  <conditionalFormatting sqref="F228">
    <cfRule type="cellIs" dxfId="82" priority="34" operator="greaterThan">
      <formula>0</formula>
    </cfRule>
  </conditionalFormatting>
  <conditionalFormatting sqref="F228">
    <cfRule type="cellIs" dxfId="81" priority="35" operator="greaterThan">
      <formula>0</formula>
    </cfRule>
  </conditionalFormatting>
  <conditionalFormatting sqref="H125 H98:H115">
    <cfRule type="cellIs" dxfId="80" priority="28" operator="greaterThan">
      <formula>0</formula>
    </cfRule>
  </conditionalFormatting>
  <conditionalFormatting sqref="H116:H124">
    <cfRule type="cellIs" dxfId="79" priority="24" operator="greaterThan">
      <formula>0</formula>
    </cfRule>
  </conditionalFormatting>
  <conditionalFormatting sqref="H126">
    <cfRule type="cellIs" dxfId="78" priority="20" operator="greaterThan">
      <formula>0</formula>
    </cfRule>
  </conditionalFormatting>
  <conditionalFormatting sqref="F98:F114 F125">
    <cfRule type="cellIs" dxfId="77" priority="8" operator="greaterThan">
      <formula>0</formula>
    </cfRule>
  </conditionalFormatting>
  <conditionalFormatting sqref="G98:G114 G125">
    <cfRule type="cellIs" dxfId="76" priority="7" operator="greaterThan">
      <formula>0</formula>
    </cfRule>
  </conditionalFormatting>
  <conditionalFormatting sqref="E98:E114 E125">
    <cfRule type="cellIs" dxfId="75" priority="9" operator="greaterThan">
      <formula>0</formula>
    </cfRule>
  </conditionalFormatting>
  <conditionalFormatting sqref="F115:F124">
    <cfRule type="cellIs" dxfId="74" priority="5" operator="greaterThan">
      <formula>0</formula>
    </cfRule>
  </conditionalFormatting>
  <conditionalFormatting sqref="G115:G124">
    <cfRule type="cellIs" dxfId="73" priority="4" operator="greaterThan">
      <formula>0</formula>
    </cfRule>
  </conditionalFormatting>
  <conditionalFormatting sqref="E115:E124">
    <cfRule type="cellIs" dxfId="72" priority="6" operator="greaterThan">
      <formula>0</formula>
    </cfRule>
  </conditionalFormatting>
  <conditionalFormatting sqref="F126">
    <cfRule type="cellIs" dxfId="71" priority="2" operator="greaterThan">
      <formula>0</formula>
    </cfRule>
  </conditionalFormatting>
  <conditionalFormatting sqref="G126">
    <cfRule type="cellIs" dxfId="70" priority="1" operator="greaterThan">
      <formula>0</formula>
    </cfRule>
  </conditionalFormatting>
  <conditionalFormatting sqref="E126">
    <cfRule type="cellIs" dxfId="69" priority="3" operator="greaterThan">
      <formula>0</formula>
    </cfRule>
  </conditionalFormatting>
  <dataValidations count="1">
    <dataValidation type="list" allowBlank="1" showInputMessage="1" showErrorMessage="1" sqref="D167:D186 D24:D44" xr:uid="{00000000-0002-0000-0100-000000000000}">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218"/>
  <sheetViews>
    <sheetView showGridLines="0" topLeftCell="B14" zoomScaleNormal="100" workbookViewId="0">
      <selection activeCell="C15" sqref="C15:H15"/>
    </sheetView>
  </sheetViews>
  <sheetFormatPr defaultColWidth="9.08984375" defaultRowHeight="14.5"/>
  <cols>
    <col min="1" max="1" width="3.08984375" style="10" customWidth="1"/>
    <col min="2" max="2" width="17.26953125" style="10" customWidth="1"/>
    <col min="3" max="3" width="26.26953125" style="10" customWidth="1"/>
    <col min="4" max="4" width="17.36328125" style="10" customWidth="1"/>
    <col min="5" max="5" width="19" style="10" customWidth="1"/>
    <col min="6" max="6" width="12.08984375" style="10" customWidth="1"/>
    <col min="7" max="7" width="9.453125" style="10" bestFit="1" customWidth="1"/>
    <col min="8" max="8" width="9" style="10" bestFit="1" customWidth="1"/>
    <col min="9" max="9" width="7.453125" style="10" bestFit="1" customWidth="1"/>
    <col min="10" max="10" width="12.90625" style="10" customWidth="1"/>
    <col min="11" max="11" width="10" style="10" customWidth="1"/>
    <col min="12" max="12" width="20.90625" style="10" customWidth="1"/>
    <col min="13" max="16384" width="9.08984375" style="10"/>
  </cols>
  <sheetData>
    <row r="1" spans="2:12" s="3" customFormat="1" ht="15" thickBot="1"/>
    <row r="2" spans="2:12" s="3" customFormat="1" ht="15" thickBot="1">
      <c r="B2" s="4"/>
      <c r="C2" s="5"/>
      <c r="D2" s="5"/>
      <c r="E2" s="5"/>
      <c r="F2" s="5"/>
      <c r="G2" s="5"/>
      <c r="H2" s="5"/>
      <c r="I2" s="5"/>
      <c r="J2" s="288"/>
      <c r="K2" s="5"/>
      <c r="L2" s="7"/>
    </row>
    <row r="3" spans="2:12" ht="15" customHeight="1">
      <c r="B3" s="8"/>
      <c r="C3" s="516" t="s">
        <v>1456</v>
      </c>
      <c r="D3" s="517"/>
      <c r="E3" s="517"/>
      <c r="F3" s="517"/>
      <c r="G3" s="517"/>
      <c r="H3" s="517"/>
      <c r="I3" s="517"/>
      <c r="J3" s="517"/>
      <c r="K3" s="518"/>
      <c r="L3" s="289"/>
    </row>
    <row r="4" spans="2:12" ht="15" customHeight="1" thickBot="1">
      <c r="B4" s="8"/>
      <c r="C4" s="519"/>
      <c r="D4" s="520"/>
      <c r="E4" s="520"/>
      <c r="F4" s="520"/>
      <c r="G4" s="520"/>
      <c r="H4" s="520"/>
      <c r="I4" s="520"/>
      <c r="J4" s="520"/>
      <c r="K4" s="521"/>
      <c r="L4" s="289"/>
    </row>
    <row r="5" spans="2:12" ht="15" thickBot="1">
      <c r="B5" s="11"/>
      <c r="C5" s="12"/>
      <c r="D5" s="12"/>
      <c r="E5" s="12"/>
      <c r="F5" s="12"/>
      <c r="G5" s="12"/>
      <c r="H5" s="12"/>
      <c r="I5" s="12"/>
      <c r="J5" s="12"/>
      <c r="K5" s="13"/>
      <c r="L5" s="14"/>
    </row>
    <row r="6" spans="2:12" s="17" customFormat="1" ht="13.5" thickBot="1">
      <c r="B6" s="15"/>
      <c r="C6" s="16"/>
      <c r="D6" s="16"/>
      <c r="E6" s="16"/>
      <c r="F6" s="16"/>
      <c r="G6" s="16"/>
      <c r="H6" s="16"/>
      <c r="I6" s="16"/>
      <c r="J6" s="16"/>
      <c r="K6" s="16"/>
      <c r="L6" s="19"/>
    </row>
    <row r="7" spans="2:12" s="17" customFormat="1">
      <c r="B7" s="498" t="s">
        <v>0</v>
      </c>
      <c r="C7" s="499"/>
      <c r="D7" s="499"/>
      <c r="E7" s="499"/>
      <c r="F7" s="499"/>
      <c r="G7" s="499"/>
      <c r="H7" s="500"/>
      <c r="I7" s="16"/>
      <c r="J7" s="16"/>
      <c r="K7" s="16"/>
      <c r="L7" s="19"/>
    </row>
    <row r="8" spans="2:12" s="17" customFormat="1" ht="13">
      <c r="B8" s="202" t="s">
        <v>1457</v>
      </c>
      <c r="C8" s="524">
        <v>29662</v>
      </c>
      <c r="D8" s="524"/>
      <c r="E8" s="203" t="s">
        <v>1702</v>
      </c>
      <c r="F8" s="522" t="s">
        <v>1458</v>
      </c>
      <c r="G8" s="522"/>
      <c r="H8" s="523"/>
      <c r="I8" s="16"/>
      <c r="J8" s="16"/>
      <c r="K8" s="16"/>
      <c r="L8" s="19"/>
    </row>
    <row r="9" spans="2:12" s="17" customFormat="1" ht="17.25" customHeight="1">
      <c r="B9" s="202" t="s">
        <v>1459</v>
      </c>
      <c r="C9" s="524" t="s">
        <v>1825</v>
      </c>
      <c r="D9" s="524"/>
      <c r="E9" s="204" t="s">
        <v>1566</v>
      </c>
      <c r="F9" s="524" t="s">
        <v>2036</v>
      </c>
      <c r="G9" s="524"/>
      <c r="H9" s="526"/>
      <c r="I9" s="16"/>
      <c r="J9" s="16"/>
      <c r="K9" s="16"/>
      <c r="L9" s="19"/>
    </row>
    <row r="10" spans="2:12" s="17" customFormat="1" ht="30.75" customHeight="1">
      <c r="B10" s="202" t="s">
        <v>1460</v>
      </c>
      <c r="C10" s="524" t="s">
        <v>1567</v>
      </c>
      <c r="D10" s="524"/>
      <c r="E10" s="204" t="s">
        <v>1461</v>
      </c>
      <c r="F10" s="525" t="s">
        <v>2014</v>
      </c>
      <c r="G10" s="524"/>
      <c r="H10" s="526"/>
      <c r="I10" s="16"/>
      <c r="J10" s="16"/>
      <c r="K10" s="16"/>
      <c r="L10" s="19"/>
    </row>
    <row r="11" spans="2:12" s="17" customFormat="1" ht="36.75" customHeight="1">
      <c r="B11" s="202" t="s">
        <v>1462</v>
      </c>
      <c r="C11" s="525" t="s">
        <v>1962</v>
      </c>
      <c r="D11" s="524"/>
      <c r="E11" s="204" t="s">
        <v>1463</v>
      </c>
      <c r="F11" s="557">
        <v>44788</v>
      </c>
      <c r="G11" s="557"/>
      <c r="H11" s="558"/>
      <c r="I11" s="16"/>
      <c r="J11" s="16"/>
      <c r="K11" s="16"/>
      <c r="L11" s="19"/>
    </row>
    <row r="12" spans="2:12" s="17" customFormat="1" ht="13">
      <c r="B12" s="202" t="s">
        <v>1464</v>
      </c>
      <c r="C12" s="524" t="s">
        <v>1568</v>
      </c>
      <c r="D12" s="524"/>
      <c r="E12" s="204" t="s">
        <v>1465</v>
      </c>
      <c r="F12" s="557">
        <v>44796</v>
      </c>
      <c r="G12" s="557"/>
      <c r="H12" s="558"/>
      <c r="I12" s="16"/>
      <c r="J12" s="16"/>
      <c r="K12" s="16"/>
      <c r="L12" s="19"/>
    </row>
    <row r="13" spans="2:12" s="17" customFormat="1" ht="13">
      <c r="B13" s="202" t="s">
        <v>1466</v>
      </c>
      <c r="C13" s="524" t="s">
        <v>1960</v>
      </c>
      <c r="D13" s="524"/>
      <c r="E13" s="204" t="s">
        <v>1467</v>
      </c>
      <c r="F13" s="524" t="s">
        <v>102</v>
      </c>
      <c r="G13" s="524"/>
      <c r="H13" s="526"/>
      <c r="I13" s="16"/>
      <c r="J13" s="16"/>
      <c r="K13" s="16"/>
      <c r="L13" s="19"/>
    </row>
    <row r="14" spans="2:12" s="17" customFormat="1" ht="13">
      <c r="B14" s="202" t="s">
        <v>1468</v>
      </c>
      <c r="C14" s="524" t="s">
        <v>1565</v>
      </c>
      <c r="D14" s="524"/>
      <c r="E14" s="205" t="s">
        <v>1578</v>
      </c>
      <c r="F14" s="524" t="s">
        <v>1961</v>
      </c>
      <c r="G14" s="524"/>
      <c r="H14" s="526"/>
      <c r="I14" s="16"/>
      <c r="J14" s="16"/>
      <c r="K14" s="16"/>
      <c r="L14" s="19"/>
    </row>
    <row r="15" spans="2:12" s="17" customFormat="1" ht="39.75" customHeight="1">
      <c r="B15" s="202" t="s">
        <v>1469</v>
      </c>
      <c r="C15" s="525" t="s">
        <v>1701</v>
      </c>
      <c r="D15" s="525"/>
      <c r="E15" s="525"/>
      <c r="F15" s="525"/>
      <c r="G15" s="525"/>
      <c r="H15" s="559"/>
      <c r="I15" s="16"/>
      <c r="J15" s="16"/>
      <c r="K15" s="16"/>
      <c r="L15" s="19"/>
    </row>
    <row r="16" spans="2:12" s="17" customFormat="1" ht="42" customHeight="1" thickBot="1">
      <c r="B16" s="200" t="s">
        <v>1470</v>
      </c>
      <c r="C16" s="560" t="s">
        <v>1569</v>
      </c>
      <c r="D16" s="560"/>
      <c r="E16" s="560"/>
      <c r="F16" s="560"/>
      <c r="G16" s="560"/>
      <c r="H16" s="561"/>
      <c r="I16" s="16"/>
      <c r="J16" s="16"/>
      <c r="K16" s="16"/>
      <c r="L16" s="19"/>
    </row>
    <row r="17" spans="1:17" s="16" customFormat="1" ht="13.5" thickBot="1">
      <c r="B17" s="117"/>
      <c r="C17" s="18"/>
      <c r="D17" s="18"/>
      <c r="E17" s="18"/>
      <c r="F17" s="18"/>
      <c r="G17" s="18"/>
      <c r="H17" s="18"/>
      <c r="I17" s="18"/>
      <c r="J17" s="18"/>
      <c r="K17" s="18"/>
      <c r="L17" s="118"/>
    </row>
    <row r="18" spans="1:17" s="17" customFormat="1" ht="15" thickBot="1">
      <c r="B18" s="571" t="s">
        <v>1471</v>
      </c>
      <c r="C18" s="572"/>
      <c r="D18" s="572"/>
      <c r="E18" s="572"/>
      <c r="F18" s="572"/>
      <c r="G18" s="572"/>
      <c r="H18" s="572"/>
      <c r="I18" s="572"/>
      <c r="J18" s="572"/>
      <c r="K18" s="572"/>
      <c r="L18" s="573"/>
    </row>
    <row r="19" spans="1:17" s="17" customFormat="1" ht="12.75" customHeight="1">
      <c r="B19" s="562" t="s">
        <v>2256</v>
      </c>
      <c r="C19" s="563"/>
      <c r="D19" s="563"/>
      <c r="E19" s="563"/>
      <c r="F19" s="563"/>
      <c r="G19" s="563"/>
      <c r="H19" s="563"/>
      <c r="I19" s="563"/>
      <c r="J19" s="563"/>
      <c r="K19" s="563"/>
      <c r="L19" s="564"/>
    </row>
    <row r="20" spans="1:17" s="17" customFormat="1" ht="13">
      <c r="B20" s="565"/>
      <c r="C20" s="566"/>
      <c r="D20" s="566"/>
      <c r="E20" s="566"/>
      <c r="F20" s="566"/>
      <c r="G20" s="566"/>
      <c r="H20" s="566"/>
      <c r="I20" s="566"/>
      <c r="J20" s="566"/>
      <c r="K20" s="566"/>
      <c r="L20" s="567"/>
    </row>
    <row r="21" spans="1:17" s="17" customFormat="1" ht="13">
      <c r="B21" s="565"/>
      <c r="C21" s="566"/>
      <c r="D21" s="566"/>
      <c r="E21" s="566"/>
      <c r="F21" s="566"/>
      <c r="G21" s="566"/>
      <c r="H21" s="566"/>
      <c r="I21" s="566"/>
      <c r="J21" s="566"/>
      <c r="K21" s="566"/>
      <c r="L21" s="567"/>
    </row>
    <row r="22" spans="1:17" s="17" customFormat="1" ht="13">
      <c r="B22" s="565"/>
      <c r="C22" s="566"/>
      <c r="D22" s="566"/>
      <c r="E22" s="566"/>
      <c r="F22" s="566"/>
      <c r="G22" s="566"/>
      <c r="H22" s="566"/>
      <c r="I22" s="566"/>
      <c r="J22" s="566"/>
      <c r="K22" s="566"/>
      <c r="L22" s="567"/>
    </row>
    <row r="23" spans="1:17" s="17" customFormat="1" ht="13">
      <c r="B23" s="565"/>
      <c r="C23" s="566"/>
      <c r="D23" s="566"/>
      <c r="E23" s="566"/>
      <c r="F23" s="566"/>
      <c r="G23" s="566"/>
      <c r="H23" s="566"/>
      <c r="I23" s="566"/>
      <c r="J23" s="566"/>
      <c r="K23" s="566"/>
      <c r="L23" s="567"/>
    </row>
    <row r="24" spans="1:17" s="17" customFormat="1" ht="13">
      <c r="B24" s="565"/>
      <c r="C24" s="566"/>
      <c r="D24" s="566"/>
      <c r="E24" s="566"/>
      <c r="F24" s="566"/>
      <c r="G24" s="566"/>
      <c r="H24" s="566"/>
      <c r="I24" s="566"/>
      <c r="J24" s="566"/>
      <c r="K24" s="566"/>
      <c r="L24" s="567"/>
    </row>
    <row r="25" spans="1:17" s="17" customFormat="1" ht="13">
      <c r="B25" s="565"/>
      <c r="C25" s="566"/>
      <c r="D25" s="566"/>
      <c r="E25" s="566"/>
      <c r="F25" s="566"/>
      <c r="G25" s="566"/>
      <c r="H25" s="566"/>
      <c r="I25" s="566"/>
      <c r="J25" s="566"/>
      <c r="K25" s="566"/>
      <c r="L25" s="567"/>
    </row>
    <row r="26" spans="1:17" s="17" customFormat="1" ht="13.5" thickBot="1">
      <c r="B26" s="568"/>
      <c r="C26" s="569"/>
      <c r="D26" s="569"/>
      <c r="E26" s="569"/>
      <c r="F26" s="569"/>
      <c r="G26" s="569"/>
      <c r="H26" s="569"/>
      <c r="I26" s="569"/>
      <c r="J26" s="569"/>
      <c r="K26" s="569"/>
      <c r="L26" s="570"/>
    </row>
    <row r="27" spans="1:17" s="17" customFormat="1" ht="15" thickBot="1">
      <c r="A27" s="189"/>
      <c r="B27" s="571" t="s">
        <v>1472</v>
      </c>
      <c r="C27" s="572"/>
      <c r="D27" s="572"/>
      <c r="E27" s="572"/>
      <c r="F27" s="572"/>
      <c r="G27" s="572"/>
      <c r="H27" s="572"/>
      <c r="I27" s="572"/>
      <c r="J27" s="572"/>
      <c r="K27" s="572"/>
      <c r="L27" s="573"/>
    </row>
    <row r="28" spans="1:17" s="17" customFormat="1" ht="13">
      <c r="B28" s="575" t="s">
        <v>1473</v>
      </c>
      <c r="C28" s="577" t="s">
        <v>1579</v>
      </c>
      <c r="D28" s="577" t="s">
        <v>1570</v>
      </c>
      <c r="E28" s="577" t="s">
        <v>3</v>
      </c>
      <c r="F28" s="577" t="s">
        <v>1474</v>
      </c>
      <c r="G28" s="330" t="s">
        <v>1562</v>
      </c>
      <c r="H28" s="330" t="s">
        <v>1562</v>
      </c>
      <c r="I28" s="579" t="s">
        <v>1475</v>
      </c>
      <c r="J28" s="579" t="s">
        <v>1476</v>
      </c>
      <c r="K28" s="579" t="s">
        <v>1477</v>
      </c>
      <c r="L28" s="582" t="s">
        <v>1478</v>
      </c>
    </row>
    <row r="29" spans="1:17" s="17" customFormat="1" ht="26">
      <c r="B29" s="576"/>
      <c r="C29" s="578"/>
      <c r="D29" s="578"/>
      <c r="E29" s="578"/>
      <c r="F29" s="578"/>
      <c r="G29" s="331" t="s">
        <v>1479</v>
      </c>
      <c r="H29" s="331" t="s">
        <v>1480</v>
      </c>
      <c r="I29" s="580"/>
      <c r="J29" s="580"/>
      <c r="K29" s="580"/>
      <c r="L29" s="583"/>
    </row>
    <row r="30" spans="1:17" s="17" customFormat="1" ht="13">
      <c r="B30" s="206">
        <v>1</v>
      </c>
      <c r="C30" s="215" t="s">
        <v>1587</v>
      </c>
      <c r="D30" s="207" t="s">
        <v>201</v>
      </c>
      <c r="E30" s="213" t="s">
        <v>1703</v>
      </c>
      <c r="F30" s="208" t="s">
        <v>1485</v>
      </c>
      <c r="G30" s="208" t="s">
        <v>1485</v>
      </c>
      <c r="H30" s="208" t="s">
        <v>1485</v>
      </c>
      <c r="I30" s="325" t="s">
        <v>2015</v>
      </c>
      <c r="J30" s="323">
        <v>44788</v>
      </c>
      <c r="K30" s="323">
        <v>44790</v>
      </c>
      <c r="L30" s="211"/>
      <c r="M30" s="332"/>
      <c r="N30" s="581"/>
      <c r="O30" s="581"/>
      <c r="P30" s="581"/>
      <c r="Q30" s="581"/>
    </row>
    <row r="31" spans="1:17" s="17" customFormat="1" ht="43">
      <c r="B31" s="206">
        <v>2</v>
      </c>
      <c r="C31" s="215" t="s">
        <v>1587</v>
      </c>
      <c r="D31" s="207" t="s">
        <v>185</v>
      </c>
      <c r="E31" s="213" t="s">
        <v>1752</v>
      </c>
      <c r="F31" s="208" t="s">
        <v>1485</v>
      </c>
      <c r="G31" s="208" t="s">
        <v>1485</v>
      </c>
      <c r="H31" s="208" t="s">
        <v>1485</v>
      </c>
      <c r="I31" s="325" t="s">
        <v>2015</v>
      </c>
      <c r="J31" s="323">
        <v>44788</v>
      </c>
      <c r="K31" s="323">
        <v>44790</v>
      </c>
      <c r="L31" s="211"/>
      <c r="M31" s="332"/>
      <c r="N31" s="581"/>
      <c r="O31" s="581"/>
      <c r="P31" s="581"/>
      <c r="Q31" s="581"/>
    </row>
    <row r="32" spans="1:17" s="17" customFormat="1" ht="32.5">
      <c r="B32" s="206">
        <v>3</v>
      </c>
      <c r="C32" s="214" t="s">
        <v>1587</v>
      </c>
      <c r="D32" s="207" t="s">
        <v>208</v>
      </c>
      <c r="E32" s="213" t="s">
        <v>1753</v>
      </c>
      <c r="F32" s="210" t="s">
        <v>1485</v>
      </c>
      <c r="G32" s="210" t="s">
        <v>1485</v>
      </c>
      <c r="H32" s="210" t="s">
        <v>1485</v>
      </c>
      <c r="I32" s="325" t="s">
        <v>2015</v>
      </c>
      <c r="J32" s="323">
        <v>44788</v>
      </c>
      <c r="K32" s="323">
        <v>44790</v>
      </c>
      <c r="L32" s="211"/>
      <c r="M32" s="332"/>
      <c r="N32" s="581"/>
      <c r="O32" s="581"/>
      <c r="P32" s="581"/>
      <c r="Q32" s="581"/>
    </row>
    <row r="33" spans="2:17" s="17" customFormat="1" ht="34.5">
      <c r="B33" s="206">
        <v>4</v>
      </c>
      <c r="C33" s="214" t="s">
        <v>1583</v>
      </c>
      <c r="D33" s="207" t="s">
        <v>1493</v>
      </c>
      <c r="E33" s="213" t="s">
        <v>1704</v>
      </c>
      <c r="F33" s="208" t="s">
        <v>1490</v>
      </c>
      <c r="G33" s="208" t="s">
        <v>1490</v>
      </c>
      <c r="H33" s="208" t="s">
        <v>1490</v>
      </c>
      <c r="I33" s="325"/>
      <c r="J33" s="323"/>
      <c r="K33" s="323"/>
      <c r="L33" s="211" t="s">
        <v>2016</v>
      </c>
      <c r="M33" s="332"/>
      <c r="N33" s="581"/>
      <c r="O33" s="581"/>
      <c r="P33" s="581"/>
      <c r="Q33" s="581"/>
    </row>
    <row r="34" spans="2:17" s="292" customFormat="1" ht="23">
      <c r="B34" s="206">
        <v>5</v>
      </c>
      <c r="C34" s="214" t="s">
        <v>1584</v>
      </c>
      <c r="D34" s="207" t="s">
        <v>1494</v>
      </c>
      <c r="E34" s="213" t="s">
        <v>1705</v>
      </c>
      <c r="F34" s="208" t="s">
        <v>1490</v>
      </c>
      <c r="G34" s="208" t="s">
        <v>1490</v>
      </c>
      <c r="H34" s="208" t="s">
        <v>1490</v>
      </c>
      <c r="I34" s="325"/>
      <c r="J34" s="323"/>
      <c r="K34" s="323"/>
      <c r="L34" s="211" t="s">
        <v>1754</v>
      </c>
      <c r="M34" s="329"/>
      <c r="N34" s="574"/>
      <c r="O34" s="574"/>
      <c r="P34" s="574"/>
      <c r="Q34" s="574"/>
    </row>
    <row r="35" spans="2:17" s="292" customFormat="1" ht="23">
      <c r="B35" s="206">
        <v>6</v>
      </c>
      <c r="C35" s="214" t="s">
        <v>1584</v>
      </c>
      <c r="D35" s="207" t="s">
        <v>1495</v>
      </c>
      <c r="E35" s="213" t="s">
        <v>1706</v>
      </c>
      <c r="F35" s="208" t="s">
        <v>1490</v>
      </c>
      <c r="G35" s="208" t="s">
        <v>1490</v>
      </c>
      <c r="H35" s="208" t="s">
        <v>1490</v>
      </c>
      <c r="I35" s="325"/>
      <c r="J35" s="323"/>
      <c r="K35" s="323"/>
      <c r="L35" s="211" t="s">
        <v>1755</v>
      </c>
      <c r="M35" s="329"/>
      <c r="N35" s="574"/>
      <c r="O35" s="574"/>
      <c r="P35" s="574"/>
      <c r="Q35" s="574"/>
    </row>
    <row r="36" spans="2:17" s="293" customFormat="1" ht="23">
      <c r="B36" s="206">
        <v>7</v>
      </c>
      <c r="C36" s="214" t="s">
        <v>1584</v>
      </c>
      <c r="D36" s="207" t="s">
        <v>1496</v>
      </c>
      <c r="E36" s="213" t="s">
        <v>1707</v>
      </c>
      <c r="F36" s="208" t="s">
        <v>1490</v>
      </c>
      <c r="G36" s="208" t="s">
        <v>1490</v>
      </c>
      <c r="H36" s="208" t="s">
        <v>1490</v>
      </c>
      <c r="I36" s="325"/>
      <c r="J36" s="323"/>
      <c r="K36" s="323"/>
      <c r="L36" s="211" t="s">
        <v>1755</v>
      </c>
      <c r="M36" s="329"/>
      <c r="N36" s="574"/>
      <c r="O36" s="574"/>
      <c r="P36" s="574"/>
      <c r="Q36" s="574"/>
    </row>
    <row r="37" spans="2:17" s="292" customFormat="1" ht="23">
      <c r="B37" s="206">
        <v>8</v>
      </c>
      <c r="C37" s="214" t="s">
        <v>1584</v>
      </c>
      <c r="D37" s="207" t="s">
        <v>1497</v>
      </c>
      <c r="E37" s="213" t="s">
        <v>1708</v>
      </c>
      <c r="F37" s="208" t="s">
        <v>1577</v>
      </c>
      <c r="G37" s="208" t="s">
        <v>1490</v>
      </c>
      <c r="H37" s="208" t="s">
        <v>1490</v>
      </c>
      <c r="I37" s="325"/>
      <c r="J37" s="323"/>
      <c r="K37" s="323"/>
      <c r="L37" s="211" t="s">
        <v>1756</v>
      </c>
      <c r="M37" s="329"/>
      <c r="N37" s="574"/>
      <c r="O37" s="574"/>
      <c r="P37" s="574"/>
      <c r="Q37" s="574"/>
    </row>
    <row r="38" spans="2:17" s="292" customFormat="1" ht="23">
      <c r="B38" s="206">
        <v>9</v>
      </c>
      <c r="C38" s="214" t="s">
        <v>1584</v>
      </c>
      <c r="D38" s="207" t="s">
        <v>1498</v>
      </c>
      <c r="E38" s="213" t="s">
        <v>1709</v>
      </c>
      <c r="F38" s="208" t="s">
        <v>1490</v>
      </c>
      <c r="G38" s="208" t="s">
        <v>1490</v>
      </c>
      <c r="H38" s="208" t="s">
        <v>1490</v>
      </c>
      <c r="I38" s="325"/>
      <c r="J38" s="323"/>
      <c r="K38" s="323"/>
      <c r="L38" s="211" t="s">
        <v>1754</v>
      </c>
      <c r="M38" s="329"/>
      <c r="N38" s="574"/>
      <c r="O38" s="574"/>
      <c r="P38" s="574"/>
      <c r="Q38" s="574"/>
    </row>
    <row r="39" spans="2:17" s="292" customFormat="1" ht="23">
      <c r="B39" s="206">
        <v>10</v>
      </c>
      <c r="C39" s="214" t="s">
        <v>1584</v>
      </c>
      <c r="D39" s="207" t="s">
        <v>1499</v>
      </c>
      <c r="E39" s="213" t="s">
        <v>1710</v>
      </c>
      <c r="F39" s="208" t="s">
        <v>1490</v>
      </c>
      <c r="G39" s="208" t="s">
        <v>1490</v>
      </c>
      <c r="H39" s="208" t="s">
        <v>1490</v>
      </c>
      <c r="I39" s="325"/>
      <c r="J39" s="323"/>
      <c r="K39" s="323"/>
      <c r="L39" s="211" t="s">
        <v>1757</v>
      </c>
      <c r="M39" s="329"/>
      <c r="N39" s="574"/>
      <c r="O39" s="574"/>
      <c r="P39" s="574"/>
      <c r="Q39" s="574"/>
    </row>
    <row r="40" spans="2:17" s="292" customFormat="1" ht="23">
      <c r="B40" s="206">
        <v>11</v>
      </c>
      <c r="C40" s="214" t="s">
        <v>1584</v>
      </c>
      <c r="D40" s="207" t="s">
        <v>1500</v>
      </c>
      <c r="E40" s="213" t="s">
        <v>1711</v>
      </c>
      <c r="F40" s="208" t="s">
        <v>1490</v>
      </c>
      <c r="G40" s="208" t="s">
        <v>1490</v>
      </c>
      <c r="H40" s="208" t="s">
        <v>1490</v>
      </c>
      <c r="I40" s="325"/>
      <c r="J40" s="323"/>
      <c r="K40" s="323"/>
      <c r="L40" s="335" t="s">
        <v>2013</v>
      </c>
      <c r="M40" s="329"/>
      <c r="N40" s="574"/>
      <c r="O40" s="574"/>
      <c r="P40" s="574"/>
      <c r="Q40" s="574"/>
    </row>
    <row r="41" spans="2:17" s="292" customFormat="1" ht="23">
      <c r="B41" s="206">
        <v>12</v>
      </c>
      <c r="C41" s="214" t="s">
        <v>1584</v>
      </c>
      <c r="D41" s="207" t="s">
        <v>1501</v>
      </c>
      <c r="E41" s="213" t="s">
        <v>1712</v>
      </c>
      <c r="F41" s="208" t="s">
        <v>1490</v>
      </c>
      <c r="G41" s="208" t="s">
        <v>1490</v>
      </c>
      <c r="H41" s="208" t="s">
        <v>1490</v>
      </c>
      <c r="I41" s="325"/>
      <c r="J41" s="323"/>
      <c r="K41" s="323"/>
      <c r="L41" s="211" t="s">
        <v>1758</v>
      </c>
      <c r="M41" s="329"/>
      <c r="N41" s="574"/>
      <c r="O41" s="574"/>
      <c r="P41" s="574"/>
      <c r="Q41" s="574"/>
    </row>
    <row r="42" spans="2:17" s="292" customFormat="1" ht="13">
      <c r="B42" s="206">
        <v>13</v>
      </c>
      <c r="C42" s="214" t="s">
        <v>1584</v>
      </c>
      <c r="D42" s="207" t="s">
        <v>1502</v>
      </c>
      <c r="E42" s="213" t="s">
        <v>1713</v>
      </c>
      <c r="F42" s="208" t="s">
        <v>1490</v>
      </c>
      <c r="G42" s="208" t="s">
        <v>1490</v>
      </c>
      <c r="H42" s="208" t="s">
        <v>1490</v>
      </c>
      <c r="I42" s="325"/>
      <c r="J42" s="323"/>
      <c r="K42" s="323"/>
      <c r="L42" s="211" t="s">
        <v>1759</v>
      </c>
      <c r="M42" s="329"/>
      <c r="N42" s="574"/>
      <c r="O42" s="574"/>
      <c r="P42" s="574"/>
      <c r="Q42" s="574"/>
    </row>
    <row r="43" spans="2:17" s="292" customFormat="1" ht="21">
      <c r="B43" s="206">
        <v>14</v>
      </c>
      <c r="C43" s="214" t="s">
        <v>1584</v>
      </c>
      <c r="D43" s="207" t="s">
        <v>1510</v>
      </c>
      <c r="E43" s="213" t="s">
        <v>1714</v>
      </c>
      <c r="F43" s="208" t="s">
        <v>1490</v>
      </c>
      <c r="G43" s="208" t="s">
        <v>1490</v>
      </c>
      <c r="H43" s="208" t="s">
        <v>1490</v>
      </c>
      <c r="I43" s="325"/>
      <c r="J43" s="323"/>
      <c r="K43" s="323"/>
      <c r="L43" s="211" t="s">
        <v>1760</v>
      </c>
      <c r="M43" s="329"/>
      <c r="N43" s="574"/>
      <c r="O43" s="574"/>
      <c r="P43" s="574"/>
      <c r="Q43" s="574"/>
    </row>
    <row r="44" spans="2:17" s="292" customFormat="1" ht="13">
      <c r="B44" s="206">
        <v>15</v>
      </c>
      <c r="C44" s="214" t="s">
        <v>1761</v>
      </c>
      <c r="D44" s="207" t="s">
        <v>1491</v>
      </c>
      <c r="E44" s="213" t="s">
        <v>1762</v>
      </c>
      <c r="F44" s="210" t="s">
        <v>1490</v>
      </c>
      <c r="G44" s="210" t="s">
        <v>1490</v>
      </c>
      <c r="H44" s="210" t="s">
        <v>1490</v>
      </c>
      <c r="I44" s="325"/>
      <c r="J44" s="323"/>
      <c r="K44" s="323"/>
      <c r="L44" s="211" t="s">
        <v>2017</v>
      </c>
      <c r="M44" s="329"/>
      <c r="N44" s="574"/>
      <c r="O44" s="574"/>
      <c r="P44" s="574"/>
      <c r="Q44" s="574"/>
    </row>
    <row r="45" spans="2:17" s="292" customFormat="1" ht="21">
      <c r="B45" s="206">
        <v>16</v>
      </c>
      <c r="C45" s="214" t="s">
        <v>1761</v>
      </c>
      <c r="D45" s="207" t="s">
        <v>1504</v>
      </c>
      <c r="E45" s="213" t="s">
        <v>1715</v>
      </c>
      <c r="F45" s="208" t="s">
        <v>1485</v>
      </c>
      <c r="G45" s="210" t="s">
        <v>1485</v>
      </c>
      <c r="H45" s="210" t="s">
        <v>1485</v>
      </c>
      <c r="I45" s="325" t="s">
        <v>2018</v>
      </c>
      <c r="J45" s="323">
        <v>44788</v>
      </c>
      <c r="K45" s="323">
        <v>44790</v>
      </c>
      <c r="L45" s="211"/>
      <c r="M45" s="329"/>
      <c r="N45" s="574"/>
      <c r="O45" s="574"/>
      <c r="P45" s="574"/>
      <c r="Q45" s="574"/>
    </row>
    <row r="46" spans="2:17" s="292" customFormat="1" ht="13">
      <c r="B46" s="206">
        <v>17</v>
      </c>
      <c r="C46" s="294" t="s">
        <v>1761</v>
      </c>
      <c r="D46" s="207" t="s">
        <v>1505</v>
      </c>
      <c r="E46" s="213" t="s">
        <v>1716</v>
      </c>
      <c r="F46" s="208" t="s">
        <v>1485</v>
      </c>
      <c r="G46" s="210" t="s">
        <v>1485</v>
      </c>
      <c r="H46" s="210" t="s">
        <v>1485</v>
      </c>
      <c r="I46" s="325" t="s">
        <v>2018</v>
      </c>
      <c r="J46" s="323">
        <v>44788</v>
      </c>
      <c r="K46" s="323">
        <v>44790</v>
      </c>
      <c r="L46" s="211"/>
      <c r="M46" s="329"/>
      <c r="N46" s="574"/>
      <c r="O46" s="574"/>
      <c r="P46" s="574"/>
      <c r="Q46" s="574"/>
    </row>
    <row r="47" spans="2:17" s="292" customFormat="1" ht="13">
      <c r="B47" s="206">
        <v>18</v>
      </c>
      <c r="C47" s="294" t="s">
        <v>1761</v>
      </c>
      <c r="D47" s="207" t="s">
        <v>1507</v>
      </c>
      <c r="E47" s="213" t="s">
        <v>1763</v>
      </c>
      <c r="F47" s="208" t="s">
        <v>1485</v>
      </c>
      <c r="G47" s="208" t="s">
        <v>1485</v>
      </c>
      <c r="H47" s="208" t="s">
        <v>1485</v>
      </c>
      <c r="I47" s="325" t="s">
        <v>2018</v>
      </c>
      <c r="J47" s="323">
        <v>44788</v>
      </c>
      <c r="K47" s="323">
        <v>44790</v>
      </c>
      <c r="L47" s="211"/>
      <c r="M47" s="329"/>
      <c r="N47" s="574"/>
      <c r="O47" s="574"/>
      <c r="P47" s="574"/>
      <c r="Q47" s="574"/>
    </row>
    <row r="48" spans="2:17" s="292" customFormat="1" ht="13">
      <c r="B48" s="206">
        <v>19</v>
      </c>
      <c r="C48" s="294" t="s">
        <v>1761</v>
      </c>
      <c r="D48" s="207" t="s">
        <v>1508</v>
      </c>
      <c r="E48" s="213" t="s">
        <v>1764</v>
      </c>
      <c r="F48" s="208" t="s">
        <v>1485</v>
      </c>
      <c r="G48" s="208" t="s">
        <v>1485</v>
      </c>
      <c r="H48" s="208" t="s">
        <v>1485</v>
      </c>
      <c r="I48" s="325" t="s">
        <v>2018</v>
      </c>
      <c r="J48" s="323">
        <v>44788</v>
      </c>
      <c r="K48" s="323">
        <v>44790</v>
      </c>
      <c r="L48" s="211"/>
      <c r="M48" s="329"/>
      <c r="N48" s="574"/>
      <c r="O48" s="574"/>
      <c r="P48" s="574"/>
      <c r="Q48" s="574"/>
    </row>
    <row r="49" spans="2:17" s="292" customFormat="1" ht="22">
      <c r="B49" s="206">
        <v>20</v>
      </c>
      <c r="C49" s="294" t="s">
        <v>1761</v>
      </c>
      <c r="D49" s="207" t="s">
        <v>1509</v>
      </c>
      <c r="E49" s="213" t="s">
        <v>1765</v>
      </c>
      <c r="F49" s="208" t="s">
        <v>1485</v>
      </c>
      <c r="G49" s="208" t="s">
        <v>1485</v>
      </c>
      <c r="H49" s="208" t="s">
        <v>1485</v>
      </c>
      <c r="I49" s="325" t="s">
        <v>2018</v>
      </c>
      <c r="J49" s="323">
        <v>44788</v>
      </c>
      <c r="K49" s="323">
        <v>44790</v>
      </c>
      <c r="L49" s="211"/>
      <c r="M49" s="329"/>
      <c r="N49" s="574"/>
      <c r="O49" s="574"/>
      <c r="P49" s="574"/>
      <c r="Q49" s="574"/>
    </row>
    <row r="50" spans="2:17" s="292" customFormat="1" ht="13">
      <c r="B50" s="206">
        <v>21</v>
      </c>
      <c r="C50" s="294" t="s">
        <v>1761</v>
      </c>
      <c r="D50" s="207" t="s">
        <v>1511</v>
      </c>
      <c r="E50" s="213" t="s">
        <v>1717</v>
      </c>
      <c r="F50" s="208" t="s">
        <v>1485</v>
      </c>
      <c r="G50" s="208" t="s">
        <v>1485</v>
      </c>
      <c r="H50" s="208" t="s">
        <v>1485</v>
      </c>
      <c r="I50" s="325" t="s">
        <v>2018</v>
      </c>
      <c r="J50" s="323">
        <v>44788</v>
      </c>
      <c r="K50" s="323">
        <v>44790</v>
      </c>
      <c r="L50" s="211"/>
      <c r="M50" s="329"/>
      <c r="N50" s="574"/>
      <c r="O50" s="574"/>
      <c r="P50" s="574"/>
      <c r="Q50" s="574"/>
    </row>
    <row r="51" spans="2:17" s="292" customFormat="1" ht="13">
      <c r="B51" s="206">
        <v>22</v>
      </c>
      <c r="C51" s="294" t="s">
        <v>1761</v>
      </c>
      <c r="D51" s="207" t="s">
        <v>1512</v>
      </c>
      <c r="E51" s="213" t="s">
        <v>1766</v>
      </c>
      <c r="F51" s="208" t="s">
        <v>1485</v>
      </c>
      <c r="G51" s="208" t="s">
        <v>1485</v>
      </c>
      <c r="H51" s="208" t="s">
        <v>1485</v>
      </c>
      <c r="I51" s="325" t="s">
        <v>2018</v>
      </c>
      <c r="J51" s="323">
        <v>44788</v>
      </c>
      <c r="K51" s="323">
        <v>44790</v>
      </c>
      <c r="L51" s="211"/>
      <c r="M51" s="329"/>
      <c r="N51" s="574"/>
      <c r="O51" s="574"/>
      <c r="P51" s="574"/>
      <c r="Q51" s="574"/>
    </row>
    <row r="52" spans="2:17" s="292" customFormat="1" ht="23">
      <c r="B52" s="206">
        <v>23</v>
      </c>
      <c r="C52" s="294" t="s">
        <v>1761</v>
      </c>
      <c r="D52" s="207" t="s">
        <v>1513</v>
      </c>
      <c r="E52" s="213" t="s">
        <v>1767</v>
      </c>
      <c r="F52" s="208" t="s">
        <v>1485</v>
      </c>
      <c r="G52" s="208" t="s">
        <v>1485</v>
      </c>
      <c r="H52" s="208" t="s">
        <v>1485</v>
      </c>
      <c r="I52" s="325" t="s">
        <v>2018</v>
      </c>
      <c r="J52" s="323">
        <v>44788</v>
      </c>
      <c r="K52" s="323">
        <v>44790</v>
      </c>
      <c r="L52" s="211"/>
      <c r="M52" s="329"/>
      <c r="N52" s="574"/>
      <c r="O52" s="574"/>
      <c r="P52" s="574"/>
      <c r="Q52" s="574"/>
    </row>
    <row r="53" spans="2:17" s="292" customFormat="1" ht="13">
      <c r="B53" s="206">
        <v>24</v>
      </c>
      <c r="C53" s="294" t="s">
        <v>1761</v>
      </c>
      <c r="D53" s="207" t="s">
        <v>1514</v>
      </c>
      <c r="E53" s="213" t="s">
        <v>1768</v>
      </c>
      <c r="F53" s="208" t="s">
        <v>1485</v>
      </c>
      <c r="G53" s="208" t="s">
        <v>1485</v>
      </c>
      <c r="H53" s="208" t="s">
        <v>1485</v>
      </c>
      <c r="I53" s="325" t="s">
        <v>2018</v>
      </c>
      <c r="J53" s="323">
        <v>44788</v>
      </c>
      <c r="K53" s="323">
        <v>44790</v>
      </c>
      <c r="L53" s="211"/>
      <c r="M53" s="329"/>
      <c r="N53" s="574"/>
      <c r="O53" s="574"/>
      <c r="P53" s="574"/>
      <c r="Q53" s="574"/>
    </row>
    <row r="54" spans="2:17" s="292" customFormat="1" ht="13">
      <c r="B54" s="206">
        <v>25</v>
      </c>
      <c r="C54" s="294" t="s">
        <v>1761</v>
      </c>
      <c r="D54" s="207" t="s">
        <v>1515</v>
      </c>
      <c r="E54" s="213" t="s">
        <v>1769</v>
      </c>
      <c r="F54" s="208" t="s">
        <v>1485</v>
      </c>
      <c r="G54" s="208" t="s">
        <v>1485</v>
      </c>
      <c r="H54" s="208" t="s">
        <v>1485</v>
      </c>
      <c r="I54" s="325" t="s">
        <v>2018</v>
      </c>
      <c r="J54" s="323">
        <v>44788</v>
      </c>
      <c r="K54" s="323">
        <v>44790</v>
      </c>
      <c r="L54" s="211"/>
      <c r="M54" s="329"/>
      <c r="N54" s="574"/>
      <c r="O54" s="574"/>
      <c r="P54" s="574"/>
      <c r="Q54" s="574"/>
    </row>
    <row r="55" spans="2:17" s="292" customFormat="1" ht="13">
      <c r="B55" s="206">
        <v>26</v>
      </c>
      <c r="C55" s="294" t="s">
        <v>1761</v>
      </c>
      <c r="D55" s="207" t="s">
        <v>1516</v>
      </c>
      <c r="E55" s="213" t="s">
        <v>1718</v>
      </c>
      <c r="F55" s="208" t="s">
        <v>1485</v>
      </c>
      <c r="G55" s="208" t="s">
        <v>1485</v>
      </c>
      <c r="H55" s="208" t="s">
        <v>1485</v>
      </c>
      <c r="I55" s="325" t="s">
        <v>2018</v>
      </c>
      <c r="J55" s="323">
        <v>44788</v>
      </c>
      <c r="K55" s="323">
        <v>44790</v>
      </c>
      <c r="L55" s="211"/>
      <c r="M55" s="329"/>
      <c r="N55" s="574"/>
      <c r="O55" s="574"/>
      <c r="P55" s="574"/>
      <c r="Q55" s="574"/>
    </row>
    <row r="56" spans="2:17" s="292" customFormat="1" ht="13">
      <c r="B56" s="206">
        <v>27</v>
      </c>
      <c r="C56" s="294" t="s">
        <v>1761</v>
      </c>
      <c r="D56" s="207" t="s">
        <v>1517</v>
      </c>
      <c r="E56" s="213" t="s">
        <v>1770</v>
      </c>
      <c r="F56" s="208" t="s">
        <v>1485</v>
      </c>
      <c r="G56" s="208" t="s">
        <v>1485</v>
      </c>
      <c r="H56" s="208" t="s">
        <v>1485</v>
      </c>
      <c r="I56" s="325" t="s">
        <v>2018</v>
      </c>
      <c r="J56" s="323">
        <v>44788</v>
      </c>
      <c r="K56" s="323">
        <v>44790</v>
      </c>
      <c r="L56" s="211"/>
      <c r="M56" s="329"/>
      <c r="N56" s="574"/>
      <c r="O56" s="574"/>
      <c r="P56" s="574"/>
      <c r="Q56" s="574"/>
    </row>
    <row r="57" spans="2:17" s="292" customFormat="1" ht="21">
      <c r="B57" s="206">
        <v>28</v>
      </c>
      <c r="C57" s="294" t="s">
        <v>1761</v>
      </c>
      <c r="D57" s="207" t="s">
        <v>1519</v>
      </c>
      <c r="E57" s="213" t="s">
        <v>1719</v>
      </c>
      <c r="F57" s="208" t="s">
        <v>1485</v>
      </c>
      <c r="G57" s="208" t="s">
        <v>1485</v>
      </c>
      <c r="H57" s="208" t="s">
        <v>1485</v>
      </c>
      <c r="I57" s="325" t="s">
        <v>2018</v>
      </c>
      <c r="J57" s="323">
        <v>44788</v>
      </c>
      <c r="K57" s="323">
        <v>44790</v>
      </c>
      <c r="L57" s="211"/>
      <c r="M57" s="329"/>
      <c r="N57" s="574"/>
      <c r="O57" s="574"/>
      <c r="P57" s="574"/>
      <c r="Q57" s="574"/>
    </row>
    <row r="58" spans="2:17" s="292" customFormat="1" ht="13">
      <c r="B58" s="206">
        <v>29</v>
      </c>
      <c r="C58" s="294" t="s">
        <v>1761</v>
      </c>
      <c r="D58" s="207" t="s">
        <v>1520</v>
      </c>
      <c r="E58" s="213" t="s">
        <v>1720</v>
      </c>
      <c r="F58" s="208" t="s">
        <v>1485</v>
      </c>
      <c r="G58" s="208" t="s">
        <v>1485</v>
      </c>
      <c r="H58" s="208" t="s">
        <v>1485</v>
      </c>
      <c r="I58" s="325" t="s">
        <v>2018</v>
      </c>
      <c r="J58" s="323">
        <v>44788</v>
      </c>
      <c r="K58" s="323">
        <v>44790</v>
      </c>
      <c r="L58" s="211"/>
      <c r="M58" s="329"/>
      <c r="N58" s="574"/>
      <c r="O58" s="574"/>
      <c r="P58" s="574"/>
      <c r="Q58" s="574"/>
    </row>
    <row r="59" spans="2:17" s="292" customFormat="1" ht="21">
      <c r="B59" s="206">
        <v>30</v>
      </c>
      <c r="C59" s="294" t="s">
        <v>1761</v>
      </c>
      <c r="D59" s="207" t="s">
        <v>1521</v>
      </c>
      <c r="E59" s="213" t="s">
        <v>1721</v>
      </c>
      <c r="F59" s="208" t="s">
        <v>1485</v>
      </c>
      <c r="G59" s="208" t="s">
        <v>1485</v>
      </c>
      <c r="H59" s="208" t="s">
        <v>1485</v>
      </c>
      <c r="I59" s="325" t="s">
        <v>2018</v>
      </c>
      <c r="J59" s="323">
        <v>44788</v>
      </c>
      <c r="K59" s="323">
        <v>44790</v>
      </c>
      <c r="L59" s="211"/>
      <c r="M59" s="329"/>
      <c r="N59" s="574"/>
      <c r="O59" s="574"/>
      <c r="P59" s="574"/>
      <c r="Q59" s="574"/>
    </row>
    <row r="60" spans="2:17" s="292" customFormat="1" ht="22">
      <c r="B60" s="206">
        <v>31</v>
      </c>
      <c r="C60" s="294" t="s">
        <v>1761</v>
      </c>
      <c r="D60" s="207" t="s">
        <v>1523</v>
      </c>
      <c r="E60" s="213" t="s">
        <v>1771</v>
      </c>
      <c r="F60" s="208" t="s">
        <v>1485</v>
      </c>
      <c r="G60" s="208" t="s">
        <v>1485</v>
      </c>
      <c r="H60" s="208" t="s">
        <v>1485</v>
      </c>
      <c r="I60" s="325" t="s">
        <v>2018</v>
      </c>
      <c r="J60" s="323">
        <v>44788</v>
      </c>
      <c r="K60" s="323">
        <v>44790</v>
      </c>
      <c r="L60" s="211"/>
      <c r="M60" s="329"/>
      <c r="N60" s="574"/>
      <c r="O60" s="574"/>
      <c r="P60" s="574"/>
      <c r="Q60" s="574"/>
    </row>
    <row r="61" spans="2:17" s="292" customFormat="1" ht="13">
      <c r="B61" s="206">
        <v>32</v>
      </c>
      <c r="C61" s="214" t="s">
        <v>1642</v>
      </c>
      <c r="D61" s="207" t="s">
        <v>1595</v>
      </c>
      <c r="E61" s="213" t="s">
        <v>1617</v>
      </c>
      <c r="F61" s="208" t="s">
        <v>1485</v>
      </c>
      <c r="G61" s="208" t="s">
        <v>1485</v>
      </c>
      <c r="H61" s="208" t="s">
        <v>1482</v>
      </c>
      <c r="I61" s="325" t="s">
        <v>2019</v>
      </c>
      <c r="J61" s="323">
        <v>44788</v>
      </c>
      <c r="K61" s="323">
        <v>44790</v>
      </c>
      <c r="L61" s="211"/>
      <c r="M61" s="329"/>
      <c r="N61" s="329"/>
      <c r="O61" s="329"/>
      <c r="P61" s="329"/>
      <c r="Q61" s="329"/>
    </row>
    <row r="62" spans="2:17" s="292" customFormat="1" ht="13">
      <c r="B62" s="206">
        <v>33</v>
      </c>
      <c r="C62" s="214" t="s">
        <v>1642</v>
      </c>
      <c r="D62" s="207" t="s">
        <v>1596</v>
      </c>
      <c r="E62" s="213" t="s">
        <v>1618</v>
      </c>
      <c r="F62" s="208" t="s">
        <v>1485</v>
      </c>
      <c r="G62" s="208" t="s">
        <v>1485</v>
      </c>
      <c r="H62" s="208" t="s">
        <v>1485</v>
      </c>
      <c r="I62" s="325" t="s">
        <v>2019</v>
      </c>
      <c r="J62" s="323">
        <v>44788</v>
      </c>
      <c r="K62" s="323">
        <v>44790</v>
      </c>
      <c r="L62" s="211"/>
      <c r="M62" s="329"/>
      <c r="N62" s="329"/>
      <c r="O62" s="329"/>
      <c r="P62" s="329"/>
      <c r="Q62" s="329"/>
    </row>
    <row r="63" spans="2:17" s="292" customFormat="1" ht="13">
      <c r="B63" s="206">
        <v>34</v>
      </c>
      <c r="C63" s="214" t="s">
        <v>1642</v>
      </c>
      <c r="D63" s="207" t="s">
        <v>1597</v>
      </c>
      <c r="E63" s="213" t="s">
        <v>1619</v>
      </c>
      <c r="F63" s="208" t="s">
        <v>1485</v>
      </c>
      <c r="G63" s="208" t="s">
        <v>1485</v>
      </c>
      <c r="H63" s="208" t="s">
        <v>1485</v>
      </c>
      <c r="I63" s="325" t="s">
        <v>2019</v>
      </c>
      <c r="J63" s="323">
        <v>44788</v>
      </c>
      <c r="K63" s="323">
        <v>44790</v>
      </c>
      <c r="L63" s="211"/>
      <c r="M63" s="329"/>
      <c r="N63" s="329"/>
      <c r="O63" s="329"/>
      <c r="P63" s="329"/>
      <c r="Q63" s="329"/>
    </row>
    <row r="64" spans="2:17" s="292" customFormat="1" ht="13">
      <c r="B64" s="206">
        <v>35</v>
      </c>
      <c r="C64" s="214" t="s">
        <v>1642</v>
      </c>
      <c r="D64" s="207" t="s">
        <v>1598</v>
      </c>
      <c r="E64" s="213" t="s">
        <v>1620</v>
      </c>
      <c r="F64" s="208" t="s">
        <v>1485</v>
      </c>
      <c r="G64" s="208" t="s">
        <v>1485</v>
      </c>
      <c r="H64" s="208" t="s">
        <v>1485</v>
      </c>
      <c r="I64" s="325" t="s">
        <v>2019</v>
      </c>
      <c r="J64" s="323">
        <v>44788</v>
      </c>
      <c r="K64" s="323">
        <v>44790</v>
      </c>
      <c r="L64" s="211"/>
      <c r="M64" s="329"/>
      <c r="N64" s="329"/>
      <c r="O64" s="329"/>
      <c r="P64" s="329"/>
      <c r="Q64" s="329"/>
    </row>
    <row r="65" spans="2:17" s="292" customFormat="1" ht="13">
      <c r="B65" s="206">
        <v>36</v>
      </c>
      <c r="C65" s="214" t="s">
        <v>1642</v>
      </c>
      <c r="D65" s="207" t="s">
        <v>1599</v>
      </c>
      <c r="E65" s="213" t="s">
        <v>1621</v>
      </c>
      <c r="F65" s="208" t="s">
        <v>1485</v>
      </c>
      <c r="G65" s="208" t="s">
        <v>1485</v>
      </c>
      <c r="H65" s="208" t="s">
        <v>1485</v>
      </c>
      <c r="I65" s="325" t="s">
        <v>2019</v>
      </c>
      <c r="J65" s="323">
        <v>44788</v>
      </c>
      <c r="K65" s="323">
        <v>44790</v>
      </c>
      <c r="L65" s="211"/>
      <c r="M65" s="329"/>
      <c r="N65" s="329"/>
      <c r="O65" s="329"/>
      <c r="P65" s="329"/>
      <c r="Q65" s="329"/>
    </row>
    <row r="66" spans="2:17" s="292" customFormat="1" ht="13">
      <c r="B66" s="206">
        <v>37</v>
      </c>
      <c r="C66" s="214" t="s">
        <v>1642</v>
      </c>
      <c r="D66" s="207" t="s">
        <v>1600</v>
      </c>
      <c r="E66" s="213" t="s">
        <v>1622</v>
      </c>
      <c r="F66" s="208" t="s">
        <v>1485</v>
      </c>
      <c r="G66" s="208" t="s">
        <v>1485</v>
      </c>
      <c r="H66" s="208" t="s">
        <v>1485</v>
      </c>
      <c r="I66" s="325" t="s">
        <v>2019</v>
      </c>
      <c r="J66" s="323">
        <v>44788</v>
      </c>
      <c r="K66" s="323">
        <v>44790</v>
      </c>
      <c r="L66" s="211"/>
      <c r="M66" s="329"/>
      <c r="N66" s="329"/>
      <c r="O66" s="329"/>
      <c r="P66" s="329"/>
      <c r="Q66" s="329"/>
    </row>
    <row r="67" spans="2:17" s="292" customFormat="1" ht="13">
      <c r="B67" s="206">
        <v>38</v>
      </c>
      <c r="C67" s="214" t="s">
        <v>1642</v>
      </c>
      <c r="D67" s="207" t="s">
        <v>1601</v>
      </c>
      <c r="E67" s="213" t="s">
        <v>1623</v>
      </c>
      <c r="F67" s="208" t="s">
        <v>1485</v>
      </c>
      <c r="G67" s="208" t="s">
        <v>1485</v>
      </c>
      <c r="H67" s="208" t="s">
        <v>1485</v>
      </c>
      <c r="I67" s="325" t="s">
        <v>2019</v>
      </c>
      <c r="J67" s="323">
        <v>44788</v>
      </c>
      <c r="K67" s="323">
        <v>44790</v>
      </c>
      <c r="L67" s="211"/>
      <c r="M67" s="329"/>
      <c r="N67" s="329"/>
      <c r="O67" s="329"/>
      <c r="P67" s="329"/>
      <c r="Q67" s="329"/>
    </row>
    <row r="68" spans="2:17" s="292" customFormat="1" ht="13">
      <c r="B68" s="206">
        <v>39</v>
      </c>
      <c r="C68" s="214" t="s">
        <v>1642</v>
      </c>
      <c r="D68" s="207" t="s">
        <v>1602</v>
      </c>
      <c r="E68" s="213" t="s">
        <v>1624</v>
      </c>
      <c r="F68" s="208" t="s">
        <v>1485</v>
      </c>
      <c r="G68" s="208" t="s">
        <v>1485</v>
      </c>
      <c r="H68" s="208" t="s">
        <v>1485</v>
      </c>
      <c r="I68" s="325" t="s">
        <v>2019</v>
      </c>
      <c r="J68" s="323">
        <v>44788</v>
      </c>
      <c r="K68" s="323">
        <v>44790</v>
      </c>
      <c r="L68" s="211"/>
      <c r="M68" s="329"/>
      <c r="N68" s="329"/>
      <c r="O68" s="329"/>
      <c r="P68" s="329"/>
      <c r="Q68" s="329"/>
    </row>
    <row r="69" spans="2:17" s="292" customFormat="1" ht="13">
      <c r="B69" s="206">
        <v>40</v>
      </c>
      <c r="C69" s="214" t="s">
        <v>1642</v>
      </c>
      <c r="D69" s="207" t="s">
        <v>1603</v>
      </c>
      <c r="E69" s="213" t="s">
        <v>1625</v>
      </c>
      <c r="F69" s="208" t="s">
        <v>1485</v>
      </c>
      <c r="G69" s="208" t="s">
        <v>1485</v>
      </c>
      <c r="H69" s="208" t="s">
        <v>1485</v>
      </c>
      <c r="I69" s="325" t="s">
        <v>2019</v>
      </c>
      <c r="J69" s="323">
        <v>44788</v>
      </c>
      <c r="K69" s="323">
        <v>44790</v>
      </c>
      <c r="L69" s="211"/>
      <c r="M69" s="329"/>
      <c r="N69" s="329"/>
      <c r="O69" s="329"/>
      <c r="P69" s="329"/>
      <c r="Q69" s="329"/>
    </row>
    <row r="70" spans="2:17" s="292" customFormat="1" ht="13">
      <c r="B70" s="206">
        <v>41</v>
      </c>
      <c r="C70" s="214" t="s">
        <v>1642</v>
      </c>
      <c r="D70" s="207" t="s">
        <v>1604</v>
      </c>
      <c r="E70" s="213" t="s">
        <v>1626</v>
      </c>
      <c r="F70" s="208" t="s">
        <v>1485</v>
      </c>
      <c r="G70" s="208" t="s">
        <v>1485</v>
      </c>
      <c r="H70" s="208" t="s">
        <v>1485</v>
      </c>
      <c r="I70" s="325" t="s">
        <v>2019</v>
      </c>
      <c r="J70" s="323">
        <v>44788</v>
      </c>
      <c r="K70" s="323">
        <v>44790</v>
      </c>
      <c r="L70" s="211"/>
      <c r="M70" s="329"/>
      <c r="N70" s="329"/>
      <c r="O70" s="329"/>
      <c r="P70" s="329"/>
      <c r="Q70" s="329"/>
    </row>
    <row r="71" spans="2:17" s="292" customFormat="1" ht="13">
      <c r="B71" s="206">
        <v>42</v>
      </c>
      <c r="C71" s="214" t="s">
        <v>1642</v>
      </c>
      <c r="D71" s="207" t="s">
        <v>1605</v>
      </c>
      <c r="E71" s="213" t="s">
        <v>1627</v>
      </c>
      <c r="F71" s="208" t="s">
        <v>1485</v>
      </c>
      <c r="G71" s="208" t="s">
        <v>1485</v>
      </c>
      <c r="H71" s="208" t="s">
        <v>1485</v>
      </c>
      <c r="I71" s="325" t="s">
        <v>2019</v>
      </c>
      <c r="J71" s="323">
        <v>44788</v>
      </c>
      <c r="K71" s="323">
        <v>44790</v>
      </c>
      <c r="L71" s="211"/>
      <c r="M71" s="329"/>
      <c r="N71" s="329"/>
      <c r="O71" s="329"/>
      <c r="P71" s="329"/>
      <c r="Q71" s="329"/>
    </row>
    <row r="72" spans="2:17" s="292" customFormat="1" ht="13">
      <c r="B72" s="206">
        <v>43</v>
      </c>
      <c r="C72" s="214" t="s">
        <v>1642</v>
      </c>
      <c r="D72" s="207" t="s">
        <v>1606</v>
      </c>
      <c r="E72" s="213" t="s">
        <v>1628</v>
      </c>
      <c r="F72" s="208" t="s">
        <v>1485</v>
      </c>
      <c r="G72" s="208" t="s">
        <v>1485</v>
      </c>
      <c r="H72" s="208" t="s">
        <v>1485</v>
      </c>
      <c r="I72" s="325" t="s">
        <v>2019</v>
      </c>
      <c r="J72" s="323">
        <v>44788</v>
      </c>
      <c r="K72" s="323">
        <v>44790</v>
      </c>
      <c r="L72" s="211"/>
      <c r="M72" s="329"/>
      <c r="N72" s="329"/>
      <c r="O72" s="329"/>
      <c r="P72" s="329"/>
      <c r="Q72" s="329"/>
    </row>
    <row r="73" spans="2:17" s="292" customFormat="1" ht="13">
      <c r="B73" s="206">
        <v>44</v>
      </c>
      <c r="C73" s="214" t="s">
        <v>1642</v>
      </c>
      <c r="D73" s="207" t="s">
        <v>1607</v>
      </c>
      <c r="E73" s="213" t="s">
        <v>1629</v>
      </c>
      <c r="F73" s="208" t="s">
        <v>1485</v>
      </c>
      <c r="G73" s="208" t="s">
        <v>1485</v>
      </c>
      <c r="H73" s="208" t="s">
        <v>1485</v>
      </c>
      <c r="I73" s="325" t="s">
        <v>2019</v>
      </c>
      <c r="J73" s="323">
        <v>44788</v>
      </c>
      <c r="K73" s="323">
        <v>44790</v>
      </c>
      <c r="L73" s="211"/>
      <c r="M73" s="329"/>
      <c r="N73" s="329"/>
      <c r="O73" s="329"/>
      <c r="P73" s="329"/>
      <c r="Q73" s="329"/>
    </row>
    <row r="74" spans="2:17" s="292" customFormat="1" ht="13">
      <c r="B74" s="206">
        <v>45</v>
      </c>
      <c r="C74" s="214" t="s">
        <v>1642</v>
      </c>
      <c r="D74" s="207" t="s">
        <v>1608</v>
      </c>
      <c r="E74" s="213" t="s">
        <v>1630</v>
      </c>
      <c r="F74" s="208" t="s">
        <v>1485</v>
      </c>
      <c r="G74" s="208" t="s">
        <v>1485</v>
      </c>
      <c r="H74" s="208" t="s">
        <v>1485</v>
      </c>
      <c r="I74" s="325" t="s">
        <v>2019</v>
      </c>
      <c r="J74" s="323">
        <v>44788</v>
      </c>
      <c r="K74" s="323">
        <v>44790</v>
      </c>
      <c r="L74" s="211"/>
      <c r="M74" s="329"/>
      <c r="N74" s="329"/>
      <c r="O74" s="329"/>
      <c r="P74" s="329"/>
      <c r="Q74" s="329"/>
    </row>
    <row r="75" spans="2:17" s="292" customFormat="1" ht="13">
      <c r="B75" s="206">
        <v>46</v>
      </c>
      <c r="C75" s="214" t="s">
        <v>1642</v>
      </c>
      <c r="D75" s="207" t="s">
        <v>1609</v>
      </c>
      <c r="E75" s="213" t="s">
        <v>1631</v>
      </c>
      <c r="F75" s="208" t="s">
        <v>1485</v>
      </c>
      <c r="G75" s="208" t="s">
        <v>1485</v>
      </c>
      <c r="H75" s="208" t="s">
        <v>1485</v>
      </c>
      <c r="I75" s="325" t="s">
        <v>2019</v>
      </c>
      <c r="J75" s="323">
        <v>44788</v>
      </c>
      <c r="K75" s="323">
        <v>44790</v>
      </c>
      <c r="L75" s="211"/>
      <c r="M75" s="329"/>
      <c r="N75" s="329"/>
      <c r="O75" s="329"/>
      <c r="P75" s="329"/>
      <c r="Q75" s="329"/>
    </row>
    <row r="76" spans="2:17" s="292" customFormat="1" ht="13">
      <c r="B76" s="206">
        <v>47</v>
      </c>
      <c r="C76" s="214" t="s">
        <v>1642</v>
      </c>
      <c r="D76" s="207" t="s">
        <v>1610</v>
      </c>
      <c r="E76" s="213" t="s">
        <v>1632</v>
      </c>
      <c r="F76" s="208" t="s">
        <v>1485</v>
      </c>
      <c r="G76" s="208" t="s">
        <v>1485</v>
      </c>
      <c r="H76" s="208" t="s">
        <v>1485</v>
      </c>
      <c r="I76" s="325" t="s">
        <v>2019</v>
      </c>
      <c r="J76" s="323">
        <v>44788</v>
      </c>
      <c r="K76" s="323">
        <v>44790</v>
      </c>
      <c r="L76" s="211"/>
      <c r="M76" s="329"/>
      <c r="N76" s="329"/>
      <c r="O76" s="329"/>
      <c r="P76" s="329"/>
      <c r="Q76" s="329"/>
    </row>
    <row r="77" spans="2:17" s="292" customFormat="1" ht="13">
      <c r="B77" s="206">
        <v>48</v>
      </c>
      <c r="C77" s="214" t="s">
        <v>1642</v>
      </c>
      <c r="D77" s="207" t="s">
        <v>1611</v>
      </c>
      <c r="E77" s="213" t="s">
        <v>1633</v>
      </c>
      <c r="F77" s="208" t="s">
        <v>1485</v>
      </c>
      <c r="G77" s="208" t="s">
        <v>1485</v>
      </c>
      <c r="H77" s="208" t="s">
        <v>1485</v>
      </c>
      <c r="I77" s="325" t="s">
        <v>2019</v>
      </c>
      <c r="J77" s="323">
        <v>44788</v>
      </c>
      <c r="K77" s="323">
        <v>44790</v>
      </c>
      <c r="L77" s="211"/>
      <c r="M77" s="329"/>
      <c r="N77" s="329"/>
      <c r="O77" s="329"/>
      <c r="P77" s="329"/>
      <c r="Q77" s="329"/>
    </row>
    <row r="78" spans="2:17" s="292" customFormat="1" ht="13">
      <c r="B78" s="206">
        <v>49</v>
      </c>
      <c r="C78" s="214" t="s">
        <v>1642</v>
      </c>
      <c r="D78" s="207" t="s">
        <v>1612</v>
      </c>
      <c r="E78" s="213" t="s">
        <v>1634</v>
      </c>
      <c r="F78" s="208" t="s">
        <v>1485</v>
      </c>
      <c r="G78" s="208" t="s">
        <v>1485</v>
      </c>
      <c r="H78" s="208" t="s">
        <v>1485</v>
      </c>
      <c r="I78" s="325" t="s">
        <v>2019</v>
      </c>
      <c r="J78" s="323">
        <v>44788</v>
      </c>
      <c r="K78" s="323">
        <v>44790</v>
      </c>
      <c r="L78" s="211"/>
      <c r="M78" s="329"/>
      <c r="N78" s="329"/>
      <c r="O78" s="329"/>
      <c r="P78" s="329"/>
      <c r="Q78" s="329"/>
    </row>
    <row r="79" spans="2:17" s="292" customFormat="1" ht="13">
      <c r="B79" s="206">
        <v>50</v>
      </c>
      <c r="C79" s="214" t="s">
        <v>1642</v>
      </c>
      <c r="D79" s="207" t="s">
        <v>1613</v>
      </c>
      <c r="E79" s="213" t="s">
        <v>1635</v>
      </c>
      <c r="F79" s="208" t="s">
        <v>1485</v>
      </c>
      <c r="G79" s="208" t="s">
        <v>1485</v>
      </c>
      <c r="H79" s="208" t="s">
        <v>1485</v>
      </c>
      <c r="I79" s="325" t="s">
        <v>2019</v>
      </c>
      <c r="J79" s="323">
        <v>44788</v>
      </c>
      <c r="K79" s="323">
        <v>44790</v>
      </c>
      <c r="L79" s="211"/>
      <c r="M79" s="329"/>
      <c r="N79" s="329"/>
      <c r="O79" s="329"/>
      <c r="P79" s="329"/>
      <c r="Q79" s="329"/>
    </row>
    <row r="80" spans="2:17" s="292" customFormat="1" ht="13">
      <c r="B80" s="206">
        <v>51</v>
      </c>
      <c r="C80" s="214" t="s">
        <v>1642</v>
      </c>
      <c r="D80" s="207" t="s">
        <v>1614</v>
      </c>
      <c r="E80" s="213" t="s">
        <v>1636</v>
      </c>
      <c r="F80" s="208" t="s">
        <v>1485</v>
      </c>
      <c r="G80" s="208" t="s">
        <v>1485</v>
      </c>
      <c r="H80" s="208" t="s">
        <v>1485</v>
      </c>
      <c r="I80" s="325" t="s">
        <v>2019</v>
      </c>
      <c r="J80" s="323">
        <v>44788</v>
      </c>
      <c r="K80" s="323">
        <v>44790</v>
      </c>
      <c r="L80" s="211"/>
      <c r="M80" s="329"/>
      <c r="N80" s="329"/>
      <c r="O80" s="329"/>
      <c r="P80" s="329"/>
      <c r="Q80" s="329"/>
    </row>
    <row r="81" spans="2:17" s="292" customFormat="1" ht="13">
      <c r="B81" s="206">
        <v>52</v>
      </c>
      <c r="C81" s="214" t="s">
        <v>1642</v>
      </c>
      <c r="D81" s="207" t="s">
        <v>1615</v>
      </c>
      <c r="E81" s="213" t="s">
        <v>1637</v>
      </c>
      <c r="F81" s="208" t="s">
        <v>1485</v>
      </c>
      <c r="G81" s="208" t="s">
        <v>1485</v>
      </c>
      <c r="H81" s="208" t="s">
        <v>1485</v>
      </c>
      <c r="I81" s="325" t="s">
        <v>2019</v>
      </c>
      <c r="J81" s="323">
        <v>44788</v>
      </c>
      <c r="K81" s="323">
        <v>44790</v>
      </c>
      <c r="L81" s="211"/>
      <c r="M81" s="329"/>
      <c r="N81" s="329"/>
      <c r="O81" s="329"/>
      <c r="P81" s="329"/>
      <c r="Q81" s="329"/>
    </row>
    <row r="82" spans="2:17" s="292" customFormat="1" ht="21">
      <c r="B82" s="206">
        <v>53</v>
      </c>
      <c r="C82" s="214" t="s">
        <v>1642</v>
      </c>
      <c r="D82" s="207" t="s">
        <v>1616</v>
      </c>
      <c r="E82" s="213" t="s">
        <v>1638</v>
      </c>
      <c r="F82" s="208" t="s">
        <v>1485</v>
      </c>
      <c r="G82" s="208" t="s">
        <v>1485</v>
      </c>
      <c r="H82" s="208" t="s">
        <v>1485</v>
      </c>
      <c r="I82" s="325" t="s">
        <v>2019</v>
      </c>
      <c r="J82" s="323">
        <v>44788</v>
      </c>
      <c r="K82" s="323">
        <v>44790</v>
      </c>
      <c r="L82" s="211"/>
      <c r="M82" s="329"/>
      <c r="N82" s="329"/>
      <c r="O82" s="329"/>
      <c r="P82" s="329"/>
      <c r="Q82" s="329"/>
    </row>
    <row r="83" spans="2:17" s="292" customFormat="1" ht="13">
      <c r="B83" s="206">
        <v>54</v>
      </c>
      <c r="C83" s="214" t="s">
        <v>127</v>
      </c>
      <c r="D83" s="207" t="s">
        <v>1481</v>
      </c>
      <c r="E83" s="213" t="s">
        <v>1772</v>
      </c>
      <c r="F83" s="210" t="s">
        <v>1483</v>
      </c>
      <c r="G83" s="210" t="s">
        <v>1482</v>
      </c>
      <c r="H83" s="210" t="s">
        <v>1483</v>
      </c>
      <c r="I83" s="325" t="s">
        <v>2020</v>
      </c>
      <c r="J83" s="323">
        <v>44788</v>
      </c>
      <c r="K83" s="323">
        <v>44796</v>
      </c>
      <c r="L83" s="211"/>
    </row>
    <row r="84" spans="2:17" s="292" customFormat="1" ht="22">
      <c r="B84" s="206">
        <v>55</v>
      </c>
      <c r="C84" s="214" t="s">
        <v>1582</v>
      </c>
      <c r="D84" s="207" t="s">
        <v>301</v>
      </c>
      <c r="E84" s="213" t="s">
        <v>1773</v>
      </c>
      <c r="F84" s="210" t="s">
        <v>1485</v>
      </c>
      <c r="G84" s="210" t="s">
        <v>1485</v>
      </c>
      <c r="H84" s="210" t="s">
        <v>1485</v>
      </c>
      <c r="I84" s="325" t="s">
        <v>2020</v>
      </c>
      <c r="J84" s="323">
        <v>44788</v>
      </c>
      <c r="K84" s="323">
        <v>44796</v>
      </c>
      <c r="L84" s="211"/>
      <c r="M84" s="306"/>
      <c r="N84" s="306"/>
    </row>
    <row r="85" spans="2:17" s="292" customFormat="1" ht="13">
      <c r="B85" s="206">
        <v>56</v>
      </c>
      <c r="C85" s="214" t="s">
        <v>1582</v>
      </c>
      <c r="D85" s="207" t="s">
        <v>1503</v>
      </c>
      <c r="E85" s="213" t="s">
        <v>366</v>
      </c>
      <c r="F85" s="208" t="s">
        <v>1485</v>
      </c>
      <c r="G85" s="210" t="s">
        <v>1485</v>
      </c>
      <c r="H85" s="210" t="s">
        <v>1485</v>
      </c>
      <c r="I85" s="325" t="s">
        <v>2020</v>
      </c>
      <c r="J85" s="323">
        <v>44788</v>
      </c>
      <c r="K85" s="323">
        <v>44796</v>
      </c>
      <c r="L85" s="211"/>
      <c r="M85" s="329"/>
      <c r="N85" s="574"/>
      <c r="O85" s="574"/>
      <c r="P85" s="574"/>
      <c r="Q85" s="574"/>
    </row>
    <row r="86" spans="2:17" s="292" customFormat="1" ht="66">
      <c r="B86" s="206">
        <v>57</v>
      </c>
      <c r="C86" s="214" t="s">
        <v>327</v>
      </c>
      <c r="D86" s="207" t="s">
        <v>1484</v>
      </c>
      <c r="E86" s="213" t="s">
        <v>1774</v>
      </c>
      <c r="F86" s="210" t="s">
        <v>1485</v>
      </c>
      <c r="G86" s="210" t="s">
        <v>1485</v>
      </c>
      <c r="H86" s="210" t="s">
        <v>1485</v>
      </c>
      <c r="I86" s="325" t="s">
        <v>2020</v>
      </c>
      <c r="J86" s="323">
        <v>44788</v>
      </c>
      <c r="K86" s="323">
        <v>44796</v>
      </c>
      <c r="L86" s="211"/>
    </row>
    <row r="87" spans="2:17" s="292" customFormat="1" ht="34.5">
      <c r="B87" s="206">
        <v>58</v>
      </c>
      <c r="C87" s="214" t="s">
        <v>1775</v>
      </c>
      <c r="D87" s="207" t="s">
        <v>135</v>
      </c>
      <c r="E87" s="213" t="s">
        <v>1776</v>
      </c>
      <c r="F87" s="210" t="s">
        <v>1485</v>
      </c>
      <c r="G87" s="210" t="s">
        <v>1485</v>
      </c>
      <c r="H87" s="210" t="s">
        <v>1485</v>
      </c>
      <c r="I87" s="325" t="s">
        <v>2020</v>
      </c>
      <c r="J87" s="323">
        <v>44788</v>
      </c>
      <c r="K87" s="323">
        <v>44796</v>
      </c>
      <c r="L87" s="211"/>
    </row>
    <row r="88" spans="2:17" s="292" customFormat="1" ht="13">
      <c r="B88" s="206">
        <v>59</v>
      </c>
      <c r="C88" s="214" t="s">
        <v>327</v>
      </c>
      <c r="D88" s="207" t="s">
        <v>184</v>
      </c>
      <c r="E88" s="213" t="s">
        <v>1722</v>
      </c>
      <c r="F88" s="208" t="s">
        <v>1485</v>
      </c>
      <c r="G88" s="208" t="s">
        <v>1485</v>
      </c>
      <c r="H88" s="208" t="s">
        <v>1485</v>
      </c>
      <c r="I88" s="325" t="s">
        <v>2020</v>
      </c>
      <c r="J88" s="323">
        <v>44788</v>
      </c>
      <c r="K88" s="323">
        <v>44796</v>
      </c>
      <c r="L88" s="211"/>
      <c r="M88" s="329"/>
      <c r="N88" s="574"/>
      <c r="O88" s="574"/>
      <c r="P88" s="574"/>
      <c r="Q88" s="574"/>
    </row>
    <row r="89" spans="2:17" s="292" customFormat="1" ht="13">
      <c r="B89" s="206">
        <v>60</v>
      </c>
      <c r="C89" s="214" t="s">
        <v>327</v>
      </c>
      <c r="D89" s="207" t="s">
        <v>1522</v>
      </c>
      <c r="E89" s="213" t="s">
        <v>1777</v>
      </c>
      <c r="F89" s="208" t="s">
        <v>1485</v>
      </c>
      <c r="G89" s="208" t="s">
        <v>1485</v>
      </c>
      <c r="H89" s="208" t="s">
        <v>1485</v>
      </c>
      <c r="I89" s="325" t="s">
        <v>2020</v>
      </c>
      <c r="J89" s="323">
        <v>44788</v>
      </c>
      <c r="K89" s="323">
        <v>44796</v>
      </c>
      <c r="L89" s="211"/>
      <c r="M89" s="329"/>
      <c r="N89" s="574"/>
      <c r="O89" s="574"/>
      <c r="P89" s="574"/>
      <c r="Q89" s="574"/>
    </row>
    <row r="90" spans="2:17" s="292" customFormat="1" ht="22">
      <c r="B90" s="206">
        <v>61</v>
      </c>
      <c r="C90" s="214" t="s">
        <v>1778</v>
      </c>
      <c r="D90" s="207" t="s">
        <v>1486</v>
      </c>
      <c r="E90" s="213" t="s">
        <v>1779</v>
      </c>
      <c r="F90" s="210" t="s">
        <v>1485</v>
      </c>
      <c r="G90" s="210" t="s">
        <v>1485</v>
      </c>
      <c r="H90" s="210" t="s">
        <v>1485</v>
      </c>
      <c r="I90" s="325" t="s">
        <v>2019</v>
      </c>
      <c r="J90" s="323">
        <v>44791</v>
      </c>
      <c r="K90" s="323">
        <v>44793</v>
      </c>
      <c r="L90" s="211"/>
    </row>
    <row r="91" spans="2:17" s="292" customFormat="1" ht="13">
      <c r="B91" s="206">
        <v>62</v>
      </c>
      <c r="C91" s="214" t="s">
        <v>1778</v>
      </c>
      <c r="D91" s="207" t="s">
        <v>1735</v>
      </c>
      <c r="E91" s="213" t="s">
        <v>1734</v>
      </c>
      <c r="F91" s="208" t="s">
        <v>1485</v>
      </c>
      <c r="G91" s="208" t="s">
        <v>1485</v>
      </c>
      <c r="H91" s="208" t="s">
        <v>1485</v>
      </c>
      <c r="I91" s="325" t="s">
        <v>2019</v>
      </c>
      <c r="J91" s="323">
        <v>44791</v>
      </c>
      <c r="K91" s="323">
        <v>44793</v>
      </c>
      <c r="L91" s="211"/>
      <c r="M91" s="329"/>
      <c r="N91" s="574"/>
      <c r="O91" s="574"/>
      <c r="P91" s="574"/>
      <c r="Q91" s="574"/>
    </row>
    <row r="92" spans="2:17" s="292" customFormat="1" ht="54.5">
      <c r="B92" s="206">
        <v>63</v>
      </c>
      <c r="C92" s="214" t="s">
        <v>1780</v>
      </c>
      <c r="D92" s="207" t="s">
        <v>1487</v>
      </c>
      <c r="E92" s="213" t="s">
        <v>1781</v>
      </c>
      <c r="F92" s="210" t="s">
        <v>1485</v>
      </c>
      <c r="G92" s="210" t="s">
        <v>1485</v>
      </c>
      <c r="H92" s="210" t="s">
        <v>1485</v>
      </c>
      <c r="I92" s="325" t="s">
        <v>2015</v>
      </c>
      <c r="J92" s="323">
        <v>44791</v>
      </c>
      <c r="K92" s="323">
        <v>44792</v>
      </c>
      <c r="L92" s="211"/>
    </row>
    <row r="93" spans="2:17" s="292" customFormat="1" ht="33.5">
      <c r="B93" s="206">
        <v>64</v>
      </c>
      <c r="C93" s="214" t="s">
        <v>1782</v>
      </c>
      <c r="D93" s="207" t="s">
        <v>1489</v>
      </c>
      <c r="E93" s="213" t="s">
        <v>1783</v>
      </c>
      <c r="F93" s="210" t="s">
        <v>1485</v>
      </c>
      <c r="G93" s="210" t="s">
        <v>1485</v>
      </c>
      <c r="H93" s="210" t="s">
        <v>1485</v>
      </c>
      <c r="I93" s="325" t="s">
        <v>2020</v>
      </c>
      <c r="J93" s="323">
        <v>44788</v>
      </c>
      <c r="K93" s="323">
        <v>44796</v>
      </c>
      <c r="L93" s="211"/>
      <c r="M93" s="329"/>
      <c r="N93" s="574"/>
      <c r="O93" s="574"/>
      <c r="P93" s="574"/>
      <c r="Q93" s="574"/>
    </row>
    <row r="94" spans="2:17" s="292" customFormat="1" ht="22">
      <c r="B94" s="206">
        <v>65</v>
      </c>
      <c r="C94" s="214" t="s">
        <v>1588</v>
      </c>
      <c r="D94" s="207" t="s">
        <v>1525</v>
      </c>
      <c r="E94" s="213" t="s">
        <v>1784</v>
      </c>
      <c r="F94" s="208" t="s">
        <v>1485</v>
      </c>
      <c r="G94" s="208" t="s">
        <v>1485</v>
      </c>
      <c r="H94" s="208" t="s">
        <v>1485</v>
      </c>
      <c r="I94" s="325" t="s">
        <v>2015</v>
      </c>
      <c r="J94" s="323">
        <v>44793</v>
      </c>
      <c r="K94" s="323">
        <v>44796</v>
      </c>
      <c r="L94" s="211"/>
      <c r="M94" s="333"/>
      <c r="N94" s="584"/>
      <c r="O94" s="585"/>
      <c r="P94" s="585"/>
      <c r="Q94" s="585"/>
    </row>
    <row r="95" spans="2:17" s="292" customFormat="1" ht="22">
      <c r="B95" s="206">
        <v>66</v>
      </c>
      <c r="C95" s="214" t="s">
        <v>1588</v>
      </c>
      <c r="D95" s="207" t="s">
        <v>1526</v>
      </c>
      <c r="E95" s="213" t="s">
        <v>1785</v>
      </c>
      <c r="F95" s="208" t="s">
        <v>1485</v>
      </c>
      <c r="G95" s="208" t="s">
        <v>1485</v>
      </c>
      <c r="H95" s="208" t="s">
        <v>1485</v>
      </c>
      <c r="I95" s="325" t="s">
        <v>2015</v>
      </c>
      <c r="J95" s="323">
        <v>44793</v>
      </c>
      <c r="K95" s="323">
        <v>44796</v>
      </c>
      <c r="L95" s="211"/>
      <c r="M95" s="329"/>
      <c r="N95" s="574"/>
      <c r="O95" s="574"/>
      <c r="P95" s="574"/>
      <c r="Q95" s="574"/>
    </row>
    <row r="96" spans="2:17" s="292" customFormat="1" ht="22">
      <c r="B96" s="206">
        <v>67</v>
      </c>
      <c r="C96" s="214" t="s">
        <v>1588</v>
      </c>
      <c r="D96" s="207" t="s">
        <v>1527</v>
      </c>
      <c r="E96" s="213" t="s">
        <v>1786</v>
      </c>
      <c r="F96" s="208" t="s">
        <v>1485</v>
      </c>
      <c r="G96" s="208" t="s">
        <v>1485</v>
      </c>
      <c r="H96" s="208" t="s">
        <v>1485</v>
      </c>
      <c r="I96" s="325" t="s">
        <v>2015</v>
      </c>
      <c r="J96" s="323">
        <v>44793</v>
      </c>
      <c r="K96" s="323">
        <v>44796</v>
      </c>
      <c r="L96" s="211"/>
      <c r="M96" s="329"/>
      <c r="N96" s="574"/>
      <c r="O96" s="574"/>
      <c r="P96" s="574"/>
      <c r="Q96" s="574"/>
    </row>
    <row r="97" spans="2:17" s="292" customFormat="1" ht="22">
      <c r="B97" s="206">
        <v>68</v>
      </c>
      <c r="C97" s="214" t="s">
        <v>1588</v>
      </c>
      <c r="D97" s="207" t="s">
        <v>1528</v>
      </c>
      <c r="E97" s="213" t="s">
        <v>1787</v>
      </c>
      <c r="F97" s="208" t="s">
        <v>1485</v>
      </c>
      <c r="G97" s="208" t="s">
        <v>1485</v>
      </c>
      <c r="H97" s="208" t="s">
        <v>1485</v>
      </c>
      <c r="I97" s="325" t="s">
        <v>2015</v>
      </c>
      <c r="J97" s="323">
        <v>44793</v>
      </c>
      <c r="K97" s="323">
        <v>44796</v>
      </c>
      <c r="L97" s="211"/>
      <c r="M97" s="329"/>
      <c r="N97" s="574"/>
      <c r="O97" s="574"/>
      <c r="P97" s="574"/>
      <c r="Q97" s="574"/>
    </row>
    <row r="98" spans="2:17" s="292" customFormat="1" ht="22">
      <c r="B98" s="206">
        <v>69</v>
      </c>
      <c r="C98" s="214" t="s">
        <v>1588</v>
      </c>
      <c r="D98" s="207" t="s">
        <v>1529</v>
      </c>
      <c r="E98" s="213" t="s">
        <v>1788</v>
      </c>
      <c r="F98" s="208" t="s">
        <v>1485</v>
      </c>
      <c r="G98" s="208" t="s">
        <v>1485</v>
      </c>
      <c r="H98" s="208" t="s">
        <v>1485</v>
      </c>
      <c r="I98" s="325" t="s">
        <v>2015</v>
      </c>
      <c r="J98" s="323">
        <v>44793</v>
      </c>
      <c r="K98" s="323">
        <v>44796</v>
      </c>
      <c r="L98" s="211"/>
      <c r="M98" s="329"/>
      <c r="N98" s="574"/>
      <c r="O98" s="574"/>
      <c r="P98" s="574"/>
      <c r="Q98" s="574"/>
    </row>
    <row r="99" spans="2:17" s="292" customFormat="1" ht="22">
      <c r="B99" s="206">
        <v>70</v>
      </c>
      <c r="C99" s="214" t="s">
        <v>1589</v>
      </c>
      <c r="D99" s="207" t="s">
        <v>1530</v>
      </c>
      <c r="E99" s="213" t="s">
        <v>1789</v>
      </c>
      <c r="F99" s="208" t="s">
        <v>1485</v>
      </c>
      <c r="G99" s="208" t="s">
        <v>1485</v>
      </c>
      <c r="H99" s="208" t="s">
        <v>1485</v>
      </c>
      <c r="I99" s="325" t="s">
        <v>2015</v>
      </c>
      <c r="J99" s="323">
        <v>44793</v>
      </c>
      <c r="K99" s="323">
        <v>44796</v>
      </c>
      <c r="L99" s="211"/>
      <c r="M99" s="329"/>
      <c r="N99" s="574"/>
      <c r="O99" s="574"/>
      <c r="P99" s="574"/>
      <c r="Q99" s="574"/>
    </row>
    <row r="100" spans="2:17" s="292" customFormat="1" ht="22">
      <c r="B100" s="206">
        <v>71</v>
      </c>
      <c r="C100" s="214" t="s">
        <v>1588</v>
      </c>
      <c r="D100" s="207" t="s">
        <v>1531</v>
      </c>
      <c r="E100" s="213" t="s">
        <v>1790</v>
      </c>
      <c r="F100" s="208" t="s">
        <v>1485</v>
      </c>
      <c r="G100" s="208" t="s">
        <v>1485</v>
      </c>
      <c r="H100" s="208" t="s">
        <v>1485</v>
      </c>
      <c r="I100" s="325" t="s">
        <v>2015</v>
      </c>
      <c r="J100" s="323">
        <v>44793</v>
      </c>
      <c r="K100" s="323">
        <v>44796</v>
      </c>
      <c r="L100" s="211"/>
      <c r="M100" s="329"/>
      <c r="N100" s="574"/>
      <c r="O100" s="574"/>
      <c r="P100" s="574"/>
      <c r="Q100" s="574"/>
    </row>
    <row r="101" spans="2:17" s="292" customFormat="1" ht="13">
      <c r="B101" s="206">
        <v>72</v>
      </c>
      <c r="C101" s="214" t="s">
        <v>1581</v>
      </c>
      <c r="D101" s="207" t="s">
        <v>1492</v>
      </c>
      <c r="E101" s="213" t="s">
        <v>1791</v>
      </c>
      <c r="F101" s="210" t="s">
        <v>1485</v>
      </c>
      <c r="G101" s="210" t="s">
        <v>1485</v>
      </c>
      <c r="H101" s="210" t="s">
        <v>1485</v>
      </c>
      <c r="I101" s="325" t="s">
        <v>2021</v>
      </c>
      <c r="J101" s="323">
        <v>44792</v>
      </c>
      <c r="K101" s="323">
        <v>44796</v>
      </c>
      <c r="L101" s="211"/>
      <c r="M101" s="329"/>
      <c r="N101" s="574"/>
      <c r="O101" s="574"/>
      <c r="P101" s="574"/>
      <c r="Q101" s="574"/>
    </row>
    <row r="102" spans="2:17" s="292" customFormat="1" ht="13">
      <c r="B102" s="206">
        <v>73</v>
      </c>
      <c r="C102" s="214" t="s">
        <v>1792</v>
      </c>
      <c r="D102" s="207" t="s">
        <v>1594</v>
      </c>
      <c r="E102" s="213" t="s">
        <v>1723</v>
      </c>
      <c r="F102" s="208" t="s">
        <v>1485</v>
      </c>
      <c r="G102" s="208" t="s">
        <v>1485</v>
      </c>
      <c r="H102" s="210" t="s">
        <v>1485</v>
      </c>
      <c r="I102" s="325" t="s">
        <v>2021</v>
      </c>
      <c r="J102" s="323">
        <v>44792</v>
      </c>
      <c r="K102" s="323">
        <v>44796</v>
      </c>
      <c r="L102" s="211"/>
      <c r="M102" s="329"/>
      <c r="N102" s="574"/>
      <c r="O102" s="574"/>
      <c r="P102" s="574"/>
      <c r="Q102" s="574"/>
    </row>
    <row r="103" spans="2:17" s="292" customFormat="1" ht="21">
      <c r="B103" s="206">
        <v>74</v>
      </c>
      <c r="C103" s="214" t="s">
        <v>1643</v>
      </c>
      <c r="D103" s="207" t="s">
        <v>1506</v>
      </c>
      <c r="E103" s="213" t="s">
        <v>1724</v>
      </c>
      <c r="F103" s="208" t="s">
        <v>1485</v>
      </c>
      <c r="G103" s="208" t="s">
        <v>1485</v>
      </c>
      <c r="H103" s="208" t="s">
        <v>1485</v>
      </c>
      <c r="I103" s="325" t="s">
        <v>2019</v>
      </c>
      <c r="J103" s="323">
        <v>44795</v>
      </c>
      <c r="K103" s="323">
        <v>44796</v>
      </c>
      <c r="L103" s="211"/>
      <c r="M103" s="329"/>
      <c r="N103" s="574"/>
      <c r="O103" s="574"/>
      <c r="P103" s="574"/>
      <c r="Q103" s="574"/>
    </row>
    <row r="104" spans="2:17" s="292" customFormat="1" ht="13">
      <c r="B104" s="206">
        <v>75</v>
      </c>
      <c r="C104" s="214" t="s">
        <v>1643</v>
      </c>
      <c r="D104" s="207" t="s">
        <v>284</v>
      </c>
      <c r="E104" s="213" t="s">
        <v>1793</v>
      </c>
      <c r="F104" s="208" t="s">
        <v>1485</v>
      </c>
      <c r="G104" s="208" t="s">
        <v>1485</v>
      </c>
      <c r="H104" s="208" t="s">
        <v>1485</v>
      </c>
      <c r="I104" s="325" t="s">
        <v>2019</v>
      </c>
      <c r="J104" s="323">
        <v>44795</v>
      </c>
      <c r="K104" s="323">
        <v>44796</v>
      </c>
      <c r="L104" s="211"/>
      <c r="M104" s="329"/>
      <c r="N104" s="574"/>
      <c r="O104" s="574"/>
      <c r="P104" s="574"/>
      <c r="Q104" s="574"/>
    </row>
    <row r="105" spans="2:17" s="292" customFormat="1" ht="13">
      <c r="B105" s="206">
        <v>76</v>
      </c>
      <c r="C105" s="214" t="s">
        <v>1580</v>
      </c>
      <c r="D105" s="207" t="s">
        <v>1750</v>
      </c>
      <c r="E105" s="213" t="s">
        <v>1794</v>
      </c>
      <c r="F105" s="210" t="s">
        <v>1485</v>
      </c>
      <c r="G105" s="210" t="s">
        <v>1482</v>
      </c>
      <c r="H105" s="210" t="s">
        <v>1482</v>
      </c>
      <c r="I105" s="325" t="s">
        <v>2018</v>
      </c>
      <c r="J105" s="323">
        <v>44791</v>
      </c>
      <c r="K105" s="323">
        <v>44792</v>
      </c>
      <c r="L105" s="211"/>
      <c r="M105" s="333"/>
      <c r="N105" s="584"/>
      <c r="O105" s="585"/>
      <c r="P105" s="585"/>
      <c r="Q105" s="585"/>
    </row>
    <row r="106" spans="2:17" s="292" customFormat="1" ht="13">
      <c r="B106" s="206">
        <v>77</v>
      </c>
      <c r="C106" s="214" t="s">
        <v>1795</v>
      </c>
      <c r="D106" s="207" t="s">
        <v>1535</v>
      </c>
      <c r="E106" s="213" t="s">
        <v>1725</v>
      </c>
      <c r="F106" s="208" t="s">
        <v>1485</v>
      </c>
      <c r="G106" s="208" t="s">
        <v>1482</v>
      </c>
      <c r="H106" s="208" t="s">
        <v>1482</v>
      </c>
      <c r="I106" s="325" t="s">
        <v>2021</v>
      </c>
      <c r="J106" s="323">
        <v>44792</v>
      </c>
      <c r="K106" s="323">
        <v>44796</v>
      </c>
      <c r="L106" s="211"/>
      <c r="M106" s="329"/>
      <c r="N106" s="574"/>
      <c r="O106" s="574"/>
      <c r="P106" s="574"/>
      <c r="Q106" s="574"/>
    </row>
    <row r="107" spans="2:17" s="292" customFormat="1" ht="22">
      <c r="B107" s="206">
        <v>78</v>
      </c>
      <c r="C107" s="214" t="s">
        <v>1796</v>
      </c>
      <c r="D107" s="207" t="s">
        <v>1488</v>
      </c>
      <c r="E107" s="213" t="s">
        <v>1797</v>
      </c>
      <c r="F107" s="210" t="s">
        <v>1485</v>
      </c>
      <c r="G107" s="210" t="s">
        <v>1485</v>
      </c>
      <c r="H107" s="210" t="s">
        <v>1485</v>
      </c>
      <c r="I107" s="325" t="s">
        <v>2018</v>
      </c>
      <c r="J107" s="323">
        <v>44791</v>
      </c>
      <c r="K107" s="323">
        <v>44792</v>
      </c>
      <c r="L107" s="211"/>
      <c r="M107" s="329"/>
      <c r="N107" s="574"/>
      <c r="O107" s="574"/>
      <c r="P107" s="574"/>
      <c r="Q107" s="574"/>
    </row>
    <row r="108" spans="2:17" s="292" customFormat="1" ht="23">
      <c r="B108" s="206">
        <v>79</v>
      </c>
      <c r="C108" s="214" t="s">
        <v>1586</v>
      </c>
      <c r="D108" s="207" t="s">
        <v>1518</v>
      </c>
      <c r="E108" s="213" t="s">
        <v>1726</v>
      </c>
      <c r="F108" s="208" t="s">
        <v>1490</v>
      </c>
      <c r="G108" s="208" t="s">
        <v>1490</v>
      </c>
      <c r="H108" s="208" t="s">
        <v>1490</v>
      </c>
      <c r="I108" s="325"/>
      <c r="J108" s="323"/>
      <c r="K108" s="323"/>
      <c r="L108" s="211" t="s">
        <v>1798</v>
      </c>
      <c r="M108" s="329"/>
      <c r="N108" s="574"/>
      <c r="O108" s="574"/>
      <c r="P108" s="574"/>
      <c r="Q108" s="574"/>
    </row>
    <row r="109" spans="2:17" s="292" customFormat="1" ht="13">
      <c r="B109" s="206">
        <v>80</v>
      </c>
      <c r="C109" s="214" t="s">
        <v>1644</v>
      </c>
      <c r="D109" s="207" t="s">
        <v>1571</v>
      </c>
      <c r="E109" s="213" t="s">
        <v>1799</v>
      </c>
      <c r="F109" s="322" t="s">
        <v>1482</v>
      </c>
      <c r="G109" s="322" t="s">
        <v>1482</v>
      </c>
      <c r="H109" s="322" t="s">
        <v>1482</v>
      </c>
      <c r="I109" s="325" t="s">
        <v>2015</v>
      </c>
      <c r="J109" s="323">
        <v>44793</v>
      </c>
      <c r="K109" s="323">
        <v>44796</v>
      </c>
      <c r="L109" s="211"/>
      <c r="M109" s="329"/>
      <c r="N109" s="574"/>
      <c r="O109" s="574"/>
      <c r="P109" s="574"/>
      <c r="Q109" s="574"/>
    </row>
    <row r="110" spans="2:17" s="292" customFormat="1" ht="67">
      <c r="B110" s="206">
        <v>81</v>
      </c>
      <c r="C110" s="214" t="s">
        <v>1644</v>
      </c>
      <c r="D110" s="207" t="s">
        <v>1524</v>
      </c>
      <c r="E110" s="213" t="s">
        <v>1800</v>
      </c>
      <c r="F110" s="322" t="s">
        <v>1482</v>
      </c>
      <c r="G110" s="322" t="s">
        <v>1482</v>
      </c>
      <c r="H110" s="322" t="s">
        <v>1482</v>
      </c>
      <c r="I110" s="325" t="s">
        <v>2015</v>
      </c>
      <c r="J110" s="323">
        <v>44793</v>
      </c>
      <c r="K110" s="323">
        <v>44796</v>
      </c>
      <c r="L110" s="211"/>
      <c r="M110" s="329"/>
      <c r="N110" s="329"/>
      <c r="O110" s="329"/>
      <c r="P110" s="329"/>
      <c r="Q110" s="329"/>
    </row>
    <row r="111" spans="2:17" s="292" customFormat="1" ht="32.5">
      <c r="B111" s="206">
        <v>82</v>
      </c>
      <c r="C111" s="214" t="s">
        <v>1644</v>
      </c>
      <c r="D111" s="207" t="s">
        <v>1748</v>
      </c>
      <c r="E111" s="213" t="s">
        <v>1801</v>
      </c>
      <c r="F111" s="208" t="s">
        <v>1490</v>
      </c>
      <c r="G111" s="208" t="s">
        <v>1490</v>
      </c>
      <c r="H111" s="208" t="s">
        <v>1490</v>
      </c>
      <c r="I111" s="325"/>
      <c r="J111" s="323"/>
      <c r="K111" s="323"/>
      <c r="L111" s="211" t="s">
        <v>2022</v>
      </c>
      <c r="M111" s="329"/>
      <c r="N111" s="329"/>
      <c r="O111" s="329"/>
      <c r="P111" s="329"/>
      <c r="Q111" s="329"/>
    </row>
    <row r="112" spans="2:17" s="292" customFormat="1" ht="13">
      <c r="B112" s="206">
        <v>83</v>
      </c>
      <c r="C112" s="214" t="s">
        <v>1645</v>
      </c>
      <c r="D112" s="207" t="s">
        <v>210</v>
      </c>
      <c r="E112" s="213" t="s">
        <v>1802</v>
      </c>
      <c r="F112" s="210" t="s">
        <v>1490</v>
      </c>
      <c r="G112" s="210" t="s">
        <v>1490</v>
      </c>
      <c r="H112" s="210" t="s">
        <v>1490</v>
      </c>
      <c r="I112" s="325"/>
      <c r="J112" s="323"/>
      <c r="K112" s="323"/>
      <c r="L112" s="211" t="s">
        <v>1803</v>
      </c>
      <c r="M112" s="329"/>
      <c r="N112" s="574"/>
      <c r="O112" s="574"/>
      <c r="P112" s="574"/>
      <c r="Q112" s="574"/>
    </row>
    <row r="113" spans="2:17" s="292" customFormat="1" ht="13">
      <c r="B113" s="206">
        <v>84</v>
      </c>
      <c r="C113" s="214" t="s">
        <v>1645</v>
      </c>
      <c r="D113" s="207" t="s">
        <v>1532</v>
      </c>
      <c r="E113" s="213" t="s">
        <v>1727</v>
      </c>
      <c r="F113" s="208" t="s">
        <v>1485</v>
      </c>
      <c r="G113" s="208" t="s">
        <v>1482</v>
      </c>
      <c r="H113" s="208" t="s">
        <v>1482</v>
      </c>
      <c r="I113" s="325" t="s">
        <v>2018</v>
      </c>
      <c r="J113" s="323">
        <v>44793</v>
      </c>
      <c r="K113" s="323">
        <v>44796</v>
      </c>
      <c r="L113" s="211"/>
      <c r="M113" s="329"/>
      <c r="N113" s="574"/>
      <c r="O113" s="574"/>
      <c r="P113" s="574"/>
      <c r="Q113" s="574"/>
    </row>
    <row r="114" spans="2:17" s="292" customFormat="1" ht="13">
      <c r="B114" s="206">
        <v>85</v>
      </c>
      <c r="C114" s="214" t="s">
        <v>1645</v>
      </c>
      <c r="D114" s="207" t="s">
        <v>1533</v>
      </c>
      <c r="E114" s="213" t="s">
        <v>1728</v>
      </c>
      <c r="F114" s="208" t="s">
        <v>1485</v>
      </c>
      <c r="G114" s="208" t="s">
        <v>1482</v>
      </c>
      <c r="H114" s="208" t="s">
        <v>1482</v>
      </c>
      <c r="I114" s="325" t="s">
        <v>2018</v>
      </c>
      <c r="J114" s="323">
        <v>44793</v>
      </c>
      <c r="K114" s="323">
        <v>44796</v>
      </c>
      <c r="L114" s="211"/>
      <c r="M114" s="329"/>
      <c r="N114" s="574"/>
      <c r="O114" s="574"/>
      <c r="P114" s="574"/>
      <c r="Q114" s="574"/>
    </row>
    <row r="115" spans="2:17" s="292" customFormat="1" ht="13">
      <c r="B115" s="206">
        <v>86</v>
      </c>
      <c r="C115" s="207" t="s">
        <v>1804</v>
      </c>
      <c r="D115" s="207" t="s">
        <v>1573</v>
      </c>
      <c r="E115" s="213" t="s">
        <v>1729</v>
      </c>
      <c r="F115" s="208" t="s">
        <v>1485</v>
      </c>
      <c r="G115" s="208" t="s">
        <v>1482</v>
      </c>
      <c r="H115" s="208" t="s">
        <v>1490</v>
      </c>
      <c r="I115" s="325"/>
      <c r="J115" s="323"/>
      <c r="K115" s="323"/>
      <c r="L115" s="211" t="s">
        <v>2009</v>
      </c>
      <c r="M115" s="329"/>
      <c r="N115" s="574"/>
      <c r="O115" s="574"/>
      <c r="P115" s="574"/>
      <c r="Q115" s="574"/>
    </row>
    <row r="116" spans="2:17" s="292" customFormat="1" ht="23">
      <c r="B116" s="206">
        <v>87</v>
      </c>
      <c r="C116" s="207" t="s">
        <v>1804</v>
      </c>
      <c r="D116" s="207" t="s">
        <v>1574</v>
      </c>
      <c r="E116" s="213" t="s">
        <v>1805</v>
      </c>
      <c r="F116" s="208" t="s">
        <v>1482</v>
      </c>
      <c r="G116" s="208" t="s">
        <v>1482</v>
      </c>
      <c r="H116" s="208" t="s">
        <v>1490</v>
      </c>
      <c r="I116" s="325"/>
      <c r="J116" s="323"/>
      <c r="K116" s="323"/>
      <c r="L116" s="211" t="s">
        <v>2009</v>
      </c>
      <c r="M116" s="329"/>
      <c r="N116" s="329"/>
      <c r="O116" s="329"/>
      <c r="P116" s="329"/>
      <c r="Q116" s="329"/>
    </row>
    <row r="117" spans="2:17" s="292" customFormat="1" ht="13">
      <c r="B117" s="206">
        <v>88</v>
      </c>
      <c r="C117" s="214" t="s">
        <v>1806</v>
      </c>
      <c r="D117" s="207" t="s">
        <v>1534</v>
      </c>
      <c r="E117" s="213" t="s">
        <v>1730</v>
      </c>
      <c r="F117" s="208" t="s">
        <v>1482</v>
      </c>
      <c r="G117" s="208" t="s">
        <v>1482</v>
      </c>
      <c r="H117" s="208" t="s">
        <v>1482</v>
      </c>
      <c r="I117" s="325" t="s">
        <v>2023</v>
      </c>
      <c r="J117" s="323">
        <v>44788</v>
      </c>
      <c r="K117" s="323">
        <v>44796</v>
      </c>
      <c r="L117" s="211"/>
      <c r="M117" s="329"/>
      <c r="N117" s="574"/>
      <c r="O117" s="574"/>
      <c r="P117" s="574"/>
      <c r="Q117" s="574"/>
    </row>
    <row r="118" spans="2:17" s="292" customFormat="1" ht="13">
      <c r="B118" s="206">
        <v>89</v>
      </c>
      <c r="C118" s="207" t="s">
        <v>1591</v>
      </c>
      <c r="D118" s="207" t="s">
        <v>1749</v>
      </c>
      <c r="E118" s="213" t="s">
        <v>1731</v>
      </c>
      <c r="F118" s="208" t="s">
        <v>2008</v>
      </c>
      <c r="G118" s="208" t="s">
        <v>2008</v>
      </c>
      <c r="H118" s="208" t="s">
        <v>2008</v>
      </c>
      <c r="I118" s="325"/>
      <c r="J118" s="323"/>
      <c r="K118" s="323"/>
      <c r="L118" s="211" t="s">
        <v>2024</v>
      </c>
      <c r="M118" s="329"/>
      <c r="N118" s="329"/>
      <c r="O118" s="329"/>
      <c r="P118" s="329"/>
      <c r="Q118" s="329"/>
    </row>
    <row r="119" spans="2:17" s="292" customFormat="1" ht="21">
      <c r="B119" s="206">
        <v>90</v>
      </c>
      <c r="C119" s="207" t="s">
        <v>1593</v>
      </c>
      <c r="D119" s="207" t="s">
        <v>1575</v>
      </c>
      <c r="E119" s="213" t="s">
        <v>1732</v>
      </c>
      <c r="F119" s="208" t="s">
        <v>2008</v>
      </c>
      <c r="G119" s="208" t="s">
        <v>2008</v>
      </c>
      <c r="H119" s="208" t="s">
        <v>2008</v>
      </c>
      <c r="I119" s="325"/>
      <c r="J119" s="323"/>
      <c r="K119" s="323"/>
      <c r="L119" s="211" t="s">
        <v>2024</v>
      </c>
      <c r="M119" s="329"/>
      <c r="N119" s="329"/>
      <c r="O119" s="329"/>
      <c r="P119" s="329"/>
      <c r="Q119" s="329"/>
    </row>
    <row r="120" spans="2:17" s="17" customFormat="1" ht="13">
      <c r="B120" s="206">
        <v>91</v>
      </c>
      <c r="C120" s="207" t="s">
        <v>1751</v>
      </c>
      <c r="D120" s="207" t="s">
        <v>1576</v>
      </c>
      <c r="E120" s="213" t="s">
        <v>1733</v>
      </c>
      <c r="F120" s="208" t="s">
        <v>2008</v>
      </c>
      <c r="G120" s="208" t="s">
        <v>2008</v>
      </c>
      <c r="H120" s="208" t="s">
        <v>2008</v>
      </c>
      <c r="I120" s="325"/>
      <c r="J120" s="323"/>
      <c r="K120" s="323"/>
      <c r="L120" s="211" t="s">
        <v>2025</v>
      </c>
      <c r="M120" s="332"/>
      <c r="N120" s="332"/>
      <c r="O120" s="332"/>
      <c r="P120" s="332"/>
      <c r="Q120" s="332"/>
    </row>
    <row r="121" spans="2:17" s="17" customFormat="1" ht="13.5" thickBot="1">
      <c r="B121" s="226">
        <v>92</v>
      </c>
      <c r="C121" s="227" t="s">
        <v>1736</v>
      </c>
      <c r="D121" s="228" t="s">
        <v>1737</v>
      </c>
      <c r="E121" s="227" t="s">
        <v>1736</v>
      </c>
      <c r="F121" s="229" t="s">
        <v>1482</v>
      </c>
      <c r="G121" s="229" t="s">
        <v>1482</v>
      </c>
      <c r="H121" s="229" t="s">
        <v>1482</v>
      </c>
      <c r="I121" s="325" t="s">
        <v>2018</v>
      </c>
      <c r="J121" s="323">
        <v>44793</v>
      </c>
      <c r="K121" s="323">
        <v>44796</v>
      </c>
      <c r="L121" s="290"/>
      <c r="M121" s="332"/>
      <c r="N121" s="332"/>
      <c r="O121" s="332"/>
      <c r="P121" s="332"/>
      <c r="Q121" s="332"/>
    </row>
    <row r="122" spans="2:17" s="17" customFormat="1" ht="15" customHeight="1" thickBot="1">
      <c r="B122" s="527" t="s">
        <v>1536</v>
      </c>
      <c r="C122" s="528"/>
      <c r="D122" s="528"/>
      <c r="E122" s="528"/>
      <c r="F122" s="528"/>
      <c r="G122" s="528"/>
      <c r="H122" s="528"/>
      <c r="I122" s="528"/>
      <c r="J122" s="528"/>
      <c r="K122" s="529"/>
      <c r="L122" s="212"/>
    </row>
    <row r="123" spans="2:17" ht="15" customHeight="1">
      <c r="B123" s="530" t="s">
        <v>5</v>
      </c>
      <c r="C123" s="531"/>
      <c r="D123" s="531"/>
      <c r="E123" s="531"/>
      <c r="F123" s="531"/>
      <c r="G123" s="531"/>
      <c r="H123" s="531"/>
      <c r="I123" s="531"/>
      <c r="J123" s="531"/>
      <c r="K123" s="532"/>
      <c r="L123" s="212"/>
    </row>
    <row r="124" spans="2:17">
      <c r="B124" s="20" t="s">
        <v>2</v>
      </c>
      <c r="C124" s="326" t="s">
        <v>3</v>
      </c>
      <c r="D124" s="326" t="s">
        <v>6</v>
      </c>
      <c r="E124" s="326" t="s">
        <v>1537</v>
      </c>
      <c r="F124" s="496" t="s">
        <v>1807</v>
      </c>
      <c r="G124" s="496"/>
      <c r="H124" s="496" t="s">
        <v>1538</v>
      </c>
      <c r="I124" s="496"/>
      <c r="J124" s="496" t="s">
        <v>1539</v>
      </c>
      <c r="K124" s="533"/>
      <c r="L124" s="9"/>
    </row>
    <row r="125" spans="2:17" s="192" customFormat="1">
      <c r="B125" s="206">
        <v>1</v>
      </c>
      <c r="C125" s="285" t="s">
        <v>1448</v>
      </c>
      <c r="D125" s="283">
        <f t="shared" ref="D125:D152" si="0">E125+F125+H125+J125</f>
        <v>5</v>
      </c>
      <c r="E125" s="327">
        <v>0</v>
      </c>
      <c r="F125" s="548">
        <v>0</v>
      </c>
      <c r="G125" s="549"/>
      <c r="H125" s="514">
        <v>5</v>
      </c>
      <c r="I125" s="534"/>
      <c r="J125" s="514">
        <v>0</v>
      </c>
      <c r="K125" s="515"/>
      <c r="L125" s="191"/>
    </row>
    <row r="126" spans="2:17">
      <c r="B126" s="206">
        <v>2</v>
      </c>
      <c r="C126" s="286" t="s">
        <v>1540</v>
      </c>
      <c r="D126" s="283">
        <f t="shared" si="0"/>
        <v>13</v>
      </c>
      <c r="E126" s="327">
        <v>0</v>
      </c>
      <c r="F126" s="548">
        <v>0</v>
      </c>
      <c r="G126" s="549"/>
      <c r="H126" s="514">
        <v>13</v>
      </c>
      <c r="I126" s="534"/>
      <c r="J126" s="514">
        <v>0</v>
      </c>
      <c r="K126" s="515"/>
      <c r="L126" s="9"/>
    </row>
    <row r="127" spans="2:17" s="194" customFormat="1">
      <c r="B127" s="291">
        <v>3</v>
      </c>
      <c r="C127" s="286" t="s">
        <v>1541</v>
      </c>
      <c r="D127" s="284">
        <f t="shared" si="0"/>
        <v>3</v>
      </c>
      <c r="E127" s="327">
        <v>0</v>
      </c>
      <c r="F127" s="548">
        <v>1</v>
      </c>
      <c r="G127" s="549"/>
      <c r="H127" s="514">
        <v>2</v>
      </c>
      <c r="I127" s="534"/>
      <c r="J127" s="514">
        <v>0</v>
      </c>
      <c r="K127" s="515"/>
      <c r="L127" s="9"/>
      <c r="M127" s="297"/>
      <c r="N127" s="297"/>
    </row>
    <row r="128" spans="2:17">
      <c r="B128" s="206">
        <v>4</v>
      </c>
      <c r="C128" s="286" t="s">
        <v>1808</v>
      </c>
      <c r="D128" s="283">
        <f t="shared" si="0"/>
        <v>9</v>
      </c>
      <c r="E128" s="327">
        <v>0</v>
      </c>
      <c r="F128" s="548">
        <v>0</v>
      </c>
      <c r="G128" s="549"/>
      <c r="H128" s="514">
        <v>9</v>
      </c>
      <c r="I128" s="534"/>
      <c r="J128" s="514">
        <v>0</v>
      </c>
      <c r="K128" s="515"/>
      <c r="L128" s="9"/>
    </row>
    <row r="129" spans="2:57" s="194" customFormat="1">
      <c r="B129" s="291">
        <v>5</v>
      </c>
      <c r="C129" s="286" t="s">
        <v>1809</v>
      </c>
      <c r="D129" s="284">
        <f t="shared" si="0"/>
        <v>3</v>
      </c>
      <c r="E129" s="327">
        <v>0</v>
      </c>
      <c r="F129" s="548">
        <v>0</v>
      </c>
      <c r="G129" s="549"/>
      <c r="H129" s="514">
        <v>3</v>
      </c>
      <c r="I129" s="534"/>
      <c r="J129" s="514">
        <v>0</v>
      </c>
      <c r="K129" s="515"/>
      <c r="L129" s="9"/>
      <c r="M129" s="297"/>
      <c r="N129" s="297"/>
    </row>
    <row r="130" spans="2:57">
      <c r="B130" s="206">
        <v>6</v>
      </c>
      <c r="C130" s="286" t="s">
        <v>1639</v>
      </c>
      <c r="D130" s="283">
        <f t="shared" si="0"/>
        <v>2</v>
      </c>
      <c r="E130" s="327">
        <v>0</v>
      </c>
      <c r="F130" s="548">
        <v>0</v>
      </c>
      <c r="G130" s="549"/>
      <c r="H130" s="514">
        <v>2</v>
      </c>
      <c r="I130" s="534"/>
      <c r="J130" s="514">
        <v>0</v>
      </c>
      <c r="K130" s="515"/>
      <c r="L130" s="9"/>
    </row>
    <row r="131" spans="2:57">
      <c r="B131" s="206">
        <v>7</v>
      </c>
      <c r="C131" s="286" t="s">
        <v>129</v>
      </c>
      <c r="D131" s="283">
        <f t="shared" si="0"/>
        <v>2</v>
      </c>
      <c r="E131" s="327">
        <v>0</v>
      </c>
      <c r="F131" s="548">
        <v>0</v>
      </c>
      <c r="G131" s="549"/>
      <c r="H131" s="514">
        <v>2</v>
      </c>
      <c r="I131" s="534"/>
      <c r="J131" s="514">
        <v>0</v>
      </c>
      <c r="K131" s="515"/>
      <c r="L131" s="9"/>
      <c r="BB131" s="3"/>
      <c r="BC131" s="3"/>
      <c r="BD131" s="3"/>
      <c r="BE131" s="9"/>
    </row>
    <row r="132" spans="2:57" s="194" customFormat="1">
      <c r="B132" s="291">
        <v>8</v>
      </c>
      <c r="C132" s="286" t="s">
        <v>1640</v>
      </c>
      <c r="D132" s="284">
        <f t="shared" si="0"/>
        <v>4</v>
      </c>
      <c r="E132" s="327">
        <v>0</v>
      </c>
      <c r="F132" s="548">
        <v>0</v>
      </c>
      <c r="G132" s="549"/>
      <c r="H132" s="514">
        <v>4</v>
      </c>
      <c r="I132" s="534"/>
      <c r="J132" s="514">
        <v>0</v>
      </c>
      <c r="K132" s="515"/>
      <c r="L132" s="9"/>
      <c r="M132" s="297"/>
      <c r="N132" s="297"/>
    </row>
    <row r="133" spans="2:57" s="194" customFormat="1">
      <c r="B133" s="206">
        <v>9</v>
      </c>
      <c r="C133" s="286" t="s">
        <v>1810</v>
      </c>
      <c r="D133" s="284">
        <f t="shared" si="0"/>
        <v>14</v>
      </c>
      <c r="E133" s="327">
        <v>0</v>
      </c>
      <c r="F133" s="548">
        <v>0</v>
      </c>
      <c r="G133" s="549"/>
      <c r="H133" s="514">
        <v>14</v>
      </c>
      <c r="I133" s="534"/>
      <c r="J133" s="514">
        <v>0</v>
      </c>
      <c r="K133" s="515"/>
      <c r="L133" s="9"/>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93"/>
      <c r="BC133" s="193"/>
      <c r="BD133" s="193"/>
      <c r="BE133" s="193"/>
    </row>
    <row r="134" spans="2:57" s="195" customFormat="1" ht="15" customHeight="1">
      <c r="B134" s="206">
        <v>10</v>
      </c>
      <c r="C134" s="286" t="s">
        <v>1811</v>
      </c>
      <c r="D134" s="284">
        <f t="shared" si="0"/>
        <v>10</v>
      </c>
      <c r="E134" s="327">
        <v>0</v>
      </c>
      <c r="F134" s="548">
        <v>0</v>
      </c>
      <c r="G134" s="549"/>
      <c r="H134" s="514">
        <v>10</v>
      </c>
      <c r="I134" s="534"/>
      <c r="J134" s="514">
        <v>0</v>
      </c>
      <c r="K134" s="515"/>
      <c r="L134" s="191"/>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row>
    <row r="135" spans="2:57" s="195" customFormat="1">
      <c r="B135" s="206">
        <v>11</v>
      </c>
      <c r="C135" s="286" t="s">
        <v>1812</v>
      </c>
      <c r="D135" s="284">
        <f t="shared" si="0"/>
        <v>13</v>
      </c>
      <c r="E135" s="327">
        <v>0</v>
      </c>
      <c r="F135" s="548">
        <v>2</v>
      </c>
      <c r="G135" s="549"/>
      <c r="H135" s="514">
        <v>11</v>
      </c>
      <c r="I135" s="534"/>
      <c r="J135" s="514">
        <v>0</v>
      </c>
      <c r="K135" s="515"/>
      <c r="L135" s="191"/>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row>
    <row r="136" spans="2:57" s="195" customFormat="1">
      <c r="B136" s="206">
        <v>12</v>
      </c>
      <c r="C136" s="286" t="s">
        <v>1813</v>
      </c>
      <c r="D136" s="284">
        <f t="shared" si="0"/>
        <v>1</v>
      </c>
      <c r="E136" s="327">
        <v>0</v>
      </c>
      <c r="F136" s="548">
        <v>0</v>
      </c>
      <c r="G136" s="549"/>
      <c r="H136" s="514">
        <v>1</v>
      </c>
      <c r="I136" s="534"/>
      <c r="J136" s="514">
        <v>0</v>
      </c>
      <c r="K136" s="515"/>
      <c r="L136" s="191"/>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row>
    <row r="137" spans="2:57" s="194" customFormat="1">
      <c r="B137" s="206">
        <v>13</v>
      </c>
      <c r="C137" s="286" t="s">
        <v>1542</v>
      </c>
      <c r="D137" s="284">
        <f t="shared" si="0"/>
        <v>5</v>
      </c>
      <c r="E137" s="327">
        <v>0</v>
      </c>
      <c r="F137" s="548">
        <v>1</v>
      </c>
      <c r="G137" s="549"/>
      <c r="H137" s="514">
        <v>4</v>
      </c>
      <c r="I137" s="534"/>
      <c r="J137" s="514">
        <v>0</v>
      </c>
      <c r="K137" s="515"/>
      <c r="L137" s="9"/>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row>
    <row r="138" spans="2:57" s="195" customFormat="1">
      <c r="B138" s="206">
        <v>14</v>
      </c>
      <c r="C138" s="286" t="s">
        <v>1543</v>
      </c>
      <c r="D138" s="284">
        <f t="shared" si="0"/>
        <v>7</v>
      </c>
      <c r="E138" s="327">
        <v>0</v>
      </c>
      <c r="F138" s="548">
        <v>0</v>
      </c>
      <c r="G138" s="549"/>
      <c r="H138" s="514">
        <v>7</v>
      </c>
      <c r="I138" s="534"/>
      <c r="J138" s="514">
        <v>0</v>
      </c>
      <c r="K138" s="515"/>
      <c r="L138" s="191"/>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row>
    <row r="139" spans="2:57" s="195" customFormat="1">
      <c r="B139" s="206">
        <v>15</v>
      </c>
      <c r="C139" s="286" t="s">
        <v>1814</v>
      </c>
      <c r="D139" s="284">
        <f t="shared" si="0"/>
        <v>8</v>
      </c>
      <c r="E139" s="327">
        <v>0</v>
      </c>
      <c r="F139" s="548">
        <v>1</v>
      </c>
      <c r="G139" s="549"/>
      <c r="H139" s="514">
        <v>7</v>
      </c>
      <c r="I139" s="534"/>
      <c r="J139" s="514">
        <v>0</v>
      </c>
      <c r="K139" s="515"/>
      <c r="L139" s="191"/>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row>
    <row r="140" spans="2:57" s="195" customFormat="1">
      <c r="B140" s="206">
        <v>16</v>
      </c>
      <c r="C140" s="286" t="s">
        <v>1815</v>
      </c>
      <c r="D140" s="284">
        <f t="shared" si="0"/>
        <v>0</v>
      </c>
      <c r="E140" s="327">
        <v>0</v>
      </c>
      <c r="F140" s="548">
        <v>0</v>
      </c>
      <c r="G140" s="549"/>
      <c r="H140" s="514">
        <v>0</v>
      </c>
      <c r="I140" s="534"/>
      <c r="J140" s="514">
        <v>0</v>
      </c>
      <c r="K140" s="515"/>
      <c r="L140" s="191"/>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row>
    <row r="141" spans="2:57">
      <c r="B141" s="206">
        <v>17</v>
      </c>
      <c r="C141" s="286" t="s">
        <v>1544</v>
      </c>
      <c r="D141" s="284">
        <f t="shared" si="0"/>
        <v>0</v>
      </c>
      <c r="E141" s="327">
        <v>0</v>
      </c>
      <c r="F141" s="548">
        <v>0</v>
      </c>
      <c r="G141" s="549"/>
      <c r="H141" s="514">
        <v>0</v>
      </c>
      <c r="I141" s="534"/>
      <c r="J141" s="514">
        <v>0</v>
      </c>
      <c r="K141" s="515"/>
      <c r="L141" s="9"/>
    </row>
    <row r="142" spans="2:57" s="194" customFormat="1">
      <c r="B142" s="291">
        <v>18</v>
      </c>
      <c r="C142" s="286" t="s">
        <v>1694</v>
      </c>
      <c r="D142" s="284">
        <f t="shared" si="0"/>
        <v>0</v>
      </c>
      <c r="E142" s="327">
        <v>0</v>
      </c>
      <c r="F142" s="548">
        <v>0</v>
      </c>
      <c r="G142" s="549"/>
      <c r="H142" s="514">
        <v>0</v>
      </c>
      <c r="I142" s="534"/>
      <c r="J142" s="514">
        <v>0</v>
      </c>
      <c r="K142" s="515"/>
      <c r="L142" s="9"/>
      <c r="M142" s="297"/>
      <c r="N142" s="297"/>
    </row>
    <row r="143" spans="2:57">
      <c r="B143" s="206">
        <v>19</v>
      </c>
      <c r="C143" s="286" t="s">
        <v>1695</v>
      </c>
      <c r="D143" s="284">
        <f t="shared" si="0"/>
        <v>1</v>
      </c>
      <c r="E143" s="327">
        <v>0</v>
      </c>
      <c r="F143" s="548">
        <v>0</v>
      </c>
      <c r="G143" s="549"/>
      <c r="H143" s="514">
        <v>1</v>
      </c>
      <c r="I143" s="534"/>
      <c r="J143" s="514">
        <v>0</v>
      </c>
      <c r="K143" s="515"/>
      <c r="L143" s="9"/>
    </row>
    <row r="144" spans="2:57">
      <c r="B144" s="206">
        <v>20</v>
      </c>
      <c r="C144" s="286" t="s">
        <v>1585</v>
      </c>
      <c r="D144" s="284">
        <f t="shared" si="0"/>
        <v>0</v>
      </c>
      <c r="E144" s="327">
        <v>0</v>
      </c>
      <c r="F144" s="548">
        <v>0</v>
      </c>
      <c r="G144" s="549"/>
      <c r="H144" s="514">
        <v>0</v>
      </c>
      <c r="I144" s="534"/>
      <c r="J144" s="514">
        <v>0</v>
      </c>
      <c r="K144" s="515"/>
      <c r="L144" s="9"/>
    </row>
    <row r="145" spans="2:12">
      <c r="B145" s="206">
        <v>21</v>
      </c>
      <c r="C145" s="286" t="s">
        <v>1696</v>
      </c>
      <c r="D145" s="284">
        <f t="shared" si="0"/>
        <v>0</v>
      </c>
      <c r="E145" s="327">
        <v>0</v>
      </c>
      <c r="F145" s="548">
        <v>0</v>
      </c>
      <c r="G145" s="549"/>
      <c r="H145" s="514">
        <v>0</v>
      </c>
      <c r="I145" s="534"/>
      <c r="J145" s="514">
        <v>0</v>
      </c>
      <c r="K145" s="515"/>
      <c r="L145" s="9"/>
    </row>
    <row r="146" spans="2:12">
      <c r="B146" s="206">
        <v>22</v>
      </c>
      <c r="C146" s="286" t="s">
        <v>1697</v>
      </c>
      <c r="D146" s="284">
        <f t="shared" si="0"/>
        <v>0</v>
      </c>
      <c r="E146" s="327">
        <v>0</v>
      </c>
      <c r="F146" s="548">
        <v>0</v>
      </c>
      <c r="G146" s="549"/>
      <c r="H146" s="514">
        <v>0</v>
      </c>
      <c r="I146" s="534"/>
      <c r="J146" s="514">
        <v>0</v>
      </c>
      <c r="K146" s="515"/>
      <c r="L146" s="9"/>
    </row>
    <row r="147" spans="2:12">
      <c r="B147" s="206">
        <v>23</v>
      </c>
      <c r="C147" s="286" t="s">
        <v>1698</v>
      </c>
      <c r="D147" s="284">
        <f t="shared" si="0"/>
        <v>0</v>
      </c>
      <c r="E147" s="327">
        <v>0</v>
      </c>
      <c r="F147" s="548">
        <v>0</v>
      </c>
      <c r="G147" s="549"/>
      <c r="H147" s="514">
        <v>0</v>
      </c>
      <c r="I147" s="534"/>
      <c r="J147" s="514">
        <v>0</v>
      </c>
      <c r="K147" s="515"/>
      <c r="L147" s="9"/>
    </row>
    <row r="148" spans="2:12">
      <c r="B148" s="206">
        <v>24</v>
      </c>
      <c r="C148" s="286" t="s">
        <v>1699</v>
      </c>
      <c r="D148" s="284">
        <f t="shared" si="0"/>
        <v>28</v>
      </c>
      <c r="E148" s="327">
        <v>0</v>
      </c>
      <c r="F148" s="548">
        <v>0</v>
      </c>
      <c r="G148" s="549"/>
      <c r="H148" s="514">
        <v>28</v>
      </c>
      <c r="I148" s="534"/>
      <c r="J148" s="514">
        <v>0</v>
      </c>
      <c r="K148" s="515"/>
      <c r="L148" s="9"/>
    </row>
    <row r="149" spans="2:12">
      <c r="B149" s="206">
        <v>25</v>
      </c>
      <c r="C149" s="286" t="s">
        <v>1590</v>
      </c>
      <c r="D149" s="284">
        <f t="shared" si="0"/>
        <v>0</v>
      </c>
      <c r="E149" s="327">
        <v>0</v>
      </c>
      <c r="F149" s="548">
        <v>0</v>
      </c>
      <c r="G149" s="549"/>
      <c r="H149" s="514">
        <v>0</v>
      </c>
      <c r="I149" s="534"/>
      <c r="J149" s="514">
        <v>0</v>
      </c>
      <c r="K149" s="515"/>
      <c r="L149" s="9"/>
    </row>
    <row r="150" spans="2:12">
      <c r="B150" s="206">
        <v>26</v>
      </c>
      <c r="C150" s="286" t="s">
        <v>1592</v>
      </c>
      <c r="D150" s="284">
        <f t="shared" si="0"/>
        <v>0</v>
      </c>
      <c r="E150" s="327">
        <v>0</v>
      </c>
      <c r="F150" s="548">
        <v>0</v>
      </c>
      <c r="G150" s="549"/>
      <c r="H150" s="514">
        <v>0</v>
      </c>
      <c r="I150" s="534"/>
      <c r="J150" s="514">
        <v>0</v>
      </c>
      <c r="K150" s="515"/>
      <c r="L150" s="9"/>
    </row>
    <row r="151" spans="2:12">
      <c r="B151" s="206">
        <v>27</v>
      </c>
      <c r="C151" s="286" t="s">
        <v>1700</v>
      </c>
      <c r="D151" s="284">
        <f t="shared" si="0"/>
        <v>0</v>
      </c>
      <c r="E151" s="327">
        <v>0</v>
      </c>
      <c r="F151" s="548">
        <v>0</v>
      </c>
      <c r="G151" s="549"/>
      <c r="H151" s="514">
        <v>0</v>
      </c>
      <c r="I151" s="534"/>
      <c r="J151" s="514">
        <v>0</v>
      </c>
      <c r="K151" s="515"/>
      <c r="L151" s="9"/>
    </row>
    <row r="152" spans="2:12">
      <c r="B152" s="206">
        <v>28</v>
      </c>
      <c r="C152" s="286" t="s">
        <v>847</v>
      </c>
      <c r="D152" s="284">
        <f t="shared" si="0"/>
        <v>1</v>
      </c>
      <c r="E152" s="327">
        <v>0</v>
      </c>
      <c r="F152" s="548">
        <v>1</v>
      </c>
      <c r="G152" s="549"/>
      <c r="H152" s="514">
        <v>0</v>
      </c>
      <c r="I152" s="534"/>
      <c r="J152" s="514">
        <v>0</v>
      </c>
      <c r="K152" s="515"/>
      <c r="L152" s="9"/>
    </row>
    <row r="153" spans="2:12">
      <c r="B153" s="206">
        <v>29</v>
      </c>
      <c r="C153" s="286" t="s">
        <v>1738</v>
      </c>
      <c r="D153" s="284">
        <f>SUM(E153:K153)</f>
        <v>0</v>
      </c>
      <c r="E153" s="327">
        <v>0</v>
      </c>
      <c r="F153" s="548">
        <v>0</v>
      </c>
      <c r="G153" s="549"/>
      <c r="H153" s="514">
        <v>0</v>
      </c>
      <c r="I153" s="534"/>
      <c r="J153" s="514">
        <v>0</v>
      </c>
      <c r="K153" s="515"/>
      <c r="L153" s="9"/>
    </row>
    <row r="154" spans="2:12">
      <c r="B154" s="588" t="s">
        <v>4</v>
      </c>
      <c r="C154" s="589"/>
      <c r="D154" s="287">
        <f>SUM(D125:D153)</f>
        <v>129</v>
      </c>
      <c r="E154" s="287">
        <f>SUM(E125:E153)</f>
        <v>0</v>
      </c>
      <c r="F154" s="550">
        <f>SUM(F125:G153)</f>
        <v>6</v>
      </c>
      <c r="G154" s="550"/>
      <c r="H154" s="538">
        <f>SUM(H125:I153)</f>
        <v>123</v>
      </c>
      <c r="I154" s="538"/>
      <c r="J154" s="538">
        <f>SUM(J125:K153)</f>
        <v>0</v>
      </c>
      <c r="K154" s="539"/>
      <c r="L154" s="9"/>
    </row>
    <row r="155" spans="2:12" ht="15" thickBot="1">
      <c r="B155" s="586" t="s">
        <v>1545</v>
      </c>
      <c r="C155" s="587"/>
      <c r="D155" s="587"/>
      <c r="E155" s="328">
        <f>E154/D154</f>
        <v>0</v>
      </c>
      <c r="F155" s="540">
        <f>F154/D154</f>
        <v>4.6511627906976744E-2</v>
      </c>
      <c r="G155" s="540"/>
      <c r="H155" s="540">
        <f>H154/D154</f>
        <v>0.95348837209302328</v>
      </c>
      <c r="I155" s="540"/>
      <c r="J155" s="540">
        <f>J154/D154</f>
        <v>0</v>
      </c>
      <c r="K155" s="541"/>
      <c r="L155" s="9"/>
    </row>
    <row r="156" spans="2:12">
      <c r="B156" s="175"/>
      <c r="C156" s="176"/>
      <c r="D156" s="176"/>
      <c r="E156" s="196"/>
      <c r="F156" s="196"/>
      <c r="G156" s="196"/>
      <c r="H156" s="3"/>
      <c r="I156" s="3"/>
      <c r="J156" s="3"/>
      <c r="K156" s="3"/>
      <c r="L156" s="9"/>
    </row>
    <row r="157" spans="2:12">
      <c r="B157" s="175"/>
      <c r="C157" s="176"/>
      <c r="D157" s="176"/>
      <c r="E157" s="196"/>
      <c r="F157" s="196"/>
      <c r="G157" s="196"/>
      <c r="H157" s="3"/>
      <c r="I157" s="3"/>
      <c r="J157" s="3"/>
      <c r="K157" s="3"/>
      <c r="L157" s="9"/>
    </row>
    <row r="158" spans="2:12">
      <c r="B158" s="175"/>
      <c r="C158" s="176"/>
      <c r="D158" s="176"/>
      <c r="E158" s="196"/>
      <c r="F158" s="196"/>
      <c r="G158" s="196"/>
      <c r="H158" s="3"/>
      <c r="I158" s="3"/>
      <c r="J158" s="3"/>
      <c r="K158" s="3"/>
      <c r="L158" s="9"/>
    </row>
    <row r="159" spans="2:12">
      <c r="B159" s="175"/>
      <c r="C159" s="176"/>
      <c r="D159" s="176"/>
      <c r="E159" s="196"/>
      <c r="F159" s="196"/>
      <c r="G159" s="196"/>
      <c r="H159" s="3"/>
      <c r="I159" s="3"/>
      <c r="J159" s="3"/>
      <c r="K159" s="3"/>
      <c r="L159" s="9"/>
    </row>
    <row r="160" spans="2:12">
      <c r="B160" s="175"/>
      <c r="C160" s="176"/>
      <c r="D160" s="176"/>
      <c r="E160" s="196"/>
      <c r="F160" s="196"/>
      <c r="G160" s="196"/>
      <c r="H160" s="3"/>
      <c r="I160" s="3"/>
      <c r="J160" s="3"/>
      <c r="K160" s="3"/>
      <c r="L160" s="9"/>
    </row>
    <row r="161" spans="2:12">
      <c r="B161" s="175"/>
      <c r="C161" s="176"/>
      <c r="D161" s="176"/>
      <c r="E161" s="196"/>
      <c r="F161" s="196"/>
      <c r="G161" s="196"/>
      <c r="H161" s="3"/>
      <c r="I161" s="3"/>
      <c r="J161" s="3"/>
      <c r="K161" s="3"/>
      <c r="L161" s="9"/>
    </row>
    <row r="162" spans="2:12">
      <c r="B162" s="175"/>
      <c r="C162" s="176"/>
      <c r="D162" s="176"/>
      <c r="E162" s="196"/>
      <c r="F162" s="196"/>
      <c r="G162" s="196"/>
      <c r="H162" s="3"/>
      <c r="I162" s="3"/>
      <c r="J162" s="3"/>
      <c r="K162" s="3"/>
      <c r="L162" s="9"/>
    </row>
    <row r="163" spans="2:12">
      <c r="B163" s="175"/>
      <c r="C163" s="176"/>
      <c r="D163" s="176"/>
      <c r="E163" s="196"/>
      <c r="F163" s="196"/>
      <c r="G163" s="196"/>
      <c r="H163" s="3"/>
      <c r="I163" s="3"/>
      <c r="J163" s="3"/>
      <c r="K163" s="3"/>
      <c r="L163" s="9"/>
    </row>
    <row r="164" spans="2:12">
      <c r="B164" s="175"/>
      <c r="C164" s="176"/>
      <c r="D164" s="176"/>
      <c r="E164" s="196"/>
      <c r="F164" s="196"/>
      <c r="G164" s="196"/>
      <c r="H164" s="3"/>
      <c r="I164" s="3"/>
      <c r="J164" s="3"/>
      <c r="K164" s="3"/>
      <c r="L164" s="9"/>
    </row>
    <row r="165" spans="2:12">
      <c r="B165" s="175"/>
      <c r="C165" s="176"/>
      <c r="D165" s="176"/>
      <c r="E165" s="196"/>
      <c r="F165" s="196"/>
      <c r="G165" s="196"/>
      <c r="H165" s="3"/>
      <c r="I165" s="3"/>
      <c r="J165" s="3"/>
      <c r="K165" s="3"/>
      <c r="L165" s="9"/>
    </row>
    <row r="166" spans="2:12">
      <c r="B166" s="175"/>
      <c r="C166" s="176"/>
      <c r="D166" s="176"/>
      <c r="E166" s="196"/>
      <c r="F166" s="196"/>
      <c r="G166" s="196"/>
      <c r="H166" s="3"/>
      <c r="I166" s="3"/>
      <c r="J166" s="3"/>
      <c r="K166" s="3"/>
      <c r="L166" s="9"/>
    </row>
    <row r="167" spans="2:12">
      <c r="B167" s="175"/>
      <c r="C167" s="176"/>
      <c r="D167" s="176"/>
      <c r="E167" s="196"/>
      <c r="F167" s="196"/>
      <c r="G167" s="196"/>
      <c r="H167" s="3"/>
      <c r="I167" s="3"/>
      <c r="J167" s="3"/>
      <c r="K167" s="3"/>
      <c r="L167" s="9"/>
    </row>
    <row r="168" spans="2:12">
      <c r="B168" s="175"/>
      <c r="C168" s="176"/>
      <c r="D168" s="176"/>
      <c r="E168" s="196"/>
      <c r="F168" s="196"/>
      <c r="G168" s="196"/>
      <c r="H168" s="3"/>
      <c r="I168" s="3"/>
      <c r="J168" s="3"/>
      <c r="K168" s="3"/>
      <c r="L168" s="9"/>
    </row>
    <row r="169" spans="2:12">
      <c r="B169" s="175"/>
      <c r="C169" s="176"/>
      <c r="D169" s="176"/>
      <c r="E169" s="196"/>
      <c r="F169" s="196"/>
      <c r="G169" s="196"/>
      <c r="H169" s="3"/>
      <c r="I169" s="3"/>
      <c r="J169" s="3"/>
      <c r="K169" s="3"/>
      <c r="L169" s="9"/>
    </row>
    <row r="170" spans="2:12" s="17" customFormat="1">
      <c r="B170" s="15"/>
      <c r="C170" s="16"/>
      <c r="D170" s="16"/>
      <c r="E170" s="16"/>
      <c r="F170" s="16"/>
      <c r="G170" s="16"/>
      <c r="H170" s="16"/>
      <c r="I170" s="16"/>
      <c r="J170" s="16"/>
      <c r="K170" s="3"/>
      <c r="L170" s="9"/>
    </row>
    <row r="171" spans="2:12" s="17" customFormat="1">
      <c r="B171" s="15"/>
      <c r="C171" s="16"/>
      <c r="D171" s="16"/>
      <c r="E171" s="16"/>
      <c r="F171" s="16"/>
      <c r="G171" s="16"/>
      <c r="H171" s="16"/>
      <c r="I171" s="16"/>
      <c r="J171" s="16"/>
      <c r="K171" s="3"/>
      <c r="L171" s="9"/>
    </row>
    <row r="172" spans="2:12" s="17" customFormat="1">
      <c r="B172" s="15"/>
      <c r="C172" s="16"/>
      <c r="D172" s="16"/>
      <c r="E172" s="16"/>
      <c r="F172" s="16"/>
      <c r="G172" s="16"/>
      <c r="H172" s="16"/>
      <c r="I172" s="16"/>
      <c r="J172" s="16"/>
      <c r="K172" s="3"/>
      <c r="L172" s="9"/>
    </row>
    <row r="173" spans="2:12" s="17" customFormat="1">
      <c r="B173" s="15"/>
      <c r="C173" s="16"/>
      <c r="D173" s="16"/>
      <c r="E173" s="16"/>
      <c r="F173" s="16"/>
      <c r="G173" s="16"/>
      <c r="H173" s="16"/>
      <c r="I173" s="16"/>
      <c r="J173" s="16"/>
      <c r="K173" s="3"/>
      <c r="L173" s="9"/>
    </row>
    <row r="174" spans="2:12" s="17" customFormat="1">
      <c r="B174" s="15"/>
      <c r="C174" s="16"/>
      <c r="D174" s="16"/>
      <c r="E174" s="16"/>
      <c r="F174" s="16"/>
      <c r="G174" s="16"/>
      <c r="H174" s="16"/>
      <c r="I174" s="16"/>
      <c r="J174" s="16"/>
      <c r="K174" s="3"/>
      <c r="L174" s="9"/>
    </row>
    <row r="175" spans="2:12" s="17" customFormat="1">
      <c r="B175" s="15"/>
      <c r="C175" s="16"/>
      <c r="D175" s="16"/>
      <c r="E175" s="16"/>
      <c r="F175" s="16"/>
      <c r="G175" s="16"/>
      <c r="H175" s="16"/>
      <c r="I175" s="16"/>
      <c r="J175" s="16"/>
      <c r="K175" s="3"/>
      <c r="L175" s="9"/>
    </row>
    <row r="176" spans="2:12" s="17" customFormat="1">
      <c r="B176" s="15"/>
      <c r="C176" s="16"/>
      <c r="D176" s="16"/>
      <c r="E176" s="16"/>
      <c r="F176" s="16"/>
      <c r="G176" s="16"/>
      <c r="H176" s="16"/>
      <c r="I176" s="16"/>
      <c r="J176" s="16"/>
      <c r="K176" s="3"/>
      <c r="L176" s="9"/>
    </row>
    <row r="177" spans="2:15" s="17" customFormat="1">
      <c r="B177" s="15"/>
      <c r="C177" s="16"/>
      <c r="D177" s="16"/>
      <c r="E177" s="16"/>
      <c r="F177" s="16"/>
      <c r="G177" s="16"/>
      <c r="H177" s="16"/>
      <c r="I177" s="16"/>
      <c r="J177" s="16"/>
      <c r="K177" s="3"/>
      <c r="L177" s="9"/>
    </row>
    <row r="178" spans="2:15" s="17" customFormat="1">
      <c r="B178" s="15"/>
      <c r="C178" s="16"/>
      <c r="D178" s="16"/>
      <c r="E178" s="16"/>
      <c r="F178" s="16"/>
      <c r="G178" s="16"/>
      <c r="H178" s="16"/>
      <c r="I178" s="16"/>
      <c r="J178" s="16"/>
      <c r="K178" s="3"/>
      <c r="L178" s="9"/>
    </row>
    <row r="179" spans="2:15" s="17" customFormat="1">
      <c r="B179" s="15"/>
      <c r="C179" s="16"/>
      <c r="D179" s="16"/>
      <c r="E179" s="16"/>
      <c r="F179" s="16"/>
      <c r="G179" s="16"/>
      <c r="H179" s="16"/>
      <c r="I179" s="16"/>
      <c r="J179" s="16"/>
      <c r="K179" s="3"/>
      <c r="L179" s="9"/>
    </row>
    <row r="180" spans="2:15" s="17" customFormat="1">
      <c r="B180" s="15"/>
      <c r="C180" s="16"/>
      <c r="D180" s="16"/>
      <c r="E180" s="16"/>
      <c r="F180" s="16"/>
      <c r="G180" s="16"/>
      <c r="H180" s="16"/>
      <c r="I180" s="16"/>
      <c r="J180" s="16"/>
      <c r="K180" s="3"/>
      <c r="L180" s="9"/>
    </row>
    <row r="181" spans="2:15" s="17" customFormat="1">
      <c r="B181" s="15"/>
      <c r="C181" s="16"/>
      <c r="D181" s="16"/>
      <c r="E181" s="16"/>
      <c r="F181" s="16"/>
      <c r="G181" s="16"/>
      <c r="H181" s="16"/>
      <c r="I181" s="16"/>
      <c r="J181" s="16"/>
      <c r="K181" s="3"/>
      <c r="L181" s="9"/>
    </row>
    <row r="182" spans="2:15" s="17" customFormat="1">
      <c r="B182" s="15"/>
      <c r="C182" s="16"/>
      <c r="D182" s="16"/>
      <c r="E182" s="16"/>
      <c r="F182" s="16"/>
      <c r="G182" s="16"/>
      <c r="H182" s="16"/>
      <c r="I182" s="16"/>
      <c r="J182" s="16"/>
      <c r="K182" s="3"/>
      <c r="L182" s="9"/>
    </row>
    <row r="183" spans="2:15" s="17" customFormat="1">
      <c r="B183" s="15"/>
      <c r="C183" s="16"/>
      <c r="D183" s="16"/>
      <c r="E183" s="16"/>
      <c r="F183" s="16"/>
      <c r="G183" s="16"/>
      <c r="H183" s="16"/>
      <c r="I183" s="16"/>
      <c r="J183" s="16"/>
      <c r="K183" s="3"/>
      <c r="L183" s="9"/>
    </row>
    <row r="184" spans="2:15" s="17" customFormat="1">
      <c r="B184" s="15"/>
      <c r="C184" s="16"/>
      <c r="D184" s="16"/>
      <c r="E184" s="16"/>
      <c r="F184" s="16"/>
      <c r="G184" s="16"/>
      <c r="H184" s="16"/>
      <c r="I184" s="16"/>
      <c r="J184" s="16"/>
      <c r="K184" s="3"/>
      <c r="L184" s="9"/>
    </row>
    <row r="185" spans="2:15" ht="15" thickBot="1">
      <c r="B185" s="8"/>
      <c r="C185" s="3"/>
      <c r="D185" s="3"/>
      <c r="E185" s="3"/>
      <c r="F185" s="3"/>
      <c r="G185" s="3"/>
      <c r="H185" s="3"/>
      <c r="I185" s="3"/>
      <c r="J185" s="3"/>
      <c r="K185" s="3"/>
      <c r="L185" s="9"/>
    </row>
    <row r="186" spans="2:15" s="17" customFormat="1" ht="15" thickBot="1">
      <c r="B186" s="553" t="s">
        <v>1546</v>
      </c>
      <c r="C186" s="554"/>
      <c r="D186" s="554"/>
      <c r="E186" s="554"/>
      <c r="F186" s="554"/>
      <c r="G186" s="554"/>
      <c r="H186" s="554"/>
      <c r="I186" s="554"/>
      <c r="J186" s="554"/>
      <c r="K186" s="554"/>
      <c r="L186" s="554"/>
      <c r="M186" s="536" t="s">
        <v>1816</v>
      </c>
      <c r="N186" s="536"/>
      <c r="O186" s="537"/>
    </row>
    <row r="187" spans="2:15" s="17" customFormat="1" ht="14.25" customHeight="1">
      <c r="B187" s="555" t="s">
        <v>2</v>
      </c>
      <c r="C187" s="551" t="s">
        <v>1547</v>
      </c>
      <c r="D187" s="551" t="s">
        <v>50</v>
      </c>
      <c r="E187" s="551" t="s">
        <v>1548</v>
      </c>
      <c r="F187" s="542" t="s">
        <v>1549</v>
      </c>
      <c r="G187" s="542" t="s">
        <v>1550</v>
      </c>
      <c r="H187" s="542" t="s">
        <v>1551</v>
      </c>
      <c r="I187" s="542" t="s">
        <v>1552</v>
      </c>
      <c r="J187" s="542" t="s">
        <v>1553</v>
      </c>
      <c r="K187" s="542" t="s">
        <v>1572</v>
      </c>
      <c r="L187" s="546" t="s">
        <v>1817</v>
      </c>
      <c r="M187" s="535" t="s">
        <v>2012</v>
      </c>
      <c r="N187" s="535" t="s">
        <v>540</v>
      </c>
      <c r="O187" s="545" t="s">
        <v>1646</v>
      </c>
    </row>
    <row r="188" spans="2:15" s="17" customFormat="1" ht="13">
      <c r="B188" s="556"/>
      <c r="C188" s="552"/>
      <c r="D188" s="552"/>
      <c r="E188" s="552"/>
      <c r="F188" s="535"/>
      <c r="G188" s="535"/>
      <c r="H188" s="535"/>
      <c r="I188" s="535"/>
      <c r="J188" s="535"/>
      <c r="K188" s="535"/>
      <c r="L188" s="547"/>
      <c r="M188" s="535"/>
      <c r="N188" s="535"/>
      <c r="O188" s="545"/>
    </row>
    <row r="189" spans="2:15" s="17" customFormat="1" ht="19.5" customHeight="1">
      <c r="B189" s="218">
        <v>1</v>
      </c>
      <c r="C189" s="298" t="s">
        <v>286</v>
      </c>
      <c r="D189" s="219">
        <v>325</v>
      </c>
      <c r="E189" s="215">
        <f t="shared" ref="E189:E207" si="1">F189+G189</f>
        <v>310</v>
      </c>
      <c r="F189" s="219">
        <v>291</v>
      </c>
      <c r="G189" s="219">
        <v>19</v>
      </c>
      <c r="H189" s="219">
        <f>D189-E189</f>
        <v>15</v>
      </c>
      <c r="I189" s="220">
        <f t="shared" ref="I189:I216" si="2">F189/E189</f>
        <v>0.93870967741935485</v>
      </c>
      <c r="J189" s="223">
        <f t="shared" ref="J189:J218" si="3">E189/D189</f>
        <v>0.9538461538461539</v>
      </c>
      <c r="K189" s="223">
        <f t="shared" ref="K189:K218" si="4">I189*J189</f>
        <v>0.89538461538461545</v>
      </c>
      <c r="L189" s="309" t="s">
        <v>2026</v>
      </c>
      <c r="M189" s="223">
        <v>0.51380000000000003</v>
      </c>
      <c r="N189" s="223">
        <v>0.6952054794520548</v>
      </c>
      <c r="O189" s="307">
        <v>0.33383233532934131</v>
      </c>
    </row>
    <row r="190" spans="2:15" s="17" customFormat="1" ht="19.5" customHeight="1">
      <c r="B190" s="218">
        <v>2</v>
      </c>
      <c r="C190" s="298" t="s">
        <v>555</v>
      </c>
      <c r="D190" s="219">
        <v>12524</v>
      </c>
      <c r="E190" s="215">
        <f t="shared" si="1"/>
        <v>12383</v>
      </c>
      <c r="F190" s="219">
        <v>11894</v>
      </c>
      <c r="G190" s="219">
        <v>489</v>
      </c>
      <c r="H190" s="219">
        <v>141</v>
      </c>
      <c r="I190" s="220">
        <f t="shared" si="2"/>
        <v>0.96051037712993625</v>
      </c>
      <c r="J190" s="223">
        <f t="shared" si="3"/>
        <v>0.98874161609709355</v>
      </c>
      <c r="K190" s="223">
        <f t="shared" si="4"/>
        <v>0.94969658256148193</v>
      </c>
      <c r="L190" s="310" t="s">
        <v>2027</v>
      </c>
      <c r="M190" s="223">
        <v>0.93659999999999999</v>
      </c>
      <c r="N190" s="223">
        <v>0.87968749999999996</v>
      </c>
      <c r="O190" s="307">
        <v>0.33126349892008639</v>
      </c>
    </row>
    <row r="191" spans="2:15" s="17" customFormat="1" ht="18.75" customHeight="1">
      <c r="B191" s="218">
        <v>3</v>
      </c>
      <c r="C191" s="298" t="s">
        <v>556</v>
      </c>
      <c r="D191" s="219">
        <v>332</v>
      </c>
      <c r="E191" s="215">
        <f t="shared" si="1"/>
        <v>181</v>
      </c>
      <c r="F191" s="219">
        <v>148</v>
      </c>
      <c r="G191" s="219">
        <v>33</v>
      </c>
      <c r="H191" s="219">
        <f>D191-E191</f>
        <v>151</v>
      </c>
      <c r="I191" s="220">
        <f t="shared" si="2"/>
        <v>0.81767955801104975</v>
      </c>
      <c r="J191" s="224">
        <f t="shared" si="3"/>
        <v>0.54518072289156627</v>
      </c>
      <c r="K191" s="223">
        <f t="shared" si="4"/>
        <v>0.44578313253012047</v>
      </c>
      <c r="L191" s="309" t="s">
        <v>2028</v>
      </c>
      <c r="M191" s="223">
        <v>0.4244</v>
      </c>
      <c r="N191" s="223">
        <v>0.29323308270676696</v>
      </c>
      <c r="O191" s="307">
        <v>0.17374517374517373</v>
      </c>
    </row>
    <row r="192" spans="2:15" s="17" customFormat="1" ht="18.75" customHeight="1">
      <c r="B192" s="218">
        <v>4</v>
      </c>
      <c r="C192" s="298" t="s">
        <v>1808</v>
      </c>
      <c r="D192" s="219">
        <v>287</v>
      </c>
      <c r="E192" s="215">
        <f t="shared" si="1"/>
        <v>287</v>
      </c>
      <c r="F192" s="219">
        <v>241</v>
      </c>
      <c r="G192" s="219">
        <v>46</v>
      </c>
      <c r="H192" s="219">
        <f>D192-E192</f>
        <v>0</v>
      </c>
      <c r="I192" s="220">
        <f t="shared" si="2"/>
        <v>0.83972125435540068</v>
      </c>
      <c r="J192" s="223">
        <f t="shared" si="3"/>
        <v>1</v>
      </c>
      <c r="K192" s="223">
        <f t="shared" si="4"/>
        <v>0.83972125435540068</v>
      </c>
      <c r="L192" s="310"/>
      <c r="M192" s="223">
        <v>0.66310000000000002</v>
      </c>
      <c r="N192" s="223">
        <v>0.44254278728606355</v>
      </c>
      <c r="O192" s="307">
        <v>0.39364303178484111</v>
      </c>
    </row>
    <row r="193" spans="2:16" s="17" customFormat="1" ht="18.75" customHeight="1">
      <c r="B193" s="218">
        <v>5</v>
      </c>
      <c r="C193" s="298" t="s">
        <v>1648</v>
      </c>
      <c r="D193" s="219">
        <v>182</v>
      </c>
      <c r="E193" s="215">
        <f t="shared" si="1"/>
        <v>167</v>
      </c>
      <c r="F193" s="219">
        <v>139</v>
      </c>
      <c r="G193" s="219">
        <v>28</v>
      </c>
      <c r="H193" s="219">
        <v>3</v>
      </c>
      <c r="I193" s="220">
        <f t="shared" si="2"/>
        <v>0.83233532934131738</v>
      </c>
      <c r="J193" s="223">
        <f t="shared" si="3"/>
        <v>0.91758241758241754</v>
      </c>
      <c r="K193" s="223">
        <f t="shared" si="4"/>
        <v>0.76373626373626369</v>
      </c>
      <c r="L193" s="310" t="s">
        <v>2029</v>
      </c>
      <c r="M193" s="223">
        <v>0.66449999999999998</v>
      </c>
      <c r="N193" s="223">
        <v>0</v>
      </c>
      <c r="O193" s="307">
        <v>0</v>
      </c>
    </row>
    <row r="194" spans="2:16" s="17" customFormat="1" ht="18.75" customHeight="1">
      <c r="B194" s="218">
        <v>6</v>
      </c>
      <c r="C194" s="298" t="s">
        <v>127</v>
      </c>
      <c r="D194" s="219">
        <v>176</v>
      </c>
      <c r="E194" s="215">
        <f t="shared" si="1"/>
        <v>176</v>
      </c>
      <c r="F194" s="219">
        <v>164</v>
      </c>
      <c r="G194" s="219">
        <v>12</v>
      </c>
      <c r="H194" s="219">
        <f t="shared" ref="H194:H216" si="5">D194-E194</f>
        <v>0</v>
      </c>
      <c r="I194" s="220">
        <f t="shared" si="2"/>
        <v>0.93181818181818177</v>
      </c>
      <c r="J194" s="223">
        <f t="shared" si="3"/>
        <v>1</v>
      </c>
      <c r="K194" s="223">
        <f>I194*J194</f>
        <v>0.93181818181818177</v>
      </c>
      <c r="L194" s="310"/>
      <c r="M194" s="223">
        <v>0.7792</v>
      </c>
      <c r="N194" s="223">
        <v>0.89855072463768115</v>
      </c>
      <c r="O194" s="307">
        <v>0.62411347517730498</v>
      </c>
    </row>
    <row r="195" spans="2:16" s="17" customFormat="1" ht="18.75" customHeight="1">
      <c r="B195" s="218">
        <v>7</v>
      </c>
      <c r="C195" s="298" t="s">
        <v>129</v>
      </c>
      <c r="D195" s="219">
        <v>197</v>
      </c>
      <c r="E195" s="215">
        <f t="shared" si="1"/>
        <v>197</v>
      </c>
      <c r="F195" s="219">
        <v>173</v>
      </c>
      <c r="G195" s="219">
        <v>24</v>
      </c>
      <c r="H195" s="219">
        <f t="shared" si="5"/>
        <v>0</v>
      </c>
      <c r="I195" s="220">
        <f t="shared" si="2"/>
        <v>0.87817258883248728</v>
      </c>
      <c r="J195" s="223">
        <f t="shared" si="3"/>
        <v>1</v>
      </c>
      <c r="K195" s="223">
        <f t="shared" si="4"/>
        <v>0.87817258883248728</v>
      </c>
      <c r="L195" s="310"/>
      <c r="M195" s="223">
        <v>0.82909999999999995</v>
      </c>
      <c r="N195" s="223">
        <v>0.74054054054054053</v>
      </c>
      <c r="O195" s="307">
        <v>0.5161290322580645</v>
      </c>
    </row>
    <row r="196" spans="2:16" s="17" customFormat="1" ht="18.75" customHeight="1">
      <c r="B196" s="218">
        <v>8</v>
      </c>
      <c r="C196" s="298" t="s">
        <v>327</v>
      </c>
      <c r="D196" s="219">
        <v>79</v>
      </c>
      <c r="E196" s="215">
        <f t="shared" si="1"/>
        <v>79</v>
      </c>
      <c r="F196" s="219">
        <v>62</v>
      </c>
      <c r="G196" s="219">
        <v>17</v>
      </c>
      <c r="H196" s="219">
        <f t="shared" si="5"/>
        <v>0</v>
      </c>
      <c r="I196" s="220">
        <f t="shared" si="2"/>
        <v>0.78481012658227844</v>
      </c>
      <c r="J196" s="223">
        <f t="shared" si="3"/>
        <v>1</v>
      </c>
      <c r="K196" s="223">
        <f t="shared" si="4"/>
        <v>0.78481012658227844</v>
      </c>
      <c r="L196" s="310"/>
      <c r="M196" s="223">
        <v>0.41210000000000002</v>
      </c>
      <c r="N196" s="223">
        <v>0.22058823529411761</v>
      </c>
      <c r="O196" s="307">
        <v>0.24637681159420288</v>
      </c>
    </row>
    <row r="197" spans="2:16" s="17" customFormat="1" ht="18.75" customHeight="1">
      <c r="B197" s="218">
        <v>9</v>
      </c>
      <c r="C197" s="298" t="s">
        <v>1810</v>
      </c>
      <c r="D197" s="219">
        <v>201</v>
      </c>
      <c r="E197" s="215">
        <f t="shared" si="1"/>
        <v>201</v>
      </c>
      <c r="F197" s="219">
        <v>155</v>
      </c>
      <c r="G197" s="219">
        <v>46</v>
      </c>
      <c r="H197" s="219">
        <f>D197-E197</f>
        <v>0</v>
      </c>
      <c r="I197" s="220">
        <f t="shared" si="2"/>
        <v>0.77114427860696522</v>
      </c>
      <c r="J197" s="223">
        <f t="shared" si="3"/>
        <v>1</v>
      </c>
      <c r="K197" s="223">
        <f t="shared" si="4"/>
        <v>0.77114427860696522</v>
      </c>
      <c r="L197" s="310"/>
      <c r="M197" s="223">
        <v>0.70930000000000004</v>
      </c>
      <c r="N197" s="223">
        <v>0.58293838862559244</v>
      </c>
      <c r="O197" s="307">
        <v>0.44642857142857145</v>
      </c>
    </row>
    <row r="198" spans="2:16" s="17" customFormat="1" ht="18.75" customHeight="1">
      <c r="B198" s="218">
        <v>10</v>
      </c>
      <c r="C198" s="298" t="s">
        <v>1811</v>
      </c>
      <c r="D198" s="219">
        <v>126</v>
      </c>
      <c r="E198" s="215">
        <f t="shared" si="1"/>
        <v>126</v>
      </c>
      <c r="F198" s="219">
        <v>89</v>
      </c>
      <c r="G198" s="219">
        <v>37</v>
      </c>
      <c r="H198" s="219">
        <f t="shared" si="5"/>
        <v>0</v>
      </c>
      <c r="I198" s="220">
        <f t="shared" si="2"/>
        <v>0.70634920634920639</v>
      </c>
      <c r="J198" s="223">
        <f t="shared" si="3"/>
        <v>1</v>
      </c>
      <c r="K198" s="223">
        <f>I198*J198</f>
        <v>0.70634920634920639</v>
      </c>
      <c r="L198" s="310"/>
      <c r="M198" s="223">
        <v>0.54020000000000001</v>
      </c>
      <c r="N198" s="223">
        <v>0.52800000000000002</v>
      </c>
      <c r="O198" s="307">
        <v>0.49586776859504128</v>
      </c>
    </row>
    <row r="199" spans="2:16" s="17" customFormat="1" ht="18.75" customHeight="1">
      <c r="B199" s="218">
        <v>11</v>
      </c>
      <c r="C199" s="298" t="s">
        <v>1812</v>
      </c>
      <c r="D199" s="219">
        <v>525</v>
      </c>
      <c r="E199" s="215">
        <f t="shared" si="1"/>
        <v>525</v>
      </c>
      <c r="F199" s="219">
        <v>444</v>
      </c>
      <c r="G199" s="219">
        <v>81</v>
      </c>
      <c r="H199" s="219">
        <f t="shared" si="5"/>
        <v>0</v>
      </c>
      <c r="I199" s="220">
        <f t="shared" si="2"/>
        <v>0.84571428571428575</v>
      </c>
      <c r="J199" s="223">
        <f t="shared" si="3"/>
        <v>1</v>
      </c>
      <c r="K199" s="223">
        <f t="shared" si="4"/>
        <v>0.84571428571428575</v>
      </c>
      <c r="L199" s="310"/>
      <c r="M199" s="223">
        <v>0.58750000000000002</v>
      </c>
      <c r="N199" s="223">
        <v>0.4485294117647059</v>
      </c>
      <c r="O199" s="307">
        <v>0.37614678899082571</v>
      </c>
    </row>
    <row r="200" spans="2:16" s="17" customFormat="1" ht="18.75" customHeight="1">
      <c r="B200" s="218">
        <v>12</v>
      </c>
      <c r="C200" s="298" t="s">
        <v>1813</v>
      </c>
      <c r="D200" s="219">
        <v>27</v>
      </c>
      <c r="E200" s="215">
        <f t="shared" si="1"/>
        <v>27</v>
      </c>
      <c r="F200" s="219">
        <v>25</v>
      </c>
      <c r="G200" s="219">
        <v>2</v>
      </c>
      <c r="H200" s="219">
        <f t="shared" si="5"/>
        <v>0</v>
      </c>
      <c r="I200" s="220">
        <f t="shared" si="2"/>
        <v>0.92592592592592593</v>
      </c>
      <c r="J200" s="223">
        <f t="shared" si="3"/>
        <v>1</v>
      </c>
      <c r="K200" s="223">
        <f t="shared" si="4"/>
        <v>0.92592592592592593</v>
      </c>
      <c r="L200" s="310"/>
      <c r="M200" s="223">
        <v>0.46150000000000002</v>
      </c>
      <c r="N200" s="223">
        <v>0</v>
      </c>
      <c r="O200" s="307">
        <v>0</v>
      </c>
    </row>
    <row r="201" spans="2:16" s="17" customFormat="1" ht="18.75" customHeight="1">
      <c r="B201" s="218">
        <v>13</v>
      </c>
      <c r="C201" s="298" t="s">
        <v>328</v>
      </c>
      <c r="D201" s="219">
        <v>421</v>
      </c>
      <c r="E201" s="215">
        <f t="shared" si="1"/>
        <v>411</v>
      </c>
      <c r="F201" s="219">
        <v>298</v>
      </c>
      <c r="G201" s="219">
        <v>113</v>
      </c>
      <c r="H201" s="219">
        <f t="shared" si="5"/>
        <v>10</v>
      </c>
      <c r="I201" s="220">
        <f t="shared" si="2"/>
        <v>0.72506082725060828</v>
      </c>
      <c r="J201" s="223">
        <f t="shared" si="3"/>
        <v>0.97624703087885989</v>
      </c>
      <c r="K201" s="223">
        <f t="shared" si="4"/>
        <v>0.70783847980997627</v>
      </c>
      <c r="L201" s="310" t="s">
        <v>2030</v>
      </c>
      <c r="M201" s="223">
        <v>0.629</v>
      </c>
      <c r="N201" s="223">
        <v>0.60323886639676116</v>
      </c>
      <c r="O201" s="307">
        <v>0</v>
      </c>
    </row>
    <row r="202" spans="2:16" s="17" customFormat="1" ht="18.75" customHeight="1">
      <c r="B202" s="218">
        <v>14</v>
      </c>
      <c r="C202" s="298" t="s">
        <v>122</v>
      </c>
      <c r="D202" s="219">
        <v>236</v>
      </c>
      <c r="E202" s="215">
        <f t="shared" si="1"/>
        <v>226</v>
      </c>
      <c r="F202" s="219">
        <v>201</v>
      </c>
      <c r="G202" s="219">
        <v>25</v>
      </c>
      <c r="H202" s="219">
        <f t="shared" si="5"/>
        <v>10</v>
      </c>
      <c r="I202" s="220">
        <f t="shared" si="2"/>
        <v>0.88938053097345138</v>
      </c>
      <c r="J202" s="223">
        <f t="shared" si="3"/>
        <v>0.9576271186440678</v>
      </c>
      <c r="K202" s="223">
        <f t="shared" si="4"/>
        <v>0.85169491525423735</v>
      </c>
      <c r="L202" s="310" t="s">
        <v>2031</v>
      </c>
      <c r="M202" s="223">
        <v>0.64370000000000005</v>
      </c>
      <c r="N202" s="223">
        <v>0.44</v>
      </c>
      <c r="O202" s="307">
        <v>0.80968858131487875</v>
      </c>
    </row>
    <row r="203" spans="2:16" s="17" customFormat="1" ht="18.75" customHeight="1">
      <c r="B203" s="218">
        <v>15</v>
      </c>
      <c r="C203" s="298" t="s">
        <v>1814</v>
      </c>
      <c r="D203" s="219">
        <v>124</v>
      </c>
      <c r="E203" s="215">
        <f t="shared" si="1"/>
        <v>122</v>
      </c>
      <c r="F203" s="219">
        <v>106</v>
      </c>
      <c r="G203" s="219">
        <v>16</v>
      </c>
      <c r="H203" s="219">
        <f t="shared" si="5"/>
        <v>2</v>
      </c>
      <c r="I203" s="220">
        <f t="shared" si="2"/>
        <v>0.86885245901639341</v>
      </c>
      <c r="J203" s="223">
        <f t="shared" si="3"/>
        <v>0.9838709677419355</v>
      </c>
      <c r="K203" s="223">
        <f>I203*J203</f>
        <v>0.85483870967741937</v>
      </c>
      <c r="L203" s="310" t="s">
        <v>2032</v>
      </c>
      <c r="M203" s="223">
        <v>0.54690000000000005</v>
      </c>
      <c r="N203" s="223">
        <v>0.29104477611940299</v>
      </c>
      <c r="O203" s="307">
        <v>0.47802197802197804</v>
      </c>
    </row>
    <row r="204" spans="2:16" s="17" customFormat="1" ht="18.75" customHeight="1">
      <c r="B204" s="218">
        <v>16</v>
      </c>
      <c r="C204" s="298" t="s">
        <v>1815</v>
      </c>
      <c r="D204" s="219">
        <v>150</v>
      </c>
      <c r="E204" s="215">
        <f t="shared" si="1"/>
        <v>64</v>
      </c>
      <c r="F204" s="219">
        <v>56</v>
      </c>
      <c r="G204" s="219">
        <v>8</v>
      </c>
      <c r="H204" s="219">
        <f t="shared" si="5"/>
        <v>86</v>
      </c>
      <c r="I204" s="220">
        <f t="shared" si="2"/>
        <v>0.875</v>
      </c>
      <c r="J204" s="223">
        <f t="shared" si="3"/>
        <v>0.42666666666666669</v>
      </c>
      <c r="K204" s="223">
        <f t="shared" si="4"/>
        <v>0.37333333333333335</v>
      </c>
      <c r="L204" s="310" t="s">
        <v>2033</v>
      </c>
      <c r="M204" s="223">
        <v>0.61639999999999995</v>
      </c>
      <c r="N204" s="223">
        <v>0.63888888888888884</v>
      </c>
      <c r="O204" s="307">
        <v>0.77570093457943923</v>
      </c>
    </row>
    <row r="205" spans="2:16" s="17" customFormat="1" ht="18.75" customHeight="1">
      <c r="B205" s="218">
        <v>17</v>
      </c>
      <c r="C205" s="298" t="s">
        <v>126</v>
      </c>
      <c r="D205" s="219">
        <v>19</v>
      </c>
      <c r="E205" s="215">
        <f t="shared" si="1"/>
        <v>19</v>
      </c>
      <c r="F205" s="219">
        <v>19</v>
      </c>
      <c r="G205" s="219">
        <v>0</v>
      </c>
      <c r="H205" s="219">
        <f t="shared" si="5"/>
        <v>0</v>
      </c>
      <c r="I205" s="220">
        <f t="shared" si="2"/>
        <v>1</v>
      </c>
      <c r="J205" s="223">
        <f t="shared" si="3"/>
        <v>1</v>
      </c>
      <c r="K205" s="223">
        <f t="shared" si="4"/>
        <v>1</v>
      </c>
      <c r="L205" s="310"/>
      <c r="M205" s="223" t="e">
        <v>#DIV/0!</v>
      </c>
      <c r="N205" s="223">
        <v>0</v>
      </c>
      <c r="O205" s="307">
        <v>0</v>
      </c>
    </row>
    <row r="206" spans="2:16" s="292" customFormat="1" ht="18.75" customHeight="1">
      <c r="B206" s="295">
        <v>18</v>
      </c>
      <c r="C206" s="299" t="s">
        <v>1818</v>
      </c>
      <c r="D206" s="296">
        <v>29</v>
      </c>
      <c r="E206" s="214">
        <f t="shared" si="1"/>
        <v>29</v>
      </c>
      <c r="F206" s="296">
        <v>23</v>
      </c>
      <c r="G206" s="296">
        <v>6</v>
      </c>
      <c r="H206" s="296">
        <f t="shared" si="5"/>
        <v>0</v>
      </c>
      <c r="I206" s="220">
        <f t="shared" si="2"/>
        <v>0.7931034482758621</v>
      </c>
      <c r="J206" s="223">
        <f t="shared" si="3"/>
        <v>1</v>
      </c>
      <c r="K206" s="223">
        <f t="shared" si="4"/>
        <v>0.7931034482758621</v>
      </c>
      <c r="L206" s="312"/>
      <c r="M206" s="223">
        <v>0.62070000000000003</v>
      </c>
      <c r="N206" s="223">
        <v>0</v>
      </c>
      <c r="O206" s="307">
        <v>0</v>
      </c>
      <c r="P206" s="297"/>
    </row>
    <row r="207" spans="2:16" s="17" customFormat="1" ht="18.75" customHeight="1">
      <c r="B207" s="218">
        <v>19</v>
      </c>
      <c r="C207" s="299" t="s">
        <v>1819</v>
      </c>
      <c r="D207" s="219">
        <v>7</v>
      </c>
      <c r="E207" s="215">
        <f t="shared" si="1"/>
        <v>7</v>
      </c>
      <c r="F207" s="219">
        <v>6</v>
      </c>
      <c r="G207" s="219">
        <v>1</v>
      </c>
      <c r="H207" s="296">
        <f t="shared" si="5"/>
        <v>0</v>
      </c>
      <c r="I207" s="220">
        <f t="shared" si="2"/>
        <v>0.8571428571428571</v>
      </c>
      <c r="J207" s="223">
        <f t="shared" si="3"/>
        <v>1</v>
      </c>
      <c r="K207" s="223">
        <f t="shared" si="4"/>
        <v>0.8571428571428571</v>
      </c>
      <c r="L207" s="313"/>
      <c r="M207" s="223">
        <v>0.6</v>
      </c>
      <c r="N207" s="223">
        <v>0</v>
      </c>
      <c r="O207" s="307">
        <v>0</v>
      </c>
    </row>
    <row r="208" spans="2:16" s="17" customFormat="1" ht="18.75" customHeight="1">
      <c r="B208" s="218">
        <v>20</v>
      </c>
      <c r="C208" s="299" t="s">
        <v>1586</v>
      </c>
      <c r="D208" s="219">
        <v>0</v>
      </c>
      <c r="E208" s="215">
        <v>0</v>
      </c>
      <c r="F208" s="219">
        <v>0</v>
      </c>
      <c r="G208" s="219">
        <v>0</v>
      </c>
      <c r="H208" s="296">
        <f t="shared" si="5"/>
        <v>0</v>
      </c>
      <c r="I208" s="220" t="e">
        <f t="shared" si="2"/>
        <v>#DIV/0!</v>
      </c>
      <c r="J208" s="223" t="e">
        <f t="shared" si="3"/>
        <v>#DIV/0!</v>
      </c>
      <c r="K208" s="223" t="e">
        <f t="shared" si="4"/>
        <v>#DIV/0!</v>
      </c>
      <c r="L208" s="313" t="s">
        <v>1821</v>
      </c>
      <c r="M208" s="223" t="e">
        <v>#DIV/0!</v>
      </c>
      <c r="N208" s="223">
        <v>0</v>
      </c>
      <c r="O208" s="307">
        <v>0</v>
      </c>
    </row>
    <row r="209" spans="2:15" s="17" customFormat="1" ht="18.75" customHeight="1">
      <c r="B209" s="218">
        <v>21</v>
      </c>
      <c r="C209" s="209" t="s">
        <v>1644</v>
      </c>
      <c r="D209" s="219">
        <v>0</v>
      </c>
      <c r="E209" s="215">
        <v>0</v>
      </c>
      <c r="F209" s="219">
        <v>0</v>
      </c>
      <c r="G209" s="219">
        <v>0</v>
      </c>
      <c r="H209" s="296">
        <f t="shared" si="5"/>
        <v>0</v>
      </c>
      <c r="I209" s="220" t="e">
        <f t="shared" si="2"/>
        <v>#DIV/0!</v>
      </c>
      <c r="J209" s="223" t="e">
        <f t="shared" si="3"/>
        <v>#DIV/0!</v>
      </c>
      <c r="K209" s="223" t="e">
        <f t="shared" si="4"/>
        <v>#DIV/0!</v>
      </c>
      <c r="L209" s="313" t="s">
        <v>2034</v>
      </c>
      <c r="M209" s="223" t="e">
        <v>#DIV/0!</v>
      </c>
      <c r="N209" s="223">
        <v>0</v>
      </c>
      <c r="O209" s="307">
        <v>0</v>
      </c>
    </row>
    <row r="210" spans="2:15" s="17" customFormat="1" ht="18.75" customHeight="1">
      <c r="B210" s="218">
        <v>22</v>
      </c>
      <c r="C210" s="209" t="s">
        <v>1645</v>
      </c>
      <c r="D210" s="219">
        <v>171</v>
      </c>
      <c r="E210" s="215">
        <f>F210+G210</f>
        <v>171</v>
      </c>
      <c r="F210" s="219">
        <v>138</v>
      </c>
      <c r="G210" s="219">
        <v>33</v>
      </c>
      <c r="H210" s="219">
        <f>D210-E210</f>
        <v>0</v>
      </c>
      <c r="I210" s="300">
        <f t="shared" si="2"/>
        <v>0.80701754385964908</v>
      </c>
      <c r="J210" s="224">
        <f t="shared" si="3"/>
        <v>1</v>
      </c>
      <c r="K210" s="224">
        <f t="shared" si="4"/>
        <v>0.80701754385964908</v>
      </c>
      <c r="L210" s="313"/>
      <c r="M210" s="223" t="e">
        <v>#DIV/0!</v>
      </c>
      <c r="N210" s="223">
        <v>0</v>
      </c>
      <c r="O210" s="307">
        <v>0</v>
      </c>
    </row>
    <row r="211" spans="2:15" s="17" customFormat="1" ht="18.75" customHeight="1">
      <c r="B211" s="218">
        <v>23</v>
      </c>
      <c r="C211" s="299" t="s">
        <v>1804</v>
      </c>
      <c r="D211" s="219">
        <v>0</v>
      </c>
      <c r="E211" s="215">
        <v>0</v>
      </c>
      <c r="F211" s="219">
        <v>0</v>
      </c>
      <c r="G211" s="219">
        <v>0</v>
      </c>
      <c r="H211" s="296">
        <f t="shared" si="5"/>
        <v>0</v>
      </c>
      <c r="I211" s="220" t="e">
        <f t="shared" si="2"/>
        <v>#DIV/0!</v>
      </c>
      <c r="J211" s="223" t="e">
        <f t="shared" si="3"/>
        <v>#DIV/0!</v>
      </c>
      <c r="K211" s="223" t="e">
        <f t="shared" si="4"/>
        <v>#DIV/0!</v>
      </c>
      <c r="L211" s="313" t="s">
        <v>2010</v>
      </c>
      <c r="M211" s="223" t="e">
        <v>#DIV/0!</v>
      </c>
      <c r="N211" s="223">
        <v>0</v>
      </c>
      <c r="O211" s="307">
        <v>0</v>
      </c>
    </row>
    <row r="212" spans="2:15" s="17" customFormat="1" ht="18.75" customHeight="1">
      <c r="B212" s="218">
        <v>24</v>
      </c>
      <c r="C212" s="299" t="s">
        <v>1820</v>
      </c>
      <c r="D212" s="219">
        <v>4317</v>
      </c>
      <c r="E212" s="215">
        <f>F212+G212</f>
        <v>4067</v>
      </c>
      <c r="F212" s="219">
        <v>2916</v>
      </c>
      <c r="G212" s="219">
        <v>1151</v>
      </c>
      <c r="H212" s="296">
        <f>D212-E212</f>
        <v>250</v>
      </c>
      <c r="I212" s="220">
        <f t="shared" si="2"/>
        <v>0.71699041062208013</v>
      </c>
      <c r="J212" s="223">
        <f t="shared" si="3"/>
        <v>0.94208941394486911</v>
      </c>
      <c r="K212" s="223">
        <f t="shared" si="4"/>
        <v>0.67546907574704651</v>
      </c>
      <c r="L212" s="324" t="s">
        <v>2035</v>
      </c>
      <c r="M212" s="223" t="e">
        <v>#DIV/0!</v>
      </c>
      <c r="N212" s="223">
        <v>0</v>
      </c>
      <c r="O212" s="307">
        <v>0</v>
      </c>
    </row>
    <row r="213" spans="2:15" s="17" customFormat="1" ht="18.75" customHeight="1">
      <c r="B213" s="218">
        <v>25</v>
      </c>
      <c r="C213" s="299" t="s">
        <v>1591</v>
      </c>
      <c r="D213" s="219">
        <v>0</v>
      </c>
      <c r="E213" s="215">
        <v>0</v>
      </c>
      <c r="F213" s="219">
        <v>0</v>
      </c>
      <c r="G213" s="219">
        <v>0</v>
      </c>
      <c r="H213" s="296">
        <f t="shared" si="5"/>
        <v>0</v>
      </c>
      <c r="I213" s="220" t="e">
        <f t="shared" si="2"/>
        <v>#DIV/0!</v>
      </c>
      <c r="J213" s="223" t="e">
        <f t="shared" si="3"/>
        <v>#DIV/0!</v>
      </c>
      <c r="K213" s="223" t="e">
        <f t="shared" si="4"/>
        <v>#DIV/0!</v>
      </c>
      <c r="L213" s="313" t="s">
        <v>1823</v>
      </c>
      <c r="M213" s="223" t="e">
        <v>#DIV/0!</v>
      </c>
      <c r="N213" s="223">
        <v>0</v>
      </c>
      <c r="O213" s="307">
        <v>0</v>
      </c>
    </row>
    <row r="214" spans="2:15" s="17" customFormat="1" ht="18.75" customHeight="1">
      <c r="B214" s="218">
        <v>26</v>
      </c>
      <c r="C214" s="299" t="s">
        <v>1593</v>
      </c>
      <c r="D214" s="219">
        <v>0</v>
      </c>
      <c r="E214" s="215">
        <v>0</v>
      </c>
      <c r="F214" s="219">
        <v>0</v>
      </c>
      <c r="G214" s="219">
        <v>0</v>
      </c>
      <c r="H214" s="296">
        <f t="shared" si="5"/>
        <v>0</v>
      </c>
      <c r="I214" s="220" t="e">
        <f t="shared" si="2"/>
        <v>#DIV/0!</v>
      </c>
      <c r="J214" s="223" t="e">
        <f t="shared" si="3"/>
        <v>#DIV/0!</v>
      </c>
      <c r="K214" s="223" t="e">
        <f t="shared" si="4"/>
        <v>#DIV/0!</v>
      </c>
      <c r="L214" s="313" t="s">
        <v>1823</v>
      </c>
      <c r="M214" s="223" t="e">
        <v>#DIV/0!</v>
      </c>
      <c r="N214" s="223">
        <v>0</v>
      </c>
      <c r="O214" s="307">
        <v>0</v>
      </c>
    </row>
    <row r="215" spans="2:15" s="17" customFormat="1" ht="18.75" customHeight="1">
      <c r="B215" s="218">
        <v>27</v>
      </c>
      <c r="C215" s="299" t="s">
        <v>1822</v>
      </c>
      <c r="D215" s="219">
        <v>0</v>
      </c>
      <c r="E215" s="215">
        <v>0</v>
      </c>
      <c r="F215" s="219">
        <v>0</v>
      </c>
      <c r="G215" s="219">
        <v>0</v>
      </c>
      <c r="H215" s="296">
        <f t="shared" si="5"/>
        <v>0</v>
      </c>
      <c r="I215" s="220" t="e">
        <f t="shared" si="2"/>
        <v>#DIV/0!</v>
      </c>
      <c r="J215" s="223" t="e">
        <f t="shared" si="3"/>
        <v>#DIV/0!</v>
      </c>
      <c r="K215" s="223" t="e">
        <f t="shared" si="4"/>
        <v>#DIV/0!</v>
      </c>
      <c r="L215" s="313" t="s">
        <v>1823</v>
      </c>
      <c r="M215" s="223" t="e">
        <v>#DIV/0!</v>
      </c>
      <c r="N215" s="223">
        <v>0</v>
      </c>
      <c r="O215" s="307">
        <v>0</v>
      </c>
    </row>
    <row r="216" spans="2:15" s="17" customFormat="1" ht="18.75" customHeight="1">
      <c r="B216" s="218">
        <v>28</v>
      </c>
      <c r="C216" s="299" t="s">
        <v>1641</v>
      </c>
      <c r="D216" s="219">
        <v>0</v>
      </c>
      <c r="E216" s="215">
        <v>0</v>
      </c>
      <c r="F216" s="219">
        <v>0</v>
      </c>
      <c r="G216" s="219">
        <v>0</v>
      </c>
      <c r="H216" s="296">
        <f t="shared" si="5"/>
        <v>0</v>
      </c>
      <c r="I216" s="220" t="e">
        <f t="shared" si="2"/>
        <v>#DIV/0!</v>
      </c>
      <c r="J216" s="223" t="e">
        <f t="shared" si="3"/>
        <v>#DIV/0!</v>
      </c>
      <c r="K216" s="223" t="e">
        <f t="shared" si="4"/>
        <v>#DIV/0!</v>
      </c>
      <c r="L216" s="313" t="s">
        <v>2011</v>
      </c>
      <c r="M216" s="223" t="e">
        <v>#DIV/0!</v>
      </c>
      <c r="N216" s="223">
        <v>0</v>
      </c>
      <c r="O216" s="307">
        <v>0</v>
      </c>
    </row>
    <row r="217" spans="2:15" s="17" customFormat="1" ht="18.75" customHeight="1">
      <c r="B217" s="218">
        <v>29</v>
      </c>
      <c r="C217" s="299" t="s">
        <v>1739</v>
      </c>
      <c r="D217" s="219">
        <v>59</v>
      </c>
      <c r="E217" s="215">
        <f>F217+G217</f>
        <v>59</v>
      </c>
      <c r="F217" s="219">
        <v>59</v>
      </c>
      <c r="G217" s="219">
        <v>0</v>
      </c>
      <c r="H217" s="219">
        <f>D217-F217</f>
        <v>0</v>
      </c>
      <c r="I217" s="220">
        <f>F217/E217</f>
        <v>1</v>
      </c>
      <c r="J217" s="223">
        <f t="shared" si="3"/>
        <v>1</v>
      </c>
      <c r="K217" s="223">
        <f t="shared" si="4"/>
        <v>1</v>
      </c>
      <c r="L217" s="313"/>
      <c r="M217" s="223">
        <v>0.81669999999999998</v>
      </c>
      <c r="N217" s="223"/>
      <c r="O217" s="307"/>
    </row>
    <row r="218" spans="2:15" s="17" customFormat="1" ht="18.75" customHeight="1" thickBot="1">
      <c r="B218" s="543" t="s">
        <v>50</v>
      </c>
      <c r="C218" s="544"/>
      <c r="D218" s="221">
        <f>SUM(D189:D217)</f>
        <v>20514</v>
      </c>
      <c r="E218" s="221">
        <f>SUM(E189:E217)</f>
        <v>19834</v>
      </c>
      <c r="F218" s="221">
        <f>SUM(F189:F217)</f>
        <v>17647</v>
      </c>
      <c r="G218" s="221">
        <f>SUM(G189:G217)</f>
        <v>2187</v>
      </c>
      <c r="H218" s="221">
        <f>SUM(H189:H217)</f>
        <v>668</v>
      </c>
      <c r="I218" s="222">
        <f>F218/(F218+G218)</f>
        <v>0.88973479883029138</v>
      </c>
      <c r="J218" s="225">
        <f t="shared" si="3"/>
        <v>0.96685190601540416</v>
      </c>
      <c r="K218" s="225">
        <f t="shared" si="4"/>
        <v>0.8602417860972994</v>
      </c>
      <c r="L218" s="311"/>
      <c r="M218" s="225">
        <v>0.86580000000000001</v>
      </c>
      <c r="N218" s="225">
        <v>0.70546823837590045</v>
      </c>
      <c r="O218" s="308">
        <v>0.37357197258187363</v>
      </c>
    </row>
  </sheetData>
  <mergeCells count="204">
    <mergeCell ref="F151:G151"/>
    <mergeCell ref="F153:G153"/>
    <mergeCell ref="H153:I153"/>
    <mergeCell ref="B155:D155"/>
    <mergeCell ref="H151:I151"/>
    <mergeCell ref="B154:C154"/>
    <mergeCell ref="N117:Q117"/>
    <mergeCell ref="N102:Q102"/>
    <mergeCell ref="N106:Q106"/>
    <mergeCell ref="N114:Q114"/>
    <mergeCell ref="N115:Q115"/>
    <mergeCell ref="N108:Q108"/>
    <mergeCell ref="N112:Q112"/>
    <mergeCell ref="N105:Q105"/>
    <mergeCell ref="N107:Q107"/>
    <mergeCell ref="N104:Q104"/>
    <mergeCell ref="J132:K132"/>
    <mergeCell ref="J133:K133"/>
    <mergeCell ref="F124:G124"/>
    <mergeCell ref="F125:G125"/>
    <mergeCell ref="F126:G126"/>
    <mergeCell ref="F127:G127"/>
    <mergeCell ref="F128:G128"/>
    <mergeCell ref="F129:G129"/>
    <mergeCell ref="N94:Q94"/>
    <mergeCell ref="N95:Q95"/>
    <mergeCell ref="N60:Q60"/>
    <mergeCell ref="N109:Q109"/>
    <mergeCell ref="N99:Q99"/>
    <mergeCell ref="N100:Q100"/>
    <mergeCell ref="N113:Q113"/>
    <mergeCell ref="N96:Q96"/>
    <mergeCell ref="N97:Q97"/>
    <mergeCell ref="N98:Q98"/>
    <mergeCell ref="N103:Q103"/>
    <mergeCell ref="N88:Q88"/>
    <mergeCell ref="N89:Q89"/>
    <mergeCell ref="N101:Q101"/>
    <mergeCell ref="N91:Q91"/>
    <mergeCell ref="N58:Q58"/>
    <mergeCell ref="N59:Q59"/>
    <mergeCell ref="N56:Q56"/>
    <mergeCell ref="N34:Q34"/>
    <mergeCell ref="N32:Q32"/>
    <mergeCell ref="N44:Q44"/>
    <mergeCell ref="N93:Q93"/>
    <mergeCell ref="N42:Q42"/>
    <mergeCell ref="N85:Q85"/>
    <mergeCell ref="N45:Q45"/>
    <mergeCell ref="N40:Q40"/>
    <mergeCell ref="N41:Q41"/>
    <mergeCell ref="N38:Q38"/>
    <mergeCell ref="N39:Q39"/>
    <mergeCell ref="N35:Q35"/>
    <mergeCell ref="N36:Q36"/>
    <mergeCell ref="N57:Q57"/>
    <mergeCell ref="N53:Q53"/>
    <mergeCell ref="N54:Q54"/>
    <mergeCell ref="N55:Q55"/>
    <mergeCell ref="N37:Q37"/>
    <mergeCell ref="N33:Q33"/>
    <mergeCell ref="N51:Q51"/>
    <mergeCell ref="N52:Q52"/>
    <mergeCell ref="N49:Q49"/>
    <mergeCell ref="N43:Q43"/>
    <mergeCell ref="C14:D14"/>
    <mergeCell ref="N50:Q50"/>
    <mergeCell ref="B27:L27"/>
    <mergeCell ref="B28:B29"/>
    <mergeCell ref="D28:D29"/>
    <mergeCell ref="F28:F29"/>
    <mergeCell ref="I28:I29"/>
    <mergeCell ref="J28:J29"/>
    <mergeCell ref="K28:K29"/>
    <mergeCell ref="E28:E29"/>
    <mergeCell ref="C28:C29"/>
    <mergeCell ref="N30:Q30"/>
    <mergeCell ref="N47:Q47"/>
    <mergeCell ref="N48:Q48"/>
    <mergeCell ref="N46:Q46"/>
    <mergeCell ref="N31:Q31"/>
    <mergeCell ref="L28:L29"/>
    <mergeCell ref="F10:H10"/>
    <mergeCell ref="F11:H11"/>
    <mergeCell ref="F12:H12"/>
    <mergeCell ref="F13:H13"/>
    <mergeCell ref="F14:H14"/>
    <mergeCell ref="C15:H15"/>
    <mergeCell ref="C16:H16"/>
    <mergeCell ref="B19:L26"/>
    <mergeCell ref="B18:L18"/>
    <mergeCell ref="F130:G130"/>
    <mergeCell ref="F131:G131"/>
    <mergeCell ref="J131:K131"/>
    <mergeCell ref="C187:C188"/>
    <mergeCell ref="H155:I155"/>
    <mergeCell ref="H142:I142"/>
    <mergeCell ref="H131:I131"/>
    <mergeCell ref="H132:I132"/>
    <mergeCell ref="H133:I133"/>
    <mergeCell ref="H134:I134"/>
    <mergeCell ref="H135:I135"/>
    <mergeCell ref="H136:I136"/>
    <mergeCell ref="H137:I137"/>
    <mergeCell ref="H138:I138"/>
    <mergeCell ref="F132:G132"/>
    <mergeCell ref="F133:G133"/>
    <mergeCell ref="F134:G134"/>
    <mergeCell ref="F135:G135"/>
    <mergeCell ref="H144:I144"/>
    <mergeCell ref="G187:G188"/>
    <mergeCell ref="H187:H188"/>
    <mergeCell ref="I187:I188"/>
    <mergeCell ref="B186:L186"/>
    <mergeCell ref="B187:B188"/>
    <mergeCell ref="D187:D188"/>
    <mergeCell ref="E187:E188"/>
    <mergeCell ref="F187:F188"/>
    <mergeCell ref="H128:I128"/>
    <mergeCell ref="H129:I129"/>
    <mergeCell ref="H130:I130"/>
    <mergeCell ref="J134:K134"/>
    <mergeCell ref="J135:K135"/>
    <mergeCell ref="J136:K136"/>
    <mergeCell ref="H154:I154"/>
    <mergeCell ref="F136:G136"/>
    <mergeCell ref="F137:G137"/>
    <mergeCell ref="F138:G138"/>
    <mergeCell ref="H146:I146"/>
    <mergeCell ref="H147:I147"/>
    <mergeCell ref="H148:I148"/>
    <mergeCell ref="H149:I149"/>
    <mergeCell ref="H150:I150"/>
    <mergeCell ref="J138:K138"/>
    <mergeCell ref="J139:K139"/>
    <mergeCell ref="J140:K140"/>
    <mergeCell ref="J141:K141"/>
    <mergeCell ref="J142:K142"/>
    <mergeCell ref="J143:K143"/>
    <mergeCell ref="B218:C218"/>
    <mergeCell ref="O187:O188"/>
    <mergeCell ref="L187:L188"/>
    <mergeCell ref="H152:I152"/>
    <mergeCell ref="F152:G152"/>
    <mergeCell ref="F154:G154"/>
    <mergeCell ref="F155:G155"/>
    <mergeCell ref="H139:I139"/>
    <mergeCell ref="H140:I140"/>
    <mergeCell ref="F139:G139"/>
    <mergeCell ref="F140:G140"/>
    <mergeCell ref="F141:G141"/>
    <mergeCell ref="F142:G142"/>
    <mergeCell ref="H141:I141"/>
    <mergeCell ref="H143:I143"/>
    <mergeCell ref="F143:G143"/>
    <mergeCell ref="F144:G144"/>
    <mergeCell ref="F145:G145"/>
    <mergeCell ref="F146:G146"/>
    <mergeCell ref="F147:G147"/>
    <mergeCell ref="F148:G148"/>
    <mergeCell ref="F149:G149"/>
    <mergeCell ref="F150:G150"/>
    <mergeCell ref="H145:I145"/>
    <mergeCell ref="J144:K144"/>
    <mergeCell ref="J145:K145"/>
    <mergeCell ref="N187:N188"/>
    <mergeCell ref="M186:O186"/>
    <mergeCell ref="M187:M188"/>
    <mergeCell ref="J153:K153"/>
    <mergeCell ref="J146:K146"/>
    <mergeCell ref="J147:K147"/>
    <mergeCell ref="J148:K148"/>
    <mergeCell ref="J149:K149"/>
    <mergeCell ref="J150:K150"/>
    <mergeCell ref="J151:K151"/>
    <mergeCell ref="J152:K152"/>
    <mergeCell ref="J154:K154"/>
    <mergeCell ref="J155:K155"/>
    <mergeCell ref="J187:J188"/>
    <mergeCell ref="K187:K188"/>
    <mergeCell ref="J137:K137"/>
    <mergeCell ref="C3:K4"/>
    <mergeCell ref="B7:H7"/>
    <mergeCell ref="F8:H8"/>
    <mergeCell ref="C8:D8"/>
    <mergeCell ref="C9:D9"/>
    <mergeCell ref="C10:D10"/>
    <mergeCell ref="C11:D11"/>
    <mergeCell ref="C12:D12"/>
    <mergeCell ref="C13:D13"/>
    <mergeCell ref="F9:H9"/>
    <mergeCell ref="B122:K122"/>
    <mergeCell ref="B123:K123"/>
    <mergeCell ref="J124:K124"/>
    <mergeCell ref="J125:K125"/>
    <mergeCell ref="J126:K126"/>
    <mergeCell ref="J127:K127"/>
    <mergeCell ref="J128:K128"/>
    <mergeCell ref="J129:K129"/>
    <mergeCell ref="J130:K130"/>
    <mergeCell ref="H124:I124"/>
    <mergeCell ref="H125:I125"/>
    <mergeCell ref="H126:I126"/>
    <mergeCell ref="H127:I127"/>
  </mergeCells>
  <phoneticPr fontId="10" type="noConversion"/>
  <conditionalFormatting sqref="D154:E154">
    <cfRule type="cellIs" dxfId="68" priority="36" operator="greaterThan">
      <formula>0</formula>
    </cfRule>
  </conditionalFormatting>
  <conditionalFormatting sqref="D154:E154">
    <cfRule type="cellIs" dxfId="67" priority="37" operator="greaterThan">
      <formula>0</formula>
    </cfRule>
  </conditionalFormatting>
  <conditionalFormatting sqref="E125:E154">
    <cfRule type="cellIs" dxfId="66" priority="35" operator="greaterThan">
      <formula>0</formula>
    </cfRule>
  </conditionalFormatting>
  <conditionalFormatting sqref="H154">
    <cfRule type="cellIs" dxfId="65" priority="33" operator="greaterThan">
      <formula>0</formula>
    </cfRule>
  </conditionalFormatting>
  <conditionalFormatting sqref="F125">
    <cfRule type="cellIs" dxfId="64" priority="31" operator="greaterThan">
      <formula>0</formula>
    </cfRule>
  </conditionalFormatting>
  <conditionalFormatting sqref="J125:J138 J140:J153">
    <cfRule type="cellIs" dxfId="63" priority="29" operator="greaterThan">
      <formula>0</formula>
    </cfRule>
  </conditionalFormatting>
  <conditionalFormatting sqref="F154 F152">
    <cfRule type="cellIs" dxfId="62" priority="18" operator="greaterThan">
      <formula>0</formula>
    </cfRule>
  </conditionalFormatting>
  <conditionalFormatting sqref="K189:K218">
    <cfRule type="cellIs" dxfId="61" priority="13" operator="lessThan">
      <formula>0.6</formula>
    </cfRule>
  </conditionalFormatting>
  <conditionalFormatting sqref="J139">
    <cfRule type="cellIs" dxfId="60" priority="15" operator="greaterThan">
      <formula>0</formula>
    </cfRule>
  </conditionalFormatting>
  <conditionalFormatting sqref="J154">
    <cfRule type="cellIs" dxfId="59" priority="14" operator="greaterThan">
      <formula>0</formula>
    </cfRule>
  </conditionalFormatting>
  <conditionalFormatting sqref="F153">
    <cfRule type="cellIs" dxfId="58" priority="8" operator="greaterThan">
      <formula>0</formula>
    </cfRule>
  </conditionalFormatting>
  <conditionalFormatting sqref="H140:H142 H144:H153">
    <cfRule type="cellIs" dxfId="57" priority="6" operator="greaterThan">
      <formula>0</formula>
    </cfRule>
  </conditionalFormatting>
  <conditionalFormatting sqref="F126:F151">
    <cfRule type="cellIs" dxfId="56" priority="5" operator="greaterThan">
      <formula>0</formula>
    </cfRule>
  </conditionalFormatting>
  <conditionalFormatting sqref="H125">
    <cfRule type="cellIs" dxfId="55" priority="4" operator="greaterThan">
      <formula>0</formula>
    </cfRule>
  </conditionalFormatting>
  <conditionalFormatting sqref="H126">
    <cfRule type="cellIs" dxfId="54" priority="3" operator="greaterThan">
      <formula>0</formula>
    </cfRule>
  </conditionalFormatting>
  <conditionalFormatting sqref="H127:H139">
    <cfRule type="cellIs" dxfId="53" priority="2" operator="greaterThan">
      <formula>0</formula>
    </cfRule>
  </conditionalFormatting>
  <conditionalFormatting sqref="H143">
    <cfRule type="cellIs" dxfId="52" priority="1" operator="greaterThan">
      <formula>0</formula>
    </cfRule>
  </conditionalFormatting>
  <dataValidations count="1">
    <dataValidation type="list" allowBlank="1" showInputMessage="1" showErrorMessage="1" sqref="F13" xr:uid="{00000000-0002-0000-0200-000000000000}">
      <formula1>"Full,Focus,Regression"</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218"/>
  <sheetViews>
    <sheetView showGridLines="0" workbookViewId="0">
      <selection sqref="A1:XFD1048576"/>
    </sheetView>
  </sheetViews>
  <sheetFormatPr defaultColWidth="9.08984375" defaultRowHeight="14.5"/>
  <cols>
    <col min="1" max="1" width="3.08984375" style="10" customWidth="1"/>
    <col min="2" max="2" width="17.26953125" style="10" customWidth="1"/>
    <col min="3" max="3" width="26.26953125" style="10" customWidth="1"/>
    <col min="4" max="4" width="17.36328125" style="10" customWidth="1"/>
    <col min="5" max="5" width="19" style="10" customWidth="1"/>
    <col min="6" max="6" width="12.08984375" style="10" customWidth="1"/>
    <col min="7" max="7" width="9.453125" style="10" bestFit="1" customWidth="1"/>
    <col min="8" max="8" width="9" style="10" bestFit="1" customWidth="1"/>
    <col min="9" max="9" width="7.453125" style="10" bestFit="1" customWidth="1"/>
    <col min="10" max="10" width="12.90625" style="10" customWidth="1"/>
    <col min="11" max="11" width="10" style="10" customWidth="1"/>
    <col min="12" max="12" width="20.90625" style="10" customWidth="1"/>
    <col min="13" max="16384" width="9.08984375" style="10"/>
  </cols>
  <sheetData>
    <row r="1" spans="2:16" ht="15" thickBot="1">
      <c r="M1" s="3"/>
      <c r="N1" s="3"/>
      <c r="O1" s="3"/>
      <c r="P1" s="3"/>
    </row>
    <row r="2" spans="2:16" ht="15" thickBot="1">
      <c r="B2" s="4"/>
      <c r="C2" s="5"/>
      <c r="D2" s="5"/>
      <c r="E2" s="5"/>
      <c r="F2" s="5"/>
      <c r="G2" s="5"/>
      <c r="H2" s="5"/>
      <c r="I2" s="5"/>
      <c r="J2" s="288"/>
      <c r="K2" s="5"/>
      <c r="L2" s="7"/>
      <c r="M2" s="3"/>
      <c r="N2" s="3"/>
      <c r="O2" s="3"/>
      <c r="P2" s="3"/>
    </row>
    <row r="3" spans="2:16" ht="15" customHeight="1">
      <c r="B3" s="8"/>
      <c r="C3" s="516" t="s">
        <v>85</v>
      </c>
      <c r="D3" s="517"/>
      <c r="E3" s="517"/>
      <c r="F3" s="517"/>
      <c r="G3" s="517"/>
      <c r="H3" s="517"/>
      <c r="I3" s="517"/>
      <c r="J3" s="517"/>
      <c r="K3" s="518"/>
      <c r="L3" s="289"/>
    </row>
    <row r="4" spans="2:16" ht="15" customHeight="1" thickBot="1">
      <c r="B4" s="8"/>
      <c r="C4" s="519"/>
      <c r="D4" s="520"/>
      <c r="E4" s="520"/>
      <c r="F4" s="520"/>
      <c r="G4" s="520"/>
      <c r="H4" s="520"/>
      <c r="I4" s="520"/>
      <c r="J4" s="520"/>
      <c r="K4" s="521"/>
      <c r="L4" s="289"/>
    </row>
    <row r="5" spans="2:16" ht="15" thickBot="1">
      <c r="B5" s="11"/>
      <c r="C5" s="12"/>
      <c r="D5" s="12"/>
      <c r="E5" s="12"/>
      <c r="F5" s="12"/>
      <c r="G5" s="12"/>
      <c r="H5" s="12"/>
      <c r="I5" s="12"/>
      <c r="J5" s="12"/>
      <c r="K5" s="13"/>
      <c r="L5" s="14"/>
    </row>
    <row r="6" spans="2:16" s="17" customFormat="1" ht="13.5" thickBot="1">
      <c r="B6" s="15"/>
      <c r="L6" s="19"/>
    </row>
    <row r="7" spans="2:16" s="17" customFormat="1">
      <c r="B7" s="498" t="s">
        <v>0</v>
      </c>
      <c r="C7" s="499"/>
      <c r="D7" s="499"/>
      <c r="E7" s="499"/>
      <c r="F7" s="499"/>
      <c r="G7" s="499"/>
      <c r="H7" s="500"/>
      <c r="L7" s="19"/>
    </row>
    <row r="8" spans="2:16" s="17" customFormat="1" ht="13">
      <c r="B8" s="347" t="s">
        <v>64</v>
      </c>
      <c r="C8" s="524">
        <v>29662</v>
      </c>
      <c r="D8" s="524"/>
      <c r="E8" s="203" t="s">
        <v>1702</v>
      </c>
      <c r="F8" s="629" t="s">
        <v>1458</v>
      </c>
      <c r="G8" s="629"/>
      <c r="H8" s="630"/>
      <c r="L8" s="19"/>
    </row>
    <row r="9" spans="2:16" s="17" customFormat="1" ht="17.25" customHeight="1">
      <c r="B9" s="347" t="s">
        <v>65</v>
      </c>
      <c r="C9" s="524" t="s">
        <v>2239</v>
      </c>
      <c r="D9" s="524"/>
      <c r="E9" s="204" t="s">
        <v>73</v>
      </c>
      <c r="F9" s="524" t="s">
        <v>2036</v>
      </c>
      <c r="G9" s="524"/>
      <c r="H9" s="627"/>
      <c r="L9" s="19"/>
    </row>
    <row r="10" spans="2:16" s="17" customFormat="1" ht="30.75" customHeight="1">
      <c r="B10" s="347" t="s">
        <v>66</v>
      </c>
      <c r="C10" s="524" t="s">
        <v>1567</v>
      </c>
      <c r="D10" s="524"/>
      <c r="E10" s="204" t="s">
        <v>296</v>
      </c>
      <c r="F10" s="525" t="s">
        <v>2248</v>
      </c>
      <c r="G10" s="524"/>
      <c r="H10" s="627"/>
      <c r="L10" s="19"/>
    </row>
    <row r="11" spans="2:16" s="17" customFormat="1" ht="36.75" customHeight="1">
      <c r="B11" s="347" t="s">
        <v>297</v>
      </c>
      <c r="C11" s="525" t="s">
        <v>2240</v>
      </c>
      <c r="D11" s="524"/>
      <c r="E11" s="204" t="s">
        <v>69</v>
      </c>
      <c r="F11" s="557">
        <v>44798</v>
      </c>
      <c r="G11" s="557"/>
      <c r="H11" s="628"/>
      <c r="L11" s="19"/>
    </row>
    <row r="12" spans="2:16" s="17" customFormat="1" ht="13">
      <c r="B12" s="347" t="s">
        <v>67</v>
      </c>
      <c r="C12" s="524" t="s">
        <v>1568</v>
      </c>
      <c r="D12" s="524"/>
      <c r="E12" s="204" t="s">
        <v>70</v>
      </c>
      <c r="F12" s="557">
        <v>44799</v>
      </c>
      <c r="G12" s="557"/>
      <c r="H12" s="628"/>
      <c r="L12" s="19"/>
    </row>
    <row r="13" spans="2:16" s="17" customFormat="1" ht="13">
      <c r="B13" s="347" t="s">
        <v>298</v>
      </c>
      <c r="C13" s="524" t="s">
        <v>2241</v>
      </c>
      <c r="D13" s="524"/>
      <c r="E13" s="204" t="s">
        <v>299</v>
      </c>
      <c r="F13" s="524" t="s">
        <v>2242</v>
      </c>
      <c r="G13" s="524"/>
      <c r="H13" s="627"/>
      <c r="L13" s="19"/>
    </row>
    <row r="14" spans="2:16" s="17" customFormat="1" ht="13">
      <c r="B14" s="347" t="s">
        <v>68</v>
      </c>
      <c r="C14" s="524" t="s">
        <v>1565</v>
      </c>
      <c r="D14" s="524"/>
      <c r="E14" s="205" t="s">
        <v>1578</v>
      </c>
      <c r="F14" s="524" t="s">
        <v>2243</v>
      </c>
      <c r="G14" s="524"/>
      <c r="H14" s="627"/>
      <c r="L14" s="19"/>
    </row>
    <row r="15" spans="2:16" s="17" customFormat="1" ht="39.75" customHeight="1">
      <c r="B15" s="347" t="s">
        <v>105</v>
      </c>
      <c r="C15" s="525" t="s">
        <v>1701</v>
      </c>
      <c r="D15" s="525"/>
      <c r="E15" s="525"/>
      <c r="F15" s="525"/>
      <c r="G15" s="525"/>
      <c r="H15" s="624"/>
      <c r="L15" s="19"/>
    </row>
    <row r="16" spans="2:16" s="17" customFormat="1" ht="42" customHeight="1" thickBot="1">
      <c r="B16" s="348" t="s">
        <v>72</v>
      </c>
      <c r="C16" s="625" t="s">
        <v>1569</v>
      </c>
      <c r="D16" s="625"/>
      <c r="E16" s="625"/>
      <c r="F16" s="625"/>
      <c r="G16" s="625"/>
      <c r="H16" s="626"/>
      <c r="L16" s="19"/>
    </row>
    <row r="17" spans="1:18" s="17" customFormat="1" ht="13.5" thickBot="1">
      <c r="B17" s="117"/>
      <c r="C17" s="18"/>
      <c r="D17" s="18"/>
      <c r="E17" s="18"/>
      <c r="F17" s="18"/>
      <c r="G17" s="18"/>
      <c r="H17" s="18"/>
      <c r="I17" s="18"/>
      <c r="J17" s="18"/>
      <c r="K17" s="18"/>
      <c r="L17" s="118"/>
      <c r="M17" s="16"/>
      <c r="N17" s="16"/>
      <c r="O17" s="16"/>
      <c r="P17" s="16"/>
    </row>
    <row r="18" spans="1:18" s="17" customFormat="1" ht="15" thickBot="1">
      <c r="B18" s="571" t="s">
        <v>253</v>
      </c>
      <c r="C18" s="572"/>
      <c r="D18" s="572"/>
      <c r="E18" s="572"/>
      <c r="F18" s="572"/>
      <c r="G18" s="572"/>
      <c r="H18" s="572"/>
      <c r="I18" s="572"/>
      <c r="J18" s="572"/>
      <c r="K18" s="572"/>
      <c r="L18" s="573"/>
    </row>
    <row r="19" spans="1:18" s="17" customFormat="1" ht="12.75" customHeight="1">
      <c r="B19" s="614" t="s">
        <v>2257</v>
      </c>
      <c r="C19" s="615"/>
      <c r="D19" s="615"/>
      <c r="E19" s="615"/>
      <c r="F19" s="615"/>
      <c r="G19" s="615"/>
      <c r="H19" s="615"/>
      <c r="I19" s="615"/>
      <c r="J19" s="615"/>
      <c r="K19" s="615"/>
      <c r="L19" s="616"/>
    </row>
    <row r="20" spans="1:18" s="17" customFormat="1" ht="13">
      <c r="B20" s="617"/>
      <c r="C20" s="618"/>
      <c r="D20" s="618"/>
      <c r="E20" s="618"/>
      <c r="F20" s="618"/>
      <c r="G20" s="618"/>
      <c r="H20" s="618"/>
      <c r="I20" s="618"/>
      <c r="J20" s="618"/>
      <c r="K20" s="618"/>
      <c r="L20" s="619"/>
    </row>
    <row r="21" spans="1:18" s="17" customFormat="1" ht="13">
      <c r="B21" s="617"/>
      <c r="C21" s="618"/>
      <c r="D21" s="618"/>
      <c r="E21" s="618"/>
      <c r="F21" s="618"/>
      <c r="G21" s="618"/>
      <c r="H21" s="618"/>
      <c r="I21" s="618"/>
      <c r="J21" s="618"/>
      <c r="K21" s="618"/>
      <c r="L21" s="619"/>
    </row>
    <row r="22" spans="1:18" s="17" customFormat="1" ht="13">
      <c r="B22" s="617"/>
      <c r="C22" s="618"/>
      <c r="D22" s="618"/>
      <c r="E22" s="618"/>
      <c r="F22" s="618"/>
      <c r="G22" s="618"/>
      <c r="H22" s="618"/>
      <c r="I22" s="618"/>
      <c r="J22" s="618"/>
      <c r="K22" s="618"/>
      <c r="L22" s="619"/>
    </row>
    <row r="23" spans="1:18" s="17" customFormat="1" ht="13">
      <c r="B23" s="617"/>
      <c r="C23" s="618"/>
      <c r="D23" s="618"/>
      <c r="E23" s="618"/>
      <c r="F23" s="618"/>
      <c r="G23" s="618"/>
      <c r="H23" s="618"/>
      <c r="I23" s="618"/>
      <c r="J23" s="618"/>
      <c r="K23" s="618"/>
      <c r="L23" s="619"/>
    </row>
    <row r="24" spans="1:18" s="17" customFormat="1" ht="13">
      <c r="B24" s="617"/>
      <c r="C24" s="618"/>
      <c r="D24" s="618"/>
      <c r="E24" s="618"/>
      <c r="F24" s="618"/>
      <c r="G24" s="618"/>
      <c r="H24" s="618"/>
      <c r="I24" s="618"/>
      <c r="J24" s="618"/>
      <c r="K24" s="618"/>
      <c r="L24" s="619"/>
    </row>
    <row r="25" spans="1:18" s="17" customFormat="1" ht="13">
      <c r="B25" s="617"/>
      <c r="C25" s="618"/>
      <c r="D25" s="618"/>
      <c r="E25" s="618"/>
      <c r="F25" s="618"/>
      <c r="G25" s="618"/>
      <c r="H25" s="618"/>
      <c r="I25" s="618"/>
      <c r="J25" s="618"/>
      <c r="K25" s="618"/>
      <c r="L25" s="619"/>
    </row>
    <row r="26" spans="1:18" s="17" customFormat="1" ht="13.5" thickBot="1">
      <c r="B26" s="620"/>
      <c r="C26" s="621"/>
      <c r="D26" s="621"/>
      <c r="E26" s="621"/>
      <c r="F26" s="621"/>
      <c r="G26" s="621"/>
      <c r="H26" s="621"/>
      <c r="I26" s="621"/>
      <c r="J26" s="621"/>
      <c r="K26" s="621"/>
      <c r="L26" s="622"/>
    </row>
    <row r="27" spans="1:18" s="17" customFormat="1" ht="15" thickBot="1">
      <c r="A27" s="349"/>
      <c r="B27" s="571" t="s">
        <v>255</v>
      </c>
      <c r="C27" s="572"/>
      <c r="D27" s="572"/>
      <c r="E27" s="572"/>
      <c r="F27" s="572"/>
      <c r="G27" s="572"/>
      <c r="H27" s="572"/>
      <c r="I27" s="572"/>
      <c r="J27" s="572"/>
      <c r="K27" s="572"/>
      <c r="L27" s="573"/>
    </row>
    <row r="28" spans="1:18" s="17" customFormat="1" ht="13">
      <c r="B28" s="575" t="s">
        <v>28</v>
      </c>
      <c r="C28" s="577" t="s">
        <v>1547</v>
      </c>
      <c r="D28" s="577" t="s">
        <v>204</v>
      </c>
      <c r="E28" s="577" t="s">
        <v>3</v>
      </c>
      <c r="F28" s="577" t="s">
        <v>1474</v>
      </c>
      <c r="G28" s="339" t="s">
        <v>1562</v>
      </c>
      <c r="H28" s="339" t="s">
        <v>1562</v>
      </c>
      <c r="I28" s="579" t="s">
        <v>1475</v>
      </c>
      <c r="J28" s="579" t="s">
        <v>270</v>
      </c>
      <c r="K28" s="579" t="s">
        <v>271</v>
      </c>
      <c r="L28" s="582" t="s">
        <v>1478</v>
      </c>
    </row>
    <row r="29" spans="1:18" s="17" customFormat="1" ht="26">
      <c r="B29" s="623"/>
      <c r="C29" s="578"/>
      <c r="D29" s="578"/>
      <c r="E29" s="578"/>
      <c r="F29" s="578"/>
      <c r="G29" s="340" t="s">
        <v>131</v>
      </c>
      <c r="H29" s="340" t="s">
        <v>132</v>
      </c>
      <c r="I29" s="580"/>
      <c r="J29" s="580"/>
      <c r="K29" s="580"/>
      <c r="L29" s="612"/>
    </row>
    <row r="30" spans="1:18" s="17" customFormat="1" ht="13">
      <c r="B30" s="350">
        <v>1</v>
      </c>
      <c r="C30" s="215" t="s">
        <v>286</v>
      </c>
      <c r="D30" s="351" t="s">
        <v>201</v>
      </c>
      <c r="E30" s="325" t="s">
        <v>1703</v>
      </c>
      <c r="F30" s="351" t="s">
        <v>1482</v>
      </c>
      <c r="G30" s="351" t="s">
        <v>1482</v>
      </c>
      <c r="H30" s="351" t="s">
        <v>1482</v>
      </c>
      <c r="I30" s="325" t="s">
        <v>2015</v>
      </c>
      <c r="J30" s="323">
        <v>44798</v>
      </c>
      <c r="K30" s="323">
        <v>44799</v>
      </c>
      <c r="L30" s="352"/>
      <c r="M30" s="341"/>
      <c r="N30" s="341"/>
      <c r="O30" s="388"/>
      <c r="P30" s="388"/>
      <c r="Q30" s="613"/>
      <c r="R30" s="613"/>
    </row>
    <row r="31" spans="1:18" s="17" customFormat="1" ht="43">
      <c r="B31" s="350">
        <v>2</v>
      </c>
      <c r="C31" s="215" t="s">
        <v>286</v>
      </c>
      <c r="D31" s="351" t="s">
        <v>185</v>
      </c>
      <c r="E31" s="325" t="s">
        <v>1752</v>
      </c>
      <c r="F31" s="351" t="s">
        <v>1482</v>
      </c>
      <c r="G31" s="351" t="s">
        <v>1482</v>
      </c>
      <c r="H31" s="351" t="s">
        <v>1482</v>
      </c>
      <c r="I31" s="325" t="s">
        <v>2015</v>
      </c>
      <c r="J31" s="323">
        <v>44798</v>
      </c>
      <c r="K31" s="323">
        <v>44799</v>
      </c>
      <c r="L31" s="352"/>
      <c r="M31" s="341"/>
      <c r="N31" s="341"/>
      <c r="O31" s="388"/>
      <c r="P31" s="388"/>
      <c r="Q31" s="613"/>
      <c r="R31" s="613"/>
    </row>
    <row r="32" spans="1:18" s="17" customFormat="1" ht="32.5">
      <c r="B32" s="350">
        <v>3</v>
      </c>
      <c r="C32" s="353" t="s">
        <v>286</v>
      </c>
      <c r="D32" s="351" t="s">
        <v>208</v>
      </c>
      <c r="E32" s="325" t="s">
        <v>1753</v>
      </c>
      <c r="F32" s="322" t="s">
        <v>1482</v>
      </c>
      <c r="G32" s="322" t="s">
        <v>1482</v>
      </c>
      <c r="H32" s="322" t="s">
        <v>1482</v>
      </c>
      <c r="I32" s="325" t="s">
        <v>2015</v>
      </c>
      <c r="J32" s="323">
        <v>44798</v>
      </c>
      <c r="K32" s="323">
        <v>44799</v>
      </c>
      <c r="L32" s="352"/>
      <c r="M32" s="341"/>
      <c r="N32" s="341"/>
      <c r="O32" s="388"/>
      <c r="P32" s="388"/>
      <c r="Q32" s="613"/>
      <c r="R32" s="613"/>
    </row>
    <row r="33" spans="2:18" s="17" customFormat="1" ht="34.5">
      <c r="B33" s="350">
        <v>4</v>
      </c>
      <c r="C33" s="353" t="s">
        <v>556</v>
      </c>
      <c r="D33" s="351" t="s">
        <v>146</v>
      </c>
      <c r="E33" s="354" t="s">
        <v>1704</v>
      </c>
      <c r="F33" s="351" t="s">
        <v>1490</v>
      </c>
      <c r="G33" s="351" t="s">
        <v>1490</v>
      </c>
      <c r="H33" s="351" t="s">
        <v>1490</v>
      </c>
      <c r="I33" s="325"/>
      <c r="J33" s="323"/>
      <c r="K33" s="323"/>
      <c r="L33" s="387" t="s">
        <v>2249</v>
      </c>
      <c r="M33" s="341"/>
      <c r="N33" s="341"/>
      <c r="O33" s="389"/>
      <c r="P33" s="389"/>
      <c r="Q33" s="613"/>
      <c r="R33" s="613"/>
    </row>
    <row r="34" spans="2:18" s="355" customFormat="1" ht="23">
      <c r="B34" s="350">
        <v>5</v>
      </c>
      <c r="C34" s="353" t="s">
        <v>556</v>
      </c>
      <c r="D34" s="351" t="s">
        <v>148</v>
      </c>
      <c r="E34" s="325" t="s">
        <v>1705</v>
      </c>
      <c r="F34" s="351" t="s">
        <v>1490</v>
      </c>
      <c r="G34" s="351" t="s">
        <v>1490</v>
      </c>
      <c r="H34" s="351" t="s">
        <v>1490</v>
      </c>
      <c r="I34" s="325"/>
      <c r="J34" s="323"/>
      <c r="K34" s="323"/>
      <c r="L34" s="387" t="s">
        <v>1754</v>
      </c>
      <c r="M34" s="338"/>
      <c r="N34" s="338"/>
      <c r="O34" s="389"/>
      <c r="P34" s="389"/>
      <c r="Q34" s="610"/>
      <c r="R34" s="610"/>
    </row>
    <row r="35" spans="2:18" s="355" customFormat="1" ht="23">
      <c r="B35" s="350">
        <v>6</v>
      </c>
      <c r="C35" s="353" t="s">
        <v>556</v>
      </c>
      <c r="D35" s="351" t="s">
        <v>212</v>
      </c>
      <c r="E35" s="325" t="s">
        <v>1706</v>
      </c>
      <c r="F35" s="351" t="s">
        <v>1490</v>
      </c>
      <c r="G35" s="351" t="s">
        <v>1490</v>
      </c>
      <c r="H35" s="351" t="s">
        <v>1490</v>
      </c>
      <c r="I35" s="325"/>
      <c r="J35" s="323"/>
      <c r="K35" s="323"/>
      <c r="L35" s="387" t="s">
        <v>1755</v>
      </c>
      <c r="M35" s="338"/>
      <c r="N35" s="338"/>
      <c r="O35" s="389"/>
      <c r="P35" s="389"/>
      <c r="Q35" s="610"/>
      <c r="R35" s="610"/>
    </row>
    <row r="36" spans="2:18" s="356" customFormat="1" ht="23">
      <c r="B36" s="350">
        <v>7</v>
      </c>
      <c r="C36" s="353" t="s">
        <v>556</v>
      </c>
      <c r="D36" s="351" t="s">
        <v>214</v>
      </c>
      <c r="E36" s="325" t="s">
        <v>1707</v>
      </c>
      <c r="F36" s="351" t="s">
        <v>1490</v>
      </c>
      <c r="G36" s="351" t="s">
        <v>1490</v>
      </c>
      <c r="H36" s="351" t="s">
        <v>1490</v>
      </c>
      <c r="I36" s="325"/>
      <c r="J36" s="323"/>
      <c r="K36" s="323"/>
      <c r="L36" s="387" t="s">
        <v>1755</v>
      </c>
      <c r="M36" s="338"/>
      <c r="N36" s="338"/>
      <c r="O36" s="389"/>
      <c r="P36" s="389"/>
      <c r="Q36" s="610"/>
      <c r="R36" s="610"/>
    </row>
    <row r="37" spans="2:18" s="355" customFormat="1" ht="23">
      <c r="B37" s="350">
        <v>8</v>
      </c>
      <c r="C37" s="353" t="s">
        <v>556</v>
      </c>
      <c r="D37" s="351" t="s">
        <v>150</v>
      </c>
      <c r="E37" s="325" t="s">
        <v>1708</v>
      </c>
      <c r="F37" s="351" t="s">
        <v>1482</v>
      </c>
      <c r="G37" s="351" t="s">
        <v>1490</v>
      </c>
      <c r="H37" s="351" t="s">
        <v>1490</v>
      </c>
      <c r="I37" s="325"/>
      <c r="J37" s="323"/>
      <c r="K37" s="323"/>
      <c r="L37" s="387" t="s">
        <v>1756</v>
      </c>
      <c r="M37" s="338"/>
      <c r="N37" s="338"/>
      <c r="O37" s="389"/>
      <c r="P37" s="389"/>
      <c r="Q37" s="610"/>
      <c r="R37" s="610"/>
    </row>
    <row r="38" spans="2:18" s="355" customFormat="1" ht="23">
      <c r="B38" s="350">
        <v>9</v>
      </c>
      <c r="C38" s="353" t="s">
        <v>556</v>
      </c>
      <c r="D38" s="351" t="s">
        <v>152</v>
      </c>
      <c r="E38" s="325" t="s">
        <v>1709</v>
      </c>
      <c r="F38" s="351" t="s">
        <v>1490</v>
      </c>
      <c r="G38" s="351" t="s">
        <v>1490</v>
      </c>
      <c r="H38" s="351" t="s">
        <v>1490</v>
      </c>
      <c r="I38" s="325"/>
      <c r="J38" s="323"/>
      <c r="K38" s="323"/>
      <c r="L38" s="387" t="s">
        <v>1754</v>
      </c>
      <c r="M38" s="338"/>
      <c r="N38" s="338"/>
      <c r="O38" s="389"/>
      <c r="P38" s="389"/>
      <c r="Q38" s="610"/>
      <c r="R38" s="610"/>
    </row>
    <row r="39" spans="2:18" s="355" customFormat="1" ht="23">
      <c r="B39" s="350">
        <v>10</v>
      </c>
      <c r="C39" s="353" t="s">
        <v>556</v>
      </c>
      <c r="D39" s="351" t="s">
        <v>156</v>
      </c>
      <c r="E39" s="325" t="s">
        <v>1710</v>
      </c>
      <c r="F39" s="351" t="s">
        <v>1490</v>
      </c>
      <c r="G39" s="351" t="s">
        <v>1490</v>
      </c>
      <c r="H39" s="351" t="s">
        <v>1490</v>
      </c>
      <c r="I39" s="325"/>
      <c r="J39" s="323"/>
      <c r="K39" s="323"/>
      <c r="L39" s="387" t="s">
        <v>1757</v>
      </c>
      <c r="M39" s="338"/>
      <c r="N39" s="338"/>
      <c r="O39" s="389"/>
      <c r="P39" s="389"/>
      <c r="Q39" s="610"/>
      <c r="R39" s="610"/>
    </row>
    <row r="40" spans="2:18" s="355" customFormat="1" ht="23">
      <c r="B40" s="350">
        <v>11</v>
      </c>
      <c r="C40" s="353" t="s">
        <v>556</v>
      </c>
      <c r="D40" s="351" t="s">
        <v>158</v>
      </c>
      <c r="E40" s="325" t="s">
        <v>1711</v>
      </c>
      <c r="F40" s="351" t="s">
        <v>1490</v>
      </c>
      <c r="G40" s="351" t="s">
        <v>1490</v>
      </c>
      <c r="H40" s="351" t="s">
        <v>1490</v>
      </c>
      <c r="I40" s="325"/>
      <c r="J40" s="323"/>
      <c r="K40" s="323"/>
      <c r="L40" s="387" t="s">
        <v>2250</v>
      </c>
      <c r="M40" s="338"/>
      <c r="N40" s="338"/>
      <c r="O40" s="389"/>
      <c r="P40" s="389"/>
      <c r="Q40" s="610"/>
      <c r="R40" s="610"/>
    </row>
    <row r="41" spans="2:18" s="355" customFormat="1" ht="23">
      <c r="B41" s="350">
        <v>12</v>
      </c>
      <c r="C41" s="353" t="s">
        <v>556</v>
      </c>
      <c r="D41" s="351" t="s">
        <v>160</v>
      </c>
      <c r="E41" s="325" t="s">
        <v>1712</v>
      </c>
      <c r="F41" s="351" t="s">
        <v>1490</v>
      </c>
      <c r="G41" s="351" t="s">
        <v>1490</v>
      </c>
      <c r="H41" s="351" t="s">
        <v>1490</v>
      </c>
      <c r="I41" s="325"/>
      <c r="J41" s="323"/>
      <c r="K41" s="323"/>
      <c r="L41" s="387" t="s">
        <v>1758</v>
      </c>
      <c r="M41" s="338"/>
      <c r="N41" s="338"/>
      <c r="O41" s="389"/>
      <c r="P41" s="389"/>
      <c r="Q41" s="610"/>
      <c r="R41" s="610"/>
    </row>
    <row r="42" spans="2:18" s="355" customFormat="1" ht="13">
      <c r="B42" s="350">
        <v>13</v>
      </c>
      <c r="C42" s="353" t="s">
        <v>556</v>
      </c>
      <c r="D42" s="351" t="s">
        <v>162</v>
      </c>
      <c r="E42" s="325" t="s">
        <v>1713</v>
      </c>
      <c r="F42" s="351" t="s">
        <v>1490</v>
      </c>
      <c r="G42" s="351" t="s">
        <v>1490</v>
      </c>
      <c r="H42" s="351" t="s">
        <v>1490</v>
      </c>
      <c r="I42" s="325"/>
      <c r="J42" s="323"/>
      <c r="K42" s="323"/>
      <c r="L42" s="387" t="s">
        <v>1759</v>
      </c>
      <c r="M42" s="338"/>
      <c r="N42" s="338"/>
      <c r="O42" s="389"/>
      <c r="P42" s="389"/>
      <c r="Q42" s="610"/>
      <c r="R42" s="610"/>
    </row>
    <row r="43" spans="2:18" s="355" customFormat="1" ht="21">
      <c r="B43" s="350">
        <v>14</v>
      </c>
      <c r="C43" s="353" t="s">
        <v>556</v>
      </c>
      <c r="D43" s="351" t="s">
        <v>171</v>
      </c>
      <c r="E43" s="325" t="s">
        <v>1714</v>
      </c>
      <c r="F43" s="351" t="s">
        <v>1490</v>
      </c>
      <c r="G43" s="351" t="s">
        <v>1490</v>
      </c>
      <c r="H43" s="351" t="s">
        <v>1490</v>
      </c>
      <c r="I43" s="325"/>
      <c r="J43" s="323"/>
      <c r="K43" s="323"/>
      <c r="L43" s="387" t="s">
        <v>1760</v>
      </c>
      <c r="M43" s="338"/>
      <c r="N43" s="338"/>
      <c r="O43" s="389"/>
      <c r="P43" s="389"/>
      <c r="Q43" s="610"/>
      <c r="R43" s="610"/>
    </row>
    <row r="44" spans="2:18" s="355" customFormat="1" ht="13">
      <c r="B44" s="350">
        <v>15</v>
      </c>
      <c r="C44" s="353" t="s">
        <v>1761</v>
      </c>
      <c r="D44" s="351" t="s">
        <v>142</v>
      </c>
      <c r="E44" s="325" t="s">
        <v>1762</v>
      </c>
      <c r="F44" s="351" t="s">
        <v>1490</v>
      </c>
      <c r="G44" s="351" t="s">
        <v>1490</v>
      </c>
      <c r="H44" s="351" t="s">
        <v>1490</v>
      </c>
      <c r="I44" s="325"/>
      <c r="J44" s="323"/>
      <c r="K44" s="323"/>
      <c r="L44" s="387" t="s">
        <v>2017</v>
      </c>
      <c r="M44" s="338"/>
      <c r="N44" s="338"/>
      <c r="O44" s="389"/>
      <c r="P44" s="389"/>
      <c r="Q44" s="610"/>
      <c r="R44" s="610"/>
    </row>
    <row r="45" spans="2:18" s="355" customFormat="1" ht="21">
      <c r="B45" s="350">
        <v>16</v>
      </c>
      <c r="C45" s="353" t="s">
        <v>1761</v>
      </c>
      <c r="D45" s="351" t="s">
        <v>239</v>
      </c>
      <c r="E45" s="325" t="s">
        <v>1715</v>
      </c>
      <c r="F45" s="351" t="s">
        <v>1482</v>
      </c>
      <c r="G45" s="322" t="s">
        <v>1482</v>
      </c>
      <c r="H45" s="322" t="s">
        <v>1482</v>
      </c>
      <c r="I45" s="325" t="s">
        <v>2018</v>
      </c>
      <c r="J45" s="323">
        <v>44798</v>
      </c>
      <c r="K45" s="323">
        <v>44799</v>
      </c>
      <c r="L45" s="352"/>
      <c r="M45" s="338"/>
      <c r="N45" s="338"/>
      <c r="O45" s="388"/>
      <c r="P45" s="388"/>
      <c r="Q45" s="610"/>
      <c r="R45" s="610"/>
    </row>
    <row r="46" spans="2:18" s="355" customFormat="1" ht="13">
      <c r="B46" s="350">
        <v>17</v>
      </c>
      <c r="C46" s="357" t="s">
        <v>1761</v>
      </c>
      <c r="D46" s="351" t="s">
        <v>275</v>
      </c>
      <c r="E46" s="325" t="s">
        <v>2244</v>
      </c>
      <c r="F46" s="351" t="s">
        <v>1482</v>
      </c>
      <c r="G46" s="322" t="s">
        <v>1482</v>
      </c>
      <c r="H46" s="322" t="s">
        <v>1482</v>
      </c>
      <c r="I46" s="325" t="s">
        <v>2018</v>
      </c>
      <c r="J46" s="323">
        <v>44798</v>
      </c>
      <c r="K46" s="323">
        <v>44799</v>
      </c>
      <c r="L46" s="352"/>
      <c r="M46" s="338"/>
      <c r="N46" s="338"/>
      <c r="O46" s="388"/>
      <c r="P46" s="388"/>
      <c r="Q46" s="610"/>
      <c r="R46" s="610"/>
    </row>
    <row r="47" spans="2:18" s="355" customFormat="1" ht="13">
      <c r="B47" s="350">
        <v>18</v>
      </c>
      <c r="C47" s="357" t="s">
        <v>1761</v>
      </c>
      <c r="D47" s="351" t="s">
        <v>168</v>
      </c>
      <c r="E47" s="325" t="s">
        <v>1763</v>
      </c>
      <c r="F47" s="351" t="s">
        <v>1482</v>
      </c>
      <c r="G47" s="351" t="s">
        <v>1482</v>
      </c>
      <c r="H47" s="351" t="s">
        <v>1482</v>
      </c>
      <c r="I47" s="325" t="s">
        <v>2018</v>
      </c>
      <c r="J47" s="323">
        <v>44798</v>
      </c>
      <c r="K47" s="323">
        <v>44799</v>
      </c>
      <c r="L47" s="352"/>
      <c r="M47" s="338"/>
      <c r="N47" s="338"/>
      <c r="O47" s="388"/>
      <c r="P47" s="388"/>
      <c r="Q47" s="610"/>
      <c r="R47" s="610"/>
    </row>
    <row r="48" spans="2:18" s="355" customFormat="1" ht="13">
      <c r="B48" s="350">
        <v>19</v>
      </c>
      <c r="C48" s="357" t="s">
        <v>1761</v>
      </c>
      <c r="D48" s="351" t="s">
        <v>218</v>
      </c>
      <c r="E48" s="325" t="s">
        <v>1764</v>
      </c>
      <c r="F48" s="351" t="s">
        <v>1482</v>
      </c>
      <c r="G48" s="351" t="s">
        <v>1482</v>
      </c>
      <c r="H48" s="351" t="s">
        <v>1482</v>
      </c>
      <c r="I48" s="325" t="s">
        <v>2018</v>
      </c>
      <c r="J48" s="323">
        <v>44798</v>
      </c>
      <c r="K48" s="323">
        <v>44799</v>
      </c>
      <c r="L48" s="352"/>
      <c r="M48" s="338"/>
      <c r="N48" s="338"/>
      <c r="O48" s="388"/>
      <c r="P48" s="388"/>
      <c r="Q48" s="610"/>
      <c r="R48" s="610"/>
    </row>
    <row r="49" spans="2:18" s="355" customFormat="1" ht="22">
      <c r="B49" s="350">
        <v>20</v>
      </c>
      <c r="C49" s="357" t="s">
        <v>1761</v>
      </c>
      <c r="D49" s="351" t="s">
        <v>277</v>
      </c>
      <c r="E49" s="325" t="s">
        <v>1765</v>
      </c>
      <c r="F49" s="351" t="s">
        <v>1482</v>
      </c>
      <c r="G49" s="351" t="s">
        <v>1482</v>
      </c>
      <c r="H49" s="351" t="s">
        <v>1482</v>
      </c>
      <c r="I49" s="325" t="s">
        <v>2018</v>
      </c>
      <c r="J49" s="323">
        <v>44798</v>
      </c>
      <c r="K49" s="323">
        <v>44799</v>
      </c>
      <c r="L49" s="352"/>
      <c r="M49" s="338"/>
      <c r="N49" s="338"/>
      <c r="O49" s="388"/>
      <c r="P49" s="388"/>
      <c r="Q49" s="610"/>
      <c r="R49" s="610"/>
    </row>
    <row r="50" spans="2:18" s="355" customFormat="1" ht="13">
      <c r="B50" s="350">
        <v>21</v>
      </c>
      <c r="C50" s="357" t="s">
        <v>1761</v>
      </c>
      <c r="D50" s="351" t="s">
        <v>172</v>
      </c>
      <c r="E50" s="325" t="s">
        <v>1717</v>
      </c>
      <c r="F50" s="351" t="s">
        <v>1482</v>
      </c>
      <c r="G50" s="351" t="s">
        <v>1482</v>
      </c>
      <c r="H50" s="351" t="s">
        <v>1482</v>
      </c>
      <c r="I50" s="325" t="s">
        <v>2018</v>
      </c>
      <c r="J50" s="323">
        <v>44798</v>
      </c>
      <c r="K50" s="323">
        <v>44799</v>
      </c>
      <c r="L50" s="352"/>
      <c r="M50" s="338"/>
      <c r="N50" s="338"/>
      <c r="O50" s="388"/>
      <c r="P50" s="388"/>
      <c r="Q50" s="610"/>
      <c r="R50" s="610"/>
    </row>
    <row r="51" spans="2:18" s="355" customFormat="1" ht="13">
      <c r="B51" s="350">
        <v>22</v>
      </c>
      <c r="C51" s="357" t="s">
        <v>1761</v>
      </c>
      <c r="D51" s="351" t="s">
        <v>221</v>
      </c>
      <c r="E51" s="325" t="s">
        <v>1766</v>
      </c>
      <c r="F51" s="351" t="s">
        <v>1482</v>
      </c>
      <c r="G51" s="351" t="s">
        <v>1482</v>
      </c>
      <c r="H51" s="351" t="s">
        <v>1482</v>
      </c>
      <c r="I51" s="325" t="s">
        <v>2018</v>
      </c>
      <c r="J51" s="323">
        <v>44798</v>
      </c>
      <c r="K51" s="323">
        <v>44799</v>
      </c>
      <c r="L51" s="352"/>
      <c r="M51" s="338"/>
      <c r="N51" s="338"/>
      <c r="O51" s="388"/>
      <c r="P51" s="388"/>
      <c r="Q51" s="610"/>
      <c r="R51" s="610"/>
    </row>
    <row r="52" spans="2:18" s="355" customFormat="1" ht="23">
      <c r="B52" s="350">
        <v>23</v>
      </c>
      <c r="C52" s="357" t="s">
        <v>1761</v>
      </c>
      <c r="D52" s="351" t="s">
        <v>174</v>
      </c>
      <c r="E52" s="325" t="s">
        <v>1767</v>
      </c>
      <c r="F52" s="351" t="s">
        <v>1482</v>
      </c>
      <c r="G52" s="351" t="s">
        <v>1482</v>
      </c>
      <c r="H52" s="351" t="s">
        <v>1482</v>
      </c>
      <c r="I52" s="325" t="s">
        <v>2018</v>
      </c>
      <c r="J52" s="323">
        <v>44798</v>
      </c>
      <c r="K52" s="323">
        <v>44799</v>
      </c>
      <c r="L52" s="352"/>
      <c r="M52" s="338"/>
      <c r="N52" s="338"/>
      <c r="O52" s="388"/>
      <c r="P52" s="388"/>
      <c r="Q52" s="610"/>
      <c r="R52" s="610"/>
    </row>
    <row r="53" spans="2:18" s="355" customFormat="1" ht="13">
      <c r="B53" s="350">
        <v>24</v>
      </c>
      <c r="C53" s="357" t="s">
        <v>1761</v>
      </c>
      <c r="D53" s="351" t="s">
        <v>223</v>
      </c>
      <c r="E53" s="325" t="s">
        <v>1768</v>
      </c>
      <c r="F53" s="351" t="s">
        <v>1482</v>
      </c>
      <c r="G53" s="351" t="s">
        <v>1482</v>
      </c>
      <c r="H53" s="351" t="s">
        <v>1482</v>
      </c>
      <c r="I53" s="325" t="s">
        <v>2018</v>
      </c>
      <c r="J53" s="323">
        <v>44798</v>
      </c>
      <c r="K53" s="323">
        <v>44799</v>
      </c>
      <c r="L53" s="352"/>
      <c r="M53" s="338"/>
      <c r="N53" s="338"/>
      <c r="O53" s="388"/>
      <c r="P53" s="388"/>
      <c r="Q53" s="610"/>
      <c r="R53" s="610"/>
    </row>
    <row r="54" spans="2:18" s="355" customFormat="1" ht="13">
      <c r="B54" s="350">
        <v>25</v>
      </c>
      <c r="C54" s="357" t="s">
        <v>1761</v>
      </c>
      <c r="D54" s="351" t="s">
        <v>177</v>
      </c>
      <c r="E54" s="325" t="s">
        <v>1769</v>
      </c>
      <c r="F54" s="351" t="s">
        <v>1482</v>
      </c>
      <c r="G54" s="351" t="s">
        <v>1482</v>
      </c>
      <c r="H54" s="351" t="s">
        <v>1482</v>
      </c>
      <c r="I54" s="325" t="s">
        <v>2018</v>
      </c>
      <c r="J54" s="323">
        <v>44798</v>
      </c>
      <c r="K54" s="323">
        <v>44799</v>
      </c>
      <c r="L54" s="352"/>
      <c r="M54" s="338"/>
      <c r="N54" s="338"/>
      <c r="O54" s="388"/>
      <c r="P54" s="388"/>
      <c r="Q54" s="610"/>
      <c r="R54" s="610"/>
    </row>
    <row r="55" spans="2:18" s="355" customFormat="1" ht="13">
      <c r="B55" s="350">
        <v>26</v>
      </c>
      <c r="C55" s="357" t="s">
        <v>1761</v>
      </c>
      <c r="D55" s="351" t="s">
        <v>178</v>
      </c>
      <c r="E55" s="325" t="s">
        <v>1718</v>
      </c>
      <c r="F55" s="351" t="s">
        <v>1482</v>
      </c>
      <c r="G55" s="351" t="s">
        <v>1482</v>
      </c>
      <c r="H55" s="351" t="s">
        <v>1482</v>
      </c>
      <c r="I55" s="325" t="s">
        <v>2018</v>
      </c>
      <c r="J55" s="323">
        <v>44798</v>
      </c>
      <c r="K55" s="323">
        <v>44799</v>
      </c>
      <c r="L55" s="352"/>
      <c r="M55" s="338"/>
      <c r="N55" s="338"/>
      <c r="O55" s="388"/>
      <c r="P55" s="388"/>
      <c r="Q55" s="610"/>
      <c r="R55" s="610"/>
    </row>
    <row r="56" spans="2:18" s="355" customFormat="1" ht="13">
      <c r="B56" s="350">
        <v>27</v>
      </c>
      <c r="C56" s="357" t="s">
        <v>1761</v>
      </c>
      <c r="D56" s="351" t="s">
        <v>224</v>
      </c>
      <c r="E56" s="325" t="s">
        <v>1770</v>
      </c>
      <c r="F56" s="351" t="s">
        <v>1482</v>
      </c>
      <c r="G56" s="351" t="s">
        <v>1482</v>
      </c>
      <c r="H56" s="351" t="s">
        <v>1482</v>
      </c>
      <c r="I56" s="325" t="s">
        <v>2018</v>
      </c>
      <c r="J56" s="323">
        <v>44798</v>
      </c>
      <c r="K56" s="323">
        <v>44799</v>
      </c>
      <c r="L56" s="352"/>
      <c r="M56" s="338"/>
      <c r="N56" s="338"/>
      <c r="O56" s="388"/>
      <c r="P56" s="388"/>
      <c r="Q56" s="610"/>
      <c r="R56" s="610"/>
    </row>
    <row r="57" spans="2:18" s="355" customFormat="1" ht="21">
      <c r="B57" s="350">
        <v>28</v>
      </c>
      <c r="C57" s="357" t="s">
        <v>1761</v>
      </c>
      <c r="D57" s="351" t="s">
        <v>181</v>
      </c>
      <c r="E57" s="325" t="s">
        <v>1719</v>
      </c>
      <c r="F57" s="351" t="s">
        <v>1482</v>
      </c>
      <c r="G57" s="351" t="s">
        <v>1482</v>
      </c>
      <c r="H57" s="351" t="s">
        <v>1482</v>
      </c>
      <c r="I57" s="325" t="s">
        <v>2018</v>
      </c>
      <c r="J57" s="323">
        <v>44798</v>
      </c>
      <c r="K57" s="323">
        <v>44799</v>
      </c>
      <c r="L57" s="352"/>
      <c r="M57" s="338"/>
      <c r="N57" s="338"/>
      <c r="O57" s="388"/>
      <c r="P57" s="388"/>
      <c r="Q57" s="610"/>
      <c r="R57" s="610"/>
    </row>
    <row r="58" spans="2:18" s="355" customFormat="1" ht="13">
      <c r="B58" s="350">
        <v>29</v>
      </c>
      <c r="C58" s="357" t="s">
        <v>1761</v>
      </c>
      <c r="D58" s="351" t="s">
        <v>282</v>
      </c>
      <c r="E58" s="325" t="s">
        <v>1720</v>
      </c>
      <c r="F58" s="351" t="s">
        <v>1482</v>
      </c>
      <c r="G58" s="351" t="s">
        <v>1482</v>
      </c>
      <c r="H58" s="351" t="s">
        <v>1482</v>
      </c>
      <c r="I58" s="325" t="s">
        <v>2018</v>
      </c>
      <c r="J58" s="323">
        <v>44798</v>
      </c>
      <c r="K58" s="323">
        <v>44799</v>
      </c>
      <c r="L58" s="352"/>
      <c r="M58" s="338"/>
      <c r="N58" s="338"/>
      <c r="O58" s="388"/>
      <c r="P58" s="388"/>
      <c r="Q58" s="610"/>
      <c r="R58" s="610"/>
    </row>
    <row r="59" spans="2:18" s="355" customFormat="1" ht="21">
      <c r="B59" s="350">
        <v>30</v>
      </c>
      <c r="C59" s="357" t="s">
        <v>1761</v>
      </c>
      <c r="D59" s="351" t="s">
        <v>1521</v>
      </c>
      <c r="E59" s="325" t="s">
        <v>1721</v>
      </c>
      <c r="F59" s="351" t="s">
        <v>1482</v>
      </c>
      <c r="G59" s="351" t="s">
        <v>1482</v>
      </c>
      <c r="H59" s="351" t="s">
        <v>1482</v>
      </c>
      <c r="I59" s="325" t="s">
        <v>2018</v>
      </c>
      <c r="J59" s="323">
        <v>44798</v>
      </c>
      <c r="K59" s="323">
        <v>44799</v>
      </c>
      <c r="L59" s="352"/>
      <c r="M59" s="338"/>
      <c r="N59" s="338"/>
      <c r="O59" s="388"/>
      <c r="P59" s="388"/>
      <c r="Q59" s="610"/>
      <c r="R59" s="610"/>
    </row>
    <row r="60" spans="2:18" s="355" customFormat="1" ht="22">
      <c r="B60" s="350">
        <v>31</v>
      </c>
      <c r="C60" s="357" t="s">
        <v>1761</v>
      </c>
      <c r="D60" s="351" t="s">
        <v>186</v>
      </c>
      <c r="E60" s="325" t="s">
        <v>1771</v>
      </c>
      <c r="F60" s="351" t="s">
        <v>1482</v>
      </c>
      <c r="G60" s="351" t="s">
        <v>1482</v>
      </c>
      <c r="H60" s="351" t="s">
        <v>1482</v>
      </c>
      <c r="I60" s="325" t="s">
        <v>2018</v>
      </c>
      <c r="J60" s="323">
        <v>44798</v>
      </c>
      <c r="K60" s="323">
        <v>44799</v>
      </c>
      <c r="L60" s="352"/>
      <c r="M60" s="338"/>
      <c r="N60" s="338"/>
      <c r="O60" s="388"/>
      <c r="P60" s="388"/>
      <c r="Q60" s="610"/>
      <c r="R60" s="610"/>
    </row>
    <row r="61" spans="2:18" s="355" customFormat="1" ht="13">
      <c r="B61" s="350">
        <v>32</v>
      </c>
      <c r="C61" s="353" t="s">
        <v>1642</v>
      </c>
      <c r="D61" s="351" t="s">
        <v>1595</v>
      </c>
      <c r="E61" s="325" t="s">
        <v>1617</v>
      </c>
      <c r="F61" s="351" t="s">
        <v>1482</v>
      </c>
      <c r="G61" s="351" t="s">
        <v>1482</v>
      </c>
      <c r="H61" s="351" t="s">
        <v>1482</v>
      </c>
      <c r="I61" s="325" t="s">
        <v>2019</v>
      </c>
      <c r="J61" s="323">
        <v>44798</v>
      </c>
      <c r="K61" s="323">
        <v>44799</v>
      </c>
      <c r="L61" s="352"/>
      <c r="M61" s="338"/>
      <c r="N61" s="338"/>
      <c r="O61" s="338"/>
      <c r="P61" s="338"/>
      <c r="Q61" s="358"/>
      <c r="R61" s="358"/>
    </row>
    <row r="62" spans="2:18" s="355" customFormat="1" ht="13">
      <c r="B62" s="350">
        <v>33</v>
      </c>
      <c r="C62" s="353" t="s">
        <v>1642</v>
      </c>
      <c r="D62" s="351" t="s">
        <v>1596</v>
      </c>
      <c r="E62" s="325" t="s">
        <v>1618</v>
      </c>
      <c r="F62" s="351" t="s">
        <v>1482</v>
      </c>
      <c r="G62" s="351" t="s">
        <v>1482</v>
      </c>
      <c r="H62" s="351" t="s">
        <v>1482</v>
      </c>
      <c r="I62" s="325" t="s">
        <v>2019</v>
      </c>
      <c r="J62" s="323">
        <v>44798</v>
      </c>
      <c r="K62" s="323">
        <v>44799</v>
      </c>
      <c r="L62" s="352"/>
      <c r="M62" s="338"/>
      <c r="N62" s="338"/>
      <c r="O62" s="338"/>
      <c r="P62" s="338"/>
      <c r="Q62" s="358"/>
      <c r="R62" s="358"/>
    </row>
    <row r="63" spans="2:18" s="355" customFormat="1" ht="13">
      <c r="B63" s="350">
        <v>34</v>
      </c>
      <c r="C63" s="353" t="s">
        <v>1642</v>
      </c>
      <c r="D63" s="351" t="s">
        <v>1597</v>
      </c>
      <c r="E63" s="325" t="s">
        <v>1619</v>
      </c>
      <c r="F63" s="351" t="s">
        <v>1482</v>
      </c>
      <c r="G63" s="351" t="s">
        <v>1482</v>
      </c>
      <c r="H63" s="351" t="s">
        <v>1482</v>
      </c>
      <c r="I63" s="325" t="s">
        <v>2019</v>
      </c>
      <c r="J63" s="323">
        <v>44798</v>
      </c>
      <c r="K63" s="323">
        <v>44799</v>
      </c>
      <c r="L63" s="352"/>
      <c r="M63" s="338"/>
      <c r="N63" s="338"/>
      <c r="O63" s="338"/>
      <c r="P63" s="338"/>
      <c r="Q63" s="358"/>
      <c r="R63" s="358"/>
    </row>
    <row r="64" spans="2:18" s="355" customFormat="1" ht="13">
      <c r="B64" s="350">
        <v>35</v>
      </c>
      <c r="C64" s="353" t="s">
        <v>1642</v>
      </c>
      <c r="D64" s="351" t="s">
        <v>1598</v>
      </c>
      <c r="E64" s="325" t="s">
        <v>1620</v>
      </c>
      <c r="F64" s="351" t="s">
        <v>1482</v>
      </c>
      <c r="G64" s="351" t="s">
        <v>1482</v>
      </c>
      <c r="H64" s="351" t="s">
        <v>1482</v>
      </c>
      <c r="I64" s="325" t="s">
        <v>2019</v>
      </c>
      <c r="J64" s="323">
        <v>44798</v>
      </c>
      <c r="K64" s="323">
        <v>44799</v>
      </c>
      <c r="L64" s="352"/>
      <c r="M64" s="338"/>
      <c r="N64" s="338"/>
      <c r="O64" s="338"/>
      <c r="P64" s="338"/>
      <c r="Q64" s="358"/>
      <c r="R64" s="358"/>
    </row>
    <row r="65" spans="2:18" s="355" customFormat="1" ht="13">
      <c r="B65" s="350">
        <v>36</v>
      </c>
      <c r="C65" s="353" t="s">
        <v>1642</v>
      </c>
      <c r="D65" s="351" t="s">
        <v>1599</v>
      </c>
      <c r="E65" s="325" t="s">
        <v>1621</v>
      </c>
      <c r="F65" s="351" t="s">
        <v>1482</v>
      </c>
      <c r="G65" s="351" t="s">
        <v>1482</v>
      </c>
      <c r="H65" s="351" t="s">
        <v>1482</v>
      </c>
      <c r="I65" s="325" t="s">
        <v>2019</v>
      </c>
      <c r="J65" s="323">
        <v>44798</v>
      </c>
      <c r="K65" s="323">
        <v>44799</v>
      </c>
      <c r="L65" s="352"/>
      <c r="M65" s="338"/>
      <c r="N65" s="338"/>
      <c r="O65" s="338"/>
      <c r="P65" s="338"/>
      <c r="Q65" s="358"/>
      <c r="R65" s="358"/>
    </row>
    <row r="66" spans="2:18" s="355" customFormat="1" ht="13">
      <c r="B66" s="350">
        <v>37</v>
      </c>
      <c r="C66" s="353" t="s">
        <v>1642</v>
      </c>
      <c r="D66" s="351" t="s">
        <v>1600</v>
      </c>
      <c r="E66" s="325" t="s">
        <v>1622</v>
      </c>
      <c r="F66" s="351" t="s">
        <v>1482</v>
      </c>
      <c r="G66" s="351" t="s">
        <v>1482</v>
      </c>
      <c r="H66" s="351" t="s">
        <v>1482</v>
      </c>
      <c r="I66" s="325" t="s">
        <v>2019</v>
      </c>
      <c r="J66" s="323">
        <v>44798</v>
      </c>
      <c r="K66" s="323">
        <v>44799</v>
      </c>
      <c r="L66" s="352"/>
      <c r="M66" s="338"/>
      <c r="N66" s="338"/>
      <c r="O66" s="338"/>
      <c r="P66" s="338"/>
      <c r="Q66" s="358"/>
      <c r="R66" s="358"/>
    </row>
    <row r="67" spans="2:18" s="355" customFormat="1" ht="13">
      <c r="B67" s="350">
        <v>38</v>
      </c>
      <c r="C67" s="353" t="s">
        <v>1642</v>
      </c>
      <c r="D67" s="351" t="s">
        <v>1601</v>
      </c>
      <c r="E67" s="325" t="s">
        <v>1623</v>
      </c>
      <c r="F67" s="351" t="s">
        <v>1482</v>
      </c>
      <c r="G67" s="351" t="s">
        <v>1482</v>
      </c>
      <c r="H67" s="351" t="s">
        <v>1482</v>
      </c>
      <c r="I67" s="325" t="s">
        <v>2019</v>
      </c>
      <c r="J67" s="323">
        <v>44798</v>
      </c>
      <c r="K67" s="323">
        <v>44799</v>
      </c>
      <c r="L67" s="352"/>
      <c r="M67" s="338"/>
      <c r="N67" s="338"/>
      <c r="O67" s="338"/>
      <c r="P67" s="338"/>
      <c r="Q67" s="358"/>
      <c r="R67" s="358"/>
    </row>
    <row r="68" spans="2:18" s="355" customFormat="1" ht="13">
      <c r="B68" s="350">
        <v>39</v>
      </c>
      <c r="C68" s="353" t="s">
        <v>1642</v>
      </c>
      <c r="D68" s="351" t="s">
        <v>1602</v>
      </c>
      <c r="E68" s="325" t="s">
        <v>1624</v>
      </c>
      <c r="F68" s="351" t="s">
        <v>1482</v>
      </c>
      <c r="G68" s="351" t="s">
        <v>1482</v>
      </c>
      <c r="H68" s="351" t="s">
        <v>1482</v>
      </c>
      <c r="I68" s="325" t="s">
        <v>2019</v>
      </c>
      <c r="J68" s="323">
        <v>44798</v>
      </c>
      <c r="K68" s="323">
        <v>44799</v>
      </c>
      <c r="L68" s="352"/>
      <c r="M68" s="338"/>
      <c r="N68" s="338"/>
      <c r="O68" s="338"/>
      <c r="P68" s="338"/>
      <c r="Q68" s="358"/>
      <c r="R68" s="358"/>
    </row>
    <row r="69" spans="2:18" s="355" customFormat="1" ht="13">
      <c r="B69" s="350">
        <v>40</v>
      </c>
      <c r="C69" s="353" t="s">
        <v>1642</v>
      </c>
      <c r="D69" s="351" t="s">
        <v>1603</v>
      </c>
      <c r="E69" s="325" t="s">
        <v>1625</v>
      </c>
      <c r="F69" s="351" t="s">
        <v>1482</v>
      </c>
      <c r="G69" s="351" t="s">
        <v>1482</v>
      </c>
      <c r="H69" s="351" t="s">
        <v>1482</v>
      </c>
      <c r="I69" s="325" t="s">
        <v>2019</v>
      </c>
      <c r="J69" s="323">
        <v>44798</v>
      </c>
      <c r="K69" s="323">
        <v>44799</v>
      </c>
      <c r="L69" s="352"/>
      <c r="M69" s="338"/>
      <c r="N69" s="338"/>
      <c r="O69" s="338"/>
      <c r="P69" s="338"/>
      <c r="Q69" s="358"/>
      <c r="R69" s="358"/>
    </row>
    <row r="70" spans="2:18" s="355" customFormat="1" ht="13">
      <c r="B70" s="350">
        <v>41</v>
      </c>
      <c r="C70" s="353" t="s">
        <v>1642</v>
      </c>
      <c r="D70" s="351" t="s">
        <v>1604</v>
      </c>
      <c r="E70" s="325" t="s">
        <v>1626</v>
      </c>
      <c r="F70" s="351" t="s">
        <v>1482</v>
      </c>
      <c r="G70" s="351" t="s">
        <v>1482</v>
      </c>
      <c r="H70" s="351" t="s">
        <v>1482</v>
      </c>
      <c r="I70" s="325" t="s">
        <v>2019</v>
      </c>
      <c r="J70" s="323">
        <v>44798</v>
      </c>
      <c r="K70" s="323">
        <v>44799</v>
      </c>
      <c r="L70" s="352"/>
      <c r="M70" s="338"/>
      <c r="N70" s="338"/>
      <c r="O70" s="338"/>
      <c r="P70" s="338"/>
      <c r="Q70" s="358"/>
      <c r="R70" s="358"/>
    </row>
    <row r="71" spans="2:18" s="355" customFormat="1" ht="13">
      <c r="B71" s="350">
        <v>42</v>
      </c>
      <c r="C71" s="353" t="s">
        <v>1642</v>
      </c>
      <c r="D71" s="351" t="s">
        <v>1605</v>
      </c>
      <c r="E71" s="325" t="s">
        <v>1627</v>
      </c>
      <c r="F71" s="351" t="s">
        <v>1482</v>
      </c>
      <c r="G71" s="351" t="s">
        <v>1482</v>
      </c>
      <c r="H71" s="351" t="s">
        <v>1482</v>
      </c>
      <c r="I71" s="325" t="s">
        <v>2019</v>
      </c>
      <c r="J71" s="323">
        <v>44798</v>
      </c>
      <c r="K71" s="323">
        <v>44799</v>
      </c>
      <c r="L71" s="352"/>
      <c r="M71" s="338"/>
      <c r="N71" s="338"/>
      <c r="O71" s="338"/>
      <c r="P71" s="338"/>
      <c r="Q71" s="358"/>
      <c r="R71" s="358"/>
    </row>
    <row r="72" spans="2:18" s="355" customFormat="1" ht="13">
      <c r="B72" s="350">
        <v>43</v>
      </c>
      <c r="C72" s="353" t="s">
        <v>1642</v>
      </c>
      <c r="D72" s="351" t="s">
        <v>1606</v>
      </c>
      <c r="E72" s="325" t="s">
        <v>1628</v>
      </c>
      <c r="F72" s="351" t="s">
        <v>1482</v>
      </c>
      <c r="G72" s="351" t="s">
        <v>1482</v>
      </c>
      <c r="H72" s="351" t="s">
        <v>1482</v>
      </c>
      <c r="I72" s="325" t="s">
        <v>2019</v>
      </c>
      <c r="J72" s="323">
        <v>44798</v>
      </c>
      <c r="K72" s="323">
        <v>44799</v>
      </c>
      <c r="L72" s="352"/>
      <c r="M72" s="338"/>
      <c r="N72" s="338"/>
      <c r="O72" s="338"/>
      <c r="P72" s="338"/>
      <c r="Q72" s="358"/>
      <c r="R72" s="358"/>
    </row>
    <row r="73" spans="2:18" s="355" customFormat="1" ht="13">
      <c r="B73" s="350">
        <v>44</v>
      </c>
      <c r="C73" s="353" t="s">
        <v>1642</v>
      </c>
      <c r="D73" s="351" t="s">
        <v>1607</v>
      </c>
      <c r="E73" s="325" t="s">
        <v>1629</v>
      </c>
      <c r="F73" s="351" t="s">
        <v>1482</v>
      </c>
      <c r="G73" s="351" t="s">
        <v>1482</v>
      </c>
      <c r="H73" s="351" t="s">
        <v>1482</v>
      </c>
      <c r="I73" s="325" t="s">
        <v>2019</v>
      </c>
      <c r="J73" s="323">
        <v>44798</v>
      </c>
      <c r="K73" s="323">
        <v>44799</v>
      </c>
      <c r="L73" s="352"/>
      <c r="M73" s="338"/>
      <c r="N73" s="338"/>
      <c r="O73" s="338"/>
      <c r="P73" s="338"/>
      <c r="Q73" s="358"/>
      <c r="R73" s="358"/>
    </row>
    <row r="74" spans="2:18" s="355" customFormat="1" ht="13">
      <c r="B74" s="350">
        <v>45</v>
      </c>
      <c r="C74" s="353" t="s">
        <v>1642</v>
      </c>
      <c r="D74" s="351" t="s">
        <v>1608</v>
      </c>
      <c r="E74" s="325" t="s">
        <v>1630</v>
      </c>
      <c r="F74" s="351" t="s">
        <v>1482</v>
      </c>
      <c r="G74" s="351" t="s">
        <v>1482</v>
      </c>
      <c r="H74" s="351" t="s">
        <v>1482</v>
      </c>
      <c r="I74" s="325" t="s">
        <v>2019</v>
      </c>
      <c r="J74" s="323">
        <v>44798</v>
      </c>
      <c r="K74" s="323">
        <v>44799</v>
      </c>
      <c r="L74" s="352"/>
      <c r="M74" s="338"/>
      <c r="N74" s="338"/>
      <c r="O74" s="338"/>
      <c r="P74" s="338"/>
      <c r="Q74" s="358"/>
      <c r="R74" s="358"/>
    </row>
    <row r="75" spans="2:18" s="355" customFormat="1" ht="13">
      <c r="B75" s="350">
        <v>46</v>
      </c>
      <c r="C75" s="353" t="s">
        <v>1642</v>
      </c>
      <c r="D75" s="351" t="s">
        <v>1609</v>
      </c>
      <c r="E75" s="325" t="s">
        <v>1631</v>
      </c>
      <c r="F75" s="351" t="s">
        <v>1482</v>
      </c>
      <c r="G75" s="351" t="s">
        <v>1482</v>
      </c>
      <c r="H75" s="351" t="s">
        <v>1482</v>
      </c>
      <c r="I75" s="325" t="s">
        <v>2019</v>
      </c>
      <c r="J75" s="323">
        <v>44798</v>
      </c>
      <c r="K75" s="323">
        <v>44799</v>
      </c>
      <c r="L75" s="352"/>
      <c r="M75" s="338"/>
      <c r="N75" s="338"/>
      <c r="O75" s="338"/>
      <c r="P75" s="338"/>
      <c r="Q75" s="358"/>
      <c r="R75" s="358"/>
    </row>
    <row r="76" spans="2:18" s="355" customFormat="1" ht="13">
      <c r="B76" s="350">
        <v>47</v>
      </c>
      <c r="C76" s="353" t="s">
        <v>1642</v>
      </c>
      <c r="D76" s="351" t="s">
        <v>1610</v>
      </c>
      <c r="E76" s="325" t="s">
        <v>1632</v>
      </c>
      <c r="F76" s="351" t="s">
        <v>1482</v>
      </c>
      <c r="G76" s="351" t="s">
        <v>1482</v>
      </c>
      <c r="H76" s="351" t="s">
        <v>1482</v>
      </c>
      <c r="I76" s="325" t="s">
        <v>2019</v>
      </c>
      <c r="J76" s="323">
        <v>44798</v>
      </c>
      <c r="K76" s="323">
        <v>44799</v>
      </c>
      <c r="L76" s="352"/>
      <c r="M76" s="338"/>
      <c r="N76" s="338"/>
      <c r="O76" s="338"/>
      <c r="P76" s="338"/>
      <c r="Q76" s="358"/>
      <c r="R76" s="358"/>
    </row>
    <row r="77" spans="2:18" s="355" customFormat="1" ht="13">
      <c r="B77" s="350">
        <v>48</v>
      </c>
      <c r="C77" s="353" t="s">
        <v>1642</v>
      </c>
      <c r="D77" s="351" t="s">
        <v>1611</v>
      </c>
      <c r="E77" s="325" t="s">
        <v>1633</v>
      </c>
      <c r="F77" s="351" t="s">
        <v>1482</v>
      </c>
      <c r="G77" s="351" t="s">
        <v>1482</v>
      </c>
      <c r="H77" s="351" t="s">
        <v>1482</v>
      </c>
      <c r="I77" s="325" t="s">
        <v>2019</v>
      </c>
      <c r="J77" s="323">
        <v>44798</v>
      </c>
      <c r="K77" s="323">
        <v>44799</v>
      </c>
      <c r="L77" s="352"/>
      <c r="M77" s="338"/>
      <c r="N77" s="338"/>
      <c r="O77" s="338"/>
      <c r="P77" s="338"/>
      <c r="Q77" s="358"/>
      <c r="R77" s="358"/>
    </row>
    <row r="78" spans="2:18" s="355" customFormat="1" ht="13">
      <c r="B78" s="350">
        <v>49</v>
      </c>
      <c r="C78" s="353" t="s">
        <v>1642</v>
      </c>
      <c r="D78" s="351" t="s">
        <v>1612</v>
      </c>
      <c r="E78" s="325" t="s">
        <v>1634</v>
      </c>
      <c r="F78" s="351" t="s">
        <v>1482</v>
      </c>
      <c r="G78" s="351" t="s">
        <v>1482</v>
      </c>
      <c r="H78" s="351" t="s">
        <v>1482</v>
      </c>
      <c r="I78" s="325" t="s">
        <v>2019</v>
      </c>
      <c r="J78" s="323">
        <v>44798</v>
      </c>
      <c r="K78" s="323">
        <v>44799</v>
      </c>
      <c r="L78" s="352"/>
      <c r="M78" s="338"/>
      <c r="N78" s="338"/>
      <c r="O78" s="338"/>
      <c r="P78" s="338"/>
      <c r="Q78" s="358"/>
      <c r="R78" s="358"/>
    </row>
    <row r="79" spans="2:18" s="355" customFormat="1" ht="13">
      <c r="B79" s="350">
        <v>50</v>
      </c>
      <c r="C79" s="353" t="s">
        <v>1642</v>
      </c>
      <c r="D79" s="351" t="s">
        <v>1613</v>
      </c>
      <c r="E79" s="325" t="s">
        <v>1635</v>
      </c>
      <c r="F79" s="351" t="s">
        <v>1482</v>
      </c>
      <c r="G79" s="351" t="s">
        <v>1482</v>
      </c>
      <c r="H79" s="351" t="s">
        <v>1482</v>
      </c>
      <c r="I79" s="325" t="s">
        <v>2019</v>
      </c>
      <c r="J79" s="323">
        <v>44798</v>
      </c>
      <c r="K79" s="323">
        <v>44799</v>
      </c>
      <c r="L79" s="352"/>
      <c r="M79" s="338"/>
      <c r="N79" s="338"/>
      <c r="O79" s="338"/>
      <c r="P79" s="338"/>
      <c r="Q79" s="358"/>
      <c r="R79" s="358"/>
    </row>
    <row r="80" spans="2:18" s="355" customFormat="1" ht="13">
      <c r="B80" s="350">
        <v>51</v>
      </c>
      <c r="C80" s="353" t="s">
        <v>1642</v>
      </c>
      <c r="D80" s="351" t="s">
        <v>1614</v>
      </c>
      <c r="E80" s="325" t="s">
        <v>1636</v>
      </c>
      <c r="F80" s="351" t="s">
        <v>1482</v>
      </c>
      <c r="G80" s="351" t="s">
        <v>1482</v>
      </c>
      <c r="H80" s="351" t="s">
        <v>1482</v>
      </c>
      <c r="I80" s="325" t="s">
        <v>2019</v>
      </c>
      <c r="J80" s="323">
        <v>44798</v>
      </c>
      <c r="K80" s="323">
        <v>44799</v>
      </c>
      <c r="L80" s="352"/>
      <c r="M80" s="338"/>
      <c r="N80" s="338"/>
      <c r="O80" s="338"/>
      <c r="P80" s="338"/>
      <c r="Q80" s="358"/>
      <c r="R80" s="358"/>
    </row>
    <row r="81" spans="2:18" s="355" customFormat="1" ht="13">
      <c r="B81" s="350">
        <v>52</v>
      </c>
      <c r="C81" s="353" t="s">
        <v>1642</v>
      </c>
      <c r="D81" s="351" t="s">
        <v>1615</v>
      </c>
      <c r="E81" s="325" t="s">
        <v>1637</v>
      </c>
      <c r="F81" s="351" t="s">
        <v>1482</v>
      </c>
      <c r="G81" s="351" t="s">
        <v>1482</v>
      </c>
      <c r="H81" s="351" t="s">
        <v>1482</v>
      </c>
      <c r="I81" s="325" t="s">
        <v>2019</v>
      </c>
      <c r="J81" s="323">
        <v>44798</v>
      </c>
      <c r="K81" s="323">
        <v>44799</v>
      </c>
      <c r="L81" s="352"/>
      <c r="M81" s="338"/>
      <c r="N81" s="338"/>
      <c r="O81" s="338"/>
      <c r="P81" s="338"/>
      <c r="Q81" s="358"/>
      <c r="R81" s="358"/>
    </row>
    <row r="82" spans="2:18" s="355" customFormat="1" ht="21">
      <c r="B82" s="350">
        <v>53</v>
      </c>
      <c r="C82" s="353" t="s">
        <v>1642</v>
      </c>
      <c r="D82" s="351" t="s">
        <v>1616</v>
      </c>
      <c r="E82" s="325" t="s">
        <v>1638</v>
      </c>
      <c r="F82" s="351" t="s">
        <v>1482</v>
      </c>
      <c r="G82" s="351" t="s">
        <v>1482</v>
      </c>
      <c r="H82" s="351" t="s">
        <v>1482</v>
      </c>
      <c r="I82" s="325" t="s">
        <v>2019</v>
      </c>
      <c r="J82" s="323">
        <v>44798</v>
      </c>
      <c r="K82" s="323">
        <v>44799</v>
      </c>
      <c r="L82" s="352"/>
      <c r="M82" s="338"/>
      <c r="N82" s="338"/>
      <c r="O82" s="338"/>
      <c r="P82" s="338"/>
      <c r="Q82" s="358"/>
      <c r="R82" s="358"/>
    </row>
    <row r="83" spans="2:18" s="355" customFormat="1" ht="13">
      <c r="B83" s="350">
        <v>54</v>
      </c>
      <c r="C83" s="353" t="s">
        <v>127</v>
      </c>
      <c r="D83" s="351" t="s">
        <v>272</v>
      </c>
      <c r="E83" s="325" t="s">
        <v>1772</v>
      </c>
      <c r="F83" s="322" t="s">
        <v>1482</v>
      </c>
      <c r="G83" s="322" t="s">
        <v>1482</v>
      </c>
      <c r="H83" s="322" t="s">
        <v>1482</v>
      </c>
      <c r="I83" s="325" t="s">
        <v>2020</v>
      </c>
      <c r="J83" s="323">
        <v>44798</v>
      </c>
      <c r="K83" s="323">
        <v>44799</v>
      </c>
      <c r="L83" s="352"/>
      <c r="M83" s="292"/>
      <c r="N83" s="292"/>
      <c r="O83" s="292"/>
      <c r="P83" s="292"/>
    </row>
    <row r="84" spans="2:18" s="355" customFormat="1" ht="23">
      <c r="B84" s="350">
        <v>55</v>
      </c>
      <c r="C84" s="353" t="s">
        <v>127</v>
      </c>
      <c r="D84" s="351" t="s">
        <v>301</v>
      </c>
      <c r="E84" s="325" t="s">
        <v>1773</v>
      </c>
      <c r="F84" s="322" t="s">
        <v>1490</v>
      </c>
      <c r="G84" s="322" t="s">
        <v>1490</v>
      </c>
      <c r="H84" s="322" t="s">
        <v>1490</v>
      </c>
      <c r="I84" s="325"/>
      <c r="J84" s="323"/>
      <c r="K84" s="323"/>
      <c r="L84" s="387" t="s">
        <v>1798</v>
      </c>
      <c r="M84" s="306"/>
      <c r="N84" s="306"/>
      <c r="O84" s="306"/>
      <c r="P84" s="292"/>
    </row>
    <row r="85" spans="2:18" s="355" customFormat="1" ht="13">
      <c r="B85" s="350">
        <v>56</v>
      </c>
      <c r="C85" s="353" t="s">
        <v>127</v>
      </c>
      <c r="D85" s="351" t="s">
        <v>216</v>
      </c>
      <c r="E85" s="325" t="s">
        <v>366</v>
      </c>
      <c r="F85" s="351" t="s">
        <v>1482</v>
      </c>
      <c r="G85" s="322" t="s">
        <v>1482</v>
      </c>
      <c r="H85" s="322" t="s">
        <v>1482</v>
      </c>
      <c r="I85" s="325" t="s">
        <v>2020</v>
      </c>
      <c r="J85" s="323">
        <v>44798</v>
      </c>
      <c r="K85" s="323">
        <v>44799</v>
      </c>
      <c r="L85" s="352"/>
      <c r="M85" s="338"/>
      <c r="N85" s="338"/>
      <c r="O85" s="388"/>
      <c r="P85" s="388"/>
      <c r="Q85" s="610"/>
      <c r="R85" s="610"/>
    </row>
    <row r="86" spans="2:18" s="355" customFormat="1" ht="66">
      <c r="B86" s="350">
        <v>57</v>
      </c>
      <c r="C86" s="353" t="s">
        <v>327</v>
      </c>
      <c r="D86" s="351" t="s">
        <v>133</v>
      </c>
      <c r="E86" s="325" t="s">
        <v>1774</v>
      </c>
      <c r="F86" s="322" t="s">
        <v>1482</v>
      </c>
      <c r="G86" s="322" t="s">
        <v>1482</v>
      </c>
      <c r="H86" s="322" t="s">
        <v>1482</v>
      </c>
      <c r="I86" s="325" t="s">
        <v>2020</v>
      </c>
      <c r="J86" s="323">
        <v>44798</v>
      </c>
      <c r="K86" s="323">
        <v>44799</v>
      </c>
      <c r="L86" s="352"/>
      <c r="M86" s="292"/>
      <c r="N86" s="292"/>
      <c r="O86" s="292"/>
      <c r="P86" s="292"/>
    </row>
    <row r="87" spans="2:18" s="355" customFormat="1" ht="34.5">
      <c r="B87" s="350">
        <v>58</v>
      </c>
      <c r="C87" s="353" t="s">
        <v>1775</v>
      </c>
      <c r="D87" s="351" t="s">
        <v>135</v>
      </c>
      <c r="E87" s="325" t="s">
        <v>1776</v>
      </c>
      <c r="F87" s="322" t="s">
        <v>1482</v>
      </c>
      <c r="G87" s="322" t="s">
        <v>1482</v>
      </c>
      <c r="H87" s="322" t="s">
        <v>1482</v>
      </c>
      <c r="I87" s="325" t="s">
        <v>2020</v>
      </c>
      <c r="J87" s="323">
        <v>44798</v>
      </c>
      <c r="K87" s="323">
        <v>44799</v>
      </c>
      <c r="L87" s="352"/>
      <c r="M87" s="292"/>
      <c r="N87" s="292"/>
      <c r="O87" s="292"/>
      <c r="P87" s="292"/>
    </row>
    <row r="88" spans="2:18" s="355" customFormat="1" ht="13">
      <c r="B88" s="350">
        <v>59</v>
      </c>
      <c r="C88" s="353" t="s">
        <v>327</v>
      </c>
      <c r="D88" s="351" t="s">
        <v>184</v>
      </c>
      <c r="E88" s="325" t="s">
        <v>1722</v>
      </c>
      <c r="F88" s="351" t="s">
        <v>1482</v>
      </c>
      <c r="G88" s="351" t="s">
        <v>1482</v>
      </c>
      <c r="H88" s="351" t="s">
        <v>1482</v>
      </c>
      <c r="I88" s="325" t="s">
        <v>2020</v>
      </c>
      <c r="J88" s="323">
        <v>44798</v>
      </c>
      <c r="K88" s="323">
        <v>44799</v>
      </c>
      <c r="L88" s="352"/>
      <c r="M88" s="338"/>
      <c r="N88" s="338"/>
      <c r="O88" s="388"/>
      <c r="P88" s="388"/>
      <c r="Q88" s="610"/>
      <c r="R88" s="610"/>
    </row>
    <row r="89" spans="2:18" s="355" customFormat="1" ht="13">
      <c r="B89" s="350">
        <v>60</v>
      </c>
      <c r="C89" s="353" t="s">
        <v>327</v>
      </c>
      <c r="D89" s="351" t="s">
        <v>227</v>
      </c>
      <c r="E89" s="325" t="s">
        <v>1777</v>
      </c>
      <c r="F89" s="351" t="s">
        <v>1482</v>
      </c>
      <c r="G89" s="351" t="s">
        <v>1482</v>
      </c>
      <c r="H89" s="351" t="s">
        <v>1482</v>
      </c>
      <c r="I89" s="325" t="s">
        <v>2020</v>
      </c>
      <c r="J89" s="323">
        <v>44798</v>
      </c>
      <c r="K89" s="323">
        <v>44799</v>
      </c>
      <c r="L89" s="352"/>
      <c r="M89" s="338"/>
      <c r="N89" s="338"/>
      <c r="O89" s="388"/>
      <c r="P89" s="388"/>
      <c r="Q89" s="610"/>
      <c r="R89" s="610"/>
    </row>
    <row r="90" spans="2:18" s="355" customFormat="1" ht="22">
      <c r="B90" s="350">
        <v>61</v>
      </c>
      <c r="C90" s="353" t="s">
        <v>1778</v>
      </c>
      <c r="D90" s="351" t="s">
        <v>205</v>
      </c>
      <c r="E90" s="325" t="s">
        <v>1779</v>
      </c>
      <c r="F90" s="322" t="s">
        <v>1482</v>
      </c>
      <c r="G90" s="322" t="s">
        <v>1482</v>
      </c>
      <c r="H90" s="322" t="s">
        <v>1482</v>
      </c>
      <c r="I90" s="325" t="s">
        <v>2019</v>
      </c>
      <c r="J90" s="323">
        <v>44798</v>
      </c>
      <c r="K90" s="323">
        <v>44799</v>
      </c>
      <c r="L90" s="352"/>
      <c r="M90" s="292"/>
      <c r="N90" s="292"/>
      <c r="O90" s="292"/>
      <c r="P90" s="292"/>
    </row>
    <row r="91" spans="2:18" s="355" customFormat="1" ht="13">
      <c r="B91" s="350">
        <v>62</v>
      </c>
      <c r="C91" s="353" t="s">
        <v>1778</v>
      </c>
      <c r="D91" s="351" t="s">
        <v>173</v>
      </c>
      <c r="E91" s="325" t="s">
        <v>1734</v>
      </c>
      <c r="F91" s="351" t="s">
        <v>1482</v>
      </c>
      <c r="G91" s="351" t="s">
        <v>1482</v>
      </c>
      <c r="H91" s="351" t="s">
        <v>1482</v>
      </c>
      <c r="I91" s="325" t="s">
        <v>2019</v>
      </c>
      <c r="J91" s="323">
        <v>44798</v>
      </c>
      <c r="K91" s="323">
        <v>44799</v>
      </c>
      <c r="L91" s="352"/>
      <c r="M91" s="338"/>
      <c r="N91" s="338"/>
      <c r="O91" s="388"/>
      <c r="P91" s="388"/>
      <c r="Q91" s="610"/>
      <c r="R91" s="610"/>
    </row>
    <row r="92" spans="2:18" s="355" customFormat="1" ht="54.5">
      <c r="B92" s="350">
        <v>63</v>
      </c>
      <c r="C92" s="353" t="s">
        <v>1780</v>
      </c>
      <c r="D92" s="351" t="s">
        <v>138</v>
      </c>
      <c r="E92" s="325" t="s">
        <v>1781</v>
      </c>
      <c r="F92" s="322" t="s">
        <v>1482</v>
      </c>
      <c r="G92" s="322" t="s">
        <v>1482</v>
      </c>
      <c r="H92" s="322" t="s">
        <v>1482</v>
      </c>
      <c r="I92" s="325" t="s">
        <v>2015</v>
      </c>
      <c r="J92" s="323">
        <v>44798</v>
      </c>
      <c r="K92" s="323">
        <v>44799</v>
      </c>
      <c r="L92" s="352"/>
      <c r="M92" s="292"/>
      <c r="N92" s="292"/>
      <c r="O92" s="292"/>
      <c r="P92" s="292"/>
    </row>
    <row r="93" spans="2:18" s="355" customFormat="1" ht="33.5">
      <c r="B93" s="350">
        <v>64</v>
      </c>
      <c r="C93" s="353" t="s">
        <v>1782</v>
      </c>
      <c r="D93" s="351" t="s">
        <v>140</v>
      </c>
      <c r="E93" s="325" t="s">
        <v>1783</v>
      </c>
      <c r="F93" s="322" t="s">
        <v>1482</v>
      </c>
      <c r="G93" s="322" t="s">
        <v>1482</v>
      </c>
      <c r="H93" s="322" t="s">
        <v>1482</v>
      </c>
      <c r="I93" s="325" t="s">
        <v>2020</v>
      </c>
      <c r="J93" s="323">
        <v>44798</v>
      </c>
      <c r="K93" s="323">
        <v>44799</v>
      </c>
      <c r="L93" s="352"/>
      <c r="M93" s="338"/>
      <c r="N93" s="338"/>
      <c r="O93" s="388"/>
      <c r="P93" s="388"/>
      <c r="Q93" s="610"/>
      <c r="R93" s="610"/>
    </row>
    <row r="94" spans="2:18" s="355" customFormat="1" ht="22">
      <c r="B94" s="350">
        <v>65</v>
      </c>
      <c r="C94" s="353" t="s">
        <v>328</v>
      </c>
      <c r="D94" s="351" t="s">
        <v>231</v>
      </c>
      <c r="E94" s="325" t="s">
        <v>1784</v>
      </c>
      <c r="F94" s="351" t="s">
        <v>1482</v>
      </c>
      <c r="G94" s="351" t="s">
        <v>1482</v>
      </c>
      <c r="H94" s="351" t="s">
        <v>1482</v>
      </c>
      <c r="I94" s="325" t="s">
        <v>2015</v>
      </c>
      <c r="J94" s="323">
        <v>44798</v>
      </c>
      <c r="K94" s="323">
        <v>44799</v>
      </c>
      <c r="L94" s="352"/>
      <c r="M94" s="342"/>
      <c r="N94" s="342"/>
      <c r="O94" s="388"/>
      <c r="P94" s="388"/>
      <c r="Q94" s="611"/>
      <c r="R94" s="611"/>
    </row>
    <row r="95" spans="2:18" s="355" customFormat="1" ht="22">
      <c r="B95" s="350">
        <v>66</v>
      </c>
      <c r="C95" s="353" t="s">
        <v>328</v>
      </c>
      <c r="D95" s="351" t="s">
        <v>190</v>
      </c>
      <c r="E95" s="325" t="s">
        <v>1785</v>
      </c>
      <c r="F95" s="351" t="s">
        <v>1482</v>
      </c>
      <c r="G95" s="351" t="s">
        <v>1482</v>
      </c>
      <c r="H95" s="351" t="s">
        <v>1482</v>
      </c>
      <c r="I95" s="325" t="s">
        <v>2015</v>
      </c>
      <c r="J95" s="323">
        <v>44798</v>
      </c>
      <c r="K95" s="323">
        <v>44799</v>
      </c>
      <c r="L95" s="352"/>
      <c r="M95" s="338"/>
      <c r="N95" s="338"/>
      <c r="O95" s="388"/>
      <c r="P95" s="388"/>
      <c r="Q95" s="610"/>
      <c r="R95" s="610"/>
    </row>
    <row r="96" spans="2:18" s="355" customFormat="1" ht="22">
      <c r="B96" s="350">
        <v>67</v>
      </c>
      <c r="C96" s="353" t="s">
        <v>328</v>
      </c>
      <c r="D96" s="351" t="s">
        <v>191</v>
      </c>
      <c r="E96" s="325" t="s">
        <v>1786</v>
      </c>
      <c r="F96" s="351" t="s">
        <v>1482</v>
      </c>
      <c r="G96" s="351" t="s">
        <v>1482</v>
      </c>
      <c r="H96" s="351" t="s">
        <v>1482</v>
      </c>
      <c r="I96" s="325" t="s">
        <v>2015</v>
      </c>
      <c r="J96" s="323">
        <v>44798</v>
      </c>
      <c r="K96" s="323">
        <v>44799</v>
      </c>
      <c r="L96" s="352"/>
      <c r="M96" s="338"/>
      <c r="N96" s="338"/>
      <c r="O96" s="388"/>
      <c r="P96" s="388"/>
      <c r="Q96" s="610"/>
      <c r="R96" s="610"/>
    </row>
    <row r="97" spans="2:18" s="355" customFormat="1" ht="22">
      <c r="B97" s="350">
        <v>68</v>
      </c>
      <c r="C97" s="353" t="s">
        <v>328</v>
      </c>
      <c r="D97" s="351" t="s">
        <v>203</v>
      </c>
      <c r="E97" s="325" t="s">
        <v>1787</v>
      </c>
      <c r="F97" s="351" t="s">
        <v>1482</v>
      </c>
      <c r="G97" s="351" t="s">
        <v>1482</v>
      </c>
      <c r="H97" s="351" t="s">
        <v>1482</v>
      </c>
      <c r="I97" s="325" t="s">
        <v>2015</v>
      </c>
      <c r="J97" s="323">
        <v>44798</v>
      </c>
      <c r="K97" s="323">
        <v>44799</v>
      </c>
      <c r="L97" s="352"/>
      <c r="M97" s="338"/>
      <c r="N97" s="338"/>
      <c r="O97" s="388"/>
      <c r="P97" s="388"/>
      <c r="Q97" s="610"/>
      <c r="R97" s="610"/>
    </row>
    <row r="98" spans="2:18" s="355" customFormat="1" ht="22">
      <c r="B98" s="350">
        <v>69</v>
      </c>
      <c r="C98" s="353" t="s">
        <v>328</v>
      </c>
      <c r="D98" s="351" t="s">
        <v>192</v>
      </c>
      <c r="E98" s="325" t="s">
        <v>1788</v>
      </c>
      <c r="F98" s="351" t="s">
        <v>1482</v>
      </c>
      <c r="G98" s="351" t="s">
        <v>1482</v>
      </c>
      <c r="H98" s="351" t="s">
        <v>1482</v>
      </c>
      <c r="I98" s="325" t="s">
        <v>2015</v>
      </c>
      <c r="J98" s="323">
        <v>44798</v>
      </c>
      <c r="K98" s="323">
        <v>44799</v>
      </c>
      <c r="L98" s="352"/>
      <c r="M98" s="338"/>
      <c r="N98" s="338"/>
      <c r="O98" s="388"/>
      <c r="P98" s="388"/>
      <c r="Q98" s="610"/>
      <c r="R98" s="610"/>
    </row>
    <row r="99" spans="2:18" s="355" customFormat="1" ht="22">
      <c r="B99" s="350">
        <v>70</v>
      </c>
      <c r="C99" s="353" t="s">
        <v>328</v>
      </c>
      <c r="D99" s="351" t="s">
        <v>232</v>
      </c>
      <c r="E99" s="325" t="s">
        <v>1789</v>
      </c>
      <c r="F99" s="351" t="s">
        <v>1482</v>
      </c>
      <c r="G99" s="351" t="s">
        <v>1482</v>
      </c>
      <c r="H99" s="351" t="s">
        <v>1482</v>
      </c>
      <c r="I99" s="325" t="s">
        <v>2015</v>
      </c>
      <c r="J99" s="323">
        <v>44798</v>
      </c>
      <c r="K99" s="323">
        <v>44799</v>
      </c>
      <c r="L99" s="352"/>
      <c r="M99" s="338"/>
      <c r="N99" s="338"/>
      <c r="O99" s="388"/>
      <c r="P99" s="388"/>
      <c r="Q99" s="610"/>
      <c r="R99" s="610"/>
    </row>
    <row r="100" spans="2:18" s="355" customFormat="1" ht="22">
      <c r="B100" s="350">
        <v>71</v>
      </c>
      <c r="C100" s="353" t="s">
        <v>328</v>
      </c>
      <c r="D100" s="351" t="s">
        <v>233</v>
      </c>
      <c r="E100" s="325" t="s">
        <v>1790</v>
      </c>
      <c r="F100" s="351" t="s">
        <v>1482</v>
      </c>
      <c r="G100" s="351" t="s">
        <v>1482</v>
      </c>
      <c r="H100" s="351" t="s">
        <v>1482</v>
      </c>
      <c r="I100" s="325" t="s">
        <v>2015</v>
      </c>
      <c r="J100" s="323">
        <v>44798</v>
      </c>
      <c r="K100" s="323">
        <v>44799</v>
      </c>
      <c r="L100" s="352"/>
      <c r="M100" s="338"/>
      <c r="N100" s="338"/>
      <c r="O100" s="388"/>
      <c r="P100" s="388"/>
      <c r="Q100" s="610"/>
      <c r="R100" s="610"/>
    </row>
    <row r="101" spans="2:18" s="355" customFormat="1" ht="13">
      <c r="B101" s="350">
        <v>72</v>
      </c>
      <c r="C101" s="353" t="s">
        <v>1581</v>
      </c>
      <c r="D101" s="351" t="s">
        <v>143</v>
      </c>
      <c r="E101" s="325" t="s">
        <v>1791</v>
      </c>
      <c r="F101" s="322" t="s">
        <v>1482</v>
      </c>
      <c r="G101" s="322" t="s">
        <v>1482</v>
      </c>
      <c r="H101" s="322" t="s">
        <v>1482</v>
      </c>
      <c r="I101" s="325" t="s">
        <v>2021</v>
      </c>
      <c r="J101" s="323">
        <v>44798</v>
      </c>
      <c r="K101" s="323">
        <v>44799</v>
      </c>
      <c r="L101" s="352"/>
      <c r="M101" s="338"/>
      <c r="N101" s="338"/>
      <c r="O101" s="388"/>
      <c r="P101" s="388"/>
      <c r="Q101" s="610"/>
      <c r="R101" s="610"/>
    </row>
    <row r="102" spans="2:18" s="355" customFormat="1" ht="13">
      <c r="B102" s="350">
        <v>73</v>
      </c>
      <c r="C102" s="353" t="s">
        <v>1792</v>
      </c>
      <c r="D102" s="351" t="s">
        <v>1594</v>
      </c>
      <c r="E102" s="325" t="s">
        <v>1723</v>
      </c>
      <c r="F102" s="351" t="s">
        <v>1482</v>
      </c>
      <c r="G102" s="351" t="s">
        <v>1482</v>
      </c>
      <c r="H102" s="322" t="s">
        <v>1482</v>
      </c>
      <c r="I102" s="325" t="s">
        <v>2021</v>
      </c>
      <c r="J102" s="323">
        <v>44798</v>
      </c>
      <c r="K102" s="323">
        <v>44799</v>
      </c>
      <c r="L102" s="352"/>
      <c r="M102" s="338"/>
      <c r="N102" s="338"/>
      <c r="O102" s="388"/>
      <c r="P102" s="388"/>
      <c r="Q102" s="610"/>
      <c r="R102" s="610"/>
    </row>
    <row r="103" spans="2:18" s="355" customFormat="1" ht="21">
      <c r="B103" s="350">
        <v>74</v>
      </c>
      <c r="C103" s="353" t="s">
        <v>1643</v>
      </c>
      <c r="D103" s="351" t="s">
        <v>200</v>
      </c>
      <c r="E103" s="325" t="s">
        <v>1724</v>
      </c>
      <c r="F103" s="351" t="s">
        <v>1482</v>
      </c>
      <c r="G103" s="351" t="s">
        <v>1482</v>
      </c>
      <c r="H103" s="351" t="s">
        <v>1482</v>
      </c>
      <c r="I103" s="325" t="s">
        <v>2019</v>
      </c>
      <c r="J103" s="323">
        <v>44798</v>
      </c>
      <c r="K103" s="323">
        <v>44799</v>
      </c>
      <c r="L103" s="352"/>
      <c r="M103" s="338"/>
      <c r="N103" s="338"/>
      <c r="O103" s="388"/>
      <c r="P103" s="388"/>
      <c r="Q103" s="610"/>
      <c r="R103" s="610"/>
    </row>
    <row r="104" spans="2:18" s="355" customFormat="1" ht="13">
      <c r="B104" s="350">
        <v>75</v>
      </c>
      <c r="C104" s="353" t="s">
        <v>1643</v>
      </c>
      <c r="D104" s="351" t="s">
        <v>284</v>
      </c>
      <c r="E104" s="325" t="s">
        <v>1793</v>
      </c>
      <c r="F104" s="351" t="s">
        <v>1482</v>
      </c>
      <c r="G104" s="351" t="s">
        <v>1482</v>
      </c>
      <c r="H104" s="351" t="s">
        <v>1482</v>
      </c>
      <c r="I104" s="325" t="s">
        <v>2019</v>
      </c>
      <c r="J104" s="323">
        <v>44798</v>
      </c>
      <c r="K104" s="323">
        <v>44799</v>
      </c>
      <c r="L104" s="352"/>
      <c r="M104" s="338"/>
      <c r="N104" s="338"/>
      <c r="O104" s="388"/>
      <c r="P104" s="388"/>
      <c r="Q104" s="610"/>
      <c r="R104" s="610"/>
    </row>
    <row r="105" spans="2:18" s="355" customFormat="1" ht="13">
      <c r="B105" s="350">
        <v>76</v>
      </c>
      <c r="C105" s="353" t="s">
        <v>1580</v>
      </c>
      <c r="D105" s="351" t="s">
        <v>302</v>
      </c>
      <c r="E105" s="325" t="s">
        <v>1794</v>
      </c>
      <c r="F105" s="322" t="s">
        <v>1482</v>
      </c>
      <c r="G105" s="322" t="s">
        <v>1482</v>
      </c>
      <c r="H105" s="322" t="s">
        <v>1482</v>
      </c>
      <c r="I105" s="325" t="s">
        <v>2018</v>
      </c>
      <c r="J105" s="323">
        <v>44798</v>
      </c>
      <c r="K105" s="323">
        <v>44799</v>
      </c>
      <c r="L105" s="352"/>
      <c r="M105" s="342"/>
      <c r="N105" s="342"/>
      <c r="O105" s="388"/>
      <c r="P105" s="388"/>
      <c r="Q105" s="611"/>
      <c r="R105" s="611"/>
    </row>
    <row r="106" spans="2:18" s="355" customFormat="1" ht="13">
      <c r="B106" s="350">
        <v>77</v>
      </c>
      <c r="C106" s="353" t="s">
        <v>1795</v>
      </c>
      <c r="D106" s="351" t="s">
        <v>1535</v>
      </c>
      <c r="E106" s="325" t="s">
        <v>1725</v>
      </c>
      <c r="F106" s="351" t="s">
        <v>1482</v>
      </c>
      <c r="G106" s="351" t="s">
        <v>1482</v>
      </c>
      <c r="H106" s="351" t="s">
        <v>1482</v>
      </c>
      <c r="I106" s="325" t="s">
        <v>2021</v>
      </c>
      <c r="J106" s="323">
        <v>44798</v>
      </c>
      <c r="K106" s="323">
        <v>44799</v>
      </c>
      <c r="L106" s="352"/>
      <c r="M106" s="338"/>
      <c r="N106" s="338"/>
      <c r="O106" s="388"/>
      <c r="P106" s="388"/>
      <c r="Q106" s="610"/>
      <c r="R106" s="610"/>
    </row>
    <row r="107" spans="2:18" s="355" customFormat="1" ht="22">
      <c r="B107" s="350">
        <v>78</v>
      </c>
      <c r="C107" s="353" t="s">
        <v>1796</v>
      </c>
      <c r="D107" s="351" t="s">
        <v>207</v>
      </c>
      <c r="E107" s="325" t="s">
        <v>1797</v>
      </c>
      <c r="F107" s="322" t="s">
        <v>1482</v>
      </c>
      <c r="G107" s="322" t="s">
        <v>1482</v>
      </c>
      <c r="H107" s="322" t="s">
        <v>1482</v>
      </c>
      <c r="I107" s="325" t="s">
        <v>2018</v>
      </c>
      <c r="J107" s="323">
        <v>44798</v>
      </c>
      <c r="K107" s="323">
        <v>44799</v>
      </c>
      <c r="L107" s="352"/>
      <c r="M107" s="338"/>
      <c r="N107" s="338"/>
      <c r="O107" s="388"/>
      <c r="P107" s="388"/>
      <c r="Q107" s="610"/>
      <c r="R107" s="610"/>
    </row>
    <row r="108" spans="2:18" s="355" customFormat="1" ht="23">
      <c r="B108" s="350">
        <v>79</v>
      </c>
      <c r="C108" s="353" t="s">
        <v>1586</v>
      </c>
      <c r="D108" s="351" t="s">
        <v>180</v>
      </c>
      <c r="E108" s="325" t="s">
        <v>1726</v>
      </c>
      <c r="F108" s="351" t="s">
        <v>1490</v>
      </c>
      <c r="G108" s="351" t="s">
        <v>1490</v>
      </c>
      <c r="H108" s="351" t="s">
        <v>1490</v>
      </c>
      <c r="I108" s="325"/>
      <c r="J108" s="323"/>
      <c r="K108" s="323"/>
      <c r="L108" s="387" t="s">
        <v>1798</v>
      </c>
      <c r="M108" s="338"/>
      <c r="N108" s="338"/>
      <c r="O108" s="389"/>
      <c r="P108" s="389"/>
      <c r="Q108" s="610"/>
      <c r="R108" s="610"/>
    </row>
    <row r="109" spans="2:18" s="355" customFormat="1" ht="13">
      <c r="B109" s="350">
        <v>80</v>
      </c>
      <c r="C109" s="353" t="s">
        <v>1761</v>
      </c>
      <c r="D109" s="351" t="s">
        <v>309</v>
      </c>
      <c r="E109" s="325" t="s">
        <v>1799</v>
      </c>
      <c r="F109" s="322" t="s">
        <v>1482</v>
      </c>
      <c r="G109" s="322" t="s">
        <v>1482</v>
      </c>
      <c r="H109" s="322" t="s">
        <v>1482</v>
      </c>
      <c r="I109" s="325" t="s">
        <v>2015</v>
      </c>
      <c r="J109" s="323">
        <v>44798</v>
      </c>
      <c r="K109" s="323">
        <v>44799</v>
      </c>
      <c r="L109" s="352"/>
      <c r="M109" s="338"/>
      <c r="N109" s="338"/>
      <c r="O109" s="388"/>
      <c r="P109" s="388"/>
      <c r="Q109" s="610"/>
      <c r="R109" s="610"/>
    </row>
    <row r="110" spans="2:18" s="355" customFormat="1" ht="67">
      <c r="B110" s="350">
        <v>81</v>
      </c>
      <c r="C110" s="353" t="s">
        <v>1644</v>
      </c>
      <c r="D110" s="351" t="s">
        <v>230</v>
      </c>
      <c r="E110" s="325" t="s">
        <v>1800</v>
      </c>
      <c r="F110" s="322" t="s">
        <v>1482</v>
      </c>
      <c r="G110" s="322" t="s">
        <v>1482</v>
      </c>
      <c r="H110" s="322" t="s">
        <v>1482</v>
      </c>
      <c r="I110" s="325" t="s">
        <v>2015</v>
      </c>
      <c r="J110" s="323">
        <v>44798</v>
      </c>
      <c r="K110" s="323">
        <v>44799</v>
      </c>
      <c r="L110" s="352"/>
      <c r="M110" s="338"/>
      <c r="N110" s="338"/>
      <c r="O110" s="338"/>
      <c r="P110" s="338"/>
      <c r="Q110" s="358"/>
      <c r="R110" s="358"/>
    </row>
    <row r="111" spans="2:18" s="355" customFormat="1" ht="32.5">
      <c r="B111" s="350">
        <v>82</v>
      </c>
      <c r="C111" s="353" t="s">
        <v>1644</v>
      </c>
      <c r="D111" s="351" t="s">
        <v>187</v>
      </c>
      <c r="E111" s="325" t="s">
        <v>1801</v>
      </c>
      <c r="F111" s="351" t="s">
        <v>1490</v>
      </c>
      <c r="G111" s="351" t="s">
        <v>1490</v>
      </c>
      <c r="H111" s="351" t="s">
        <v>1490</v>
      </c>
      <c r="I111" s="325"/>
      <c r="J111" s="323"/>
      <c r="K111" s="323"/>
      <c r="L111" s="387" t="s">
        <v>2022</v>
      </c>
      <c r="M111" s="338"/>
      <c r="N111" s="338"/>
      <c r="O111" s="338"/>
      <c r="P111" s="338"/>
      <c r="Q111" s="358"/>
      <c r="R111" s="358"/>
    </row>
    <row r="112" spans="2:18" s="355" customFormat="1" ht="13">
      <c r="B112" s="350">
        <v>83</v>
      </c>
      <c r="C112" s="353" t="s">
        <v>1645</v>
      </c>
      <c r="D112" s="351" t="s">
        <v>210</v>
      </c>
      <c r="E112" s="325" t="s">
        <v>1802</v>
      </c>
      <c r="F112" s="322" t="s">
        <v>1490</v>
      </c>
      <c r="G112" s="322" t="s">
        <v>1490</v>
      </c>
      <c r="H112" s="322" t="s">
        <v>1490</v>
      </c>
      <c r="I112" s="325"/>
      <c r="J112" s="323"/>
      <c r="K112" s="323"/>
      <c r="L112" s="387" t="s">
        <v>1803</v>
      </c>
      <c r="M112" s="338"/>
      <c r="N112" s="338"/>
      <c r="O112" s="389"/>
      <c r="P112" s="389"/>
      <c r="Q112" s="610"/>
      <c r="R112" s="610"/>
    </row>
    <row r="113" spans="2:18" s="355" customFormat="1" ht="13">
      <c r="B113" s="350">
        <v>84</v>
      </c>
      <c r="C113" s="353" t="s">
        <v>1645</v>
      </c>
      <c r="D113" s="351" t="s">
        <v>234</v>
      </c>
      <c r="E113" s="325" t="s">
        <v>1727</v>
      </c>
      <c r="F113" s="351" t="s">
        <v>1482</v>
      </c>
      <c r="G113" s="351" t="s">
        <v>1482</v>
      </c>
      <c r="H113" s="351" t="s">
        <v>1482</v>
      </c>
      <c r="I113" s="325" t="s">
        <v>2018</v>
      </c>
      <c r="J113" s="323">
        <v>44798</v>
      </c>
      <c r="K113" s="323">
        <v>44799</v>
      </c>
      <c r="L113" s="352"/>
      <c r="M113" s="338"/>
      <c r="N113" s="338"/>
      <c r="O113" s="388"/>
      <c r="P113" s="388"/>
      <c r="Q113" s="610"/>
      <c r="R113" s="610"/>
    </row>
    <row r="114" spans="2:18" s="355" customFormat="1" ht="13">
      <c r="B114" s="350">
        <v>85</v>
      </c>
      <c r="C114" s="353" t="s">
        <v>1645</v>
      </c>
      <c r="D114" s="351" t="s">
        <v>241</v>
      </c>
      <c r="E114" s="325" t="s">
        <v>1728</v>
      </c>
      <c r="F114" s="351" t="s">
        <v>1482</v>
      </c>
      <c r="G114" s="351" t="s">
        <v>1482</v>
      </c>
      <c r="H114" s="351" t="s">
        <v>1482</v>
      </c>
      <c r="I114" s="325" t="s">
        <v>2018</v>
      </c>
      <c r="J114" s="323">
        <v>44798</v>
      </c>
      <c r="K114" s="323">
        <v>44799</v>
      </c>
      <c r="L114" s="352"/>
      <c r="M114" s="338"/>
      <c r="N114" s="338"/>
      <c r="O114" s="388"/>
      <c r="P114" s="388"/>
      <c r="Q114" s="610"/>
      <c r="R114" s="610"/>
    </row>
    <row r="115" spans="2:18" s="355" customFormat="1" ht="13">
      <c r="B115" s="350">
        <v>86</v>
      </c>
      <c r="C115" s="351" t="s">
        <v>1804</v>
      </c>
      <c r="D115" s="351" t="s">
        <v>1573</v>
      </c>
      <c r="E115" s="325" t="s">
        <v>1729</v>
      </c>
      <c r="F115" s="351" t="s">
        <v>1482</v>
      </c>
      <c r="G115" s="322" t="s">
        <v>1490</v>
      </c>
      <c r="H115" s="322" t="s">
        <v>1490</v>
      </c>
      <c r="I115" s="325"/>
      <c r="J115" s="323"/>
      <c r="K115" s="323"/>
      <c r="L115" s="387" t="s">
        <v>2251</v>
      </c>
      <c r="M115" s="338"/>
      <c r="N115" s="338"/>
      <c r="O115" s="389"/>
      <c r="P115" s="389"/>
      <c r="Q115" s="610"/>
      <c r="R115" s="610"/>
    </row>
    <row r="116" spans="2:18" s="355" customFormat="1" ht="23">
      <c r="B116" s="350">
        <v>87</v>
      </c>
      <c r="C116" s="351" t="s">
        <v>1804</v>
      </c>
      <c r="D116" s="351" t="s">
        <v>1574</v>
      </c>
      <c r="E116" s="325" t="s">
        <v>1805</v>
      </c>
      <c r="F116" s="351" t="s">
        <v>1482</v>
      </c>
      <c r="G116" s="322" t="s">
        <v>1490</v>
      </c>
      <c r="H116" s="322" t="s">
        <v>1490</v>
      </c>
      <c r="I116" s="325"/>
      <c r="J116" s="323"/>
      <c r="K116" s="323"/>
      <c r="L116" s="387" t="s">
        <v>2251</v>
      </c>
      <c r="M116" s="338"/>
      <c r="N116" s="338"/>
      <c r="O116" s="338"/>
      <c r="P116" s="338"/>
      <c r="Q116" s="358"/>
      <c r="R116" s="358"/>
    </row>
    <row r="117" spans="2:18" s="355" customFormat="1" ht="13">
      <c r="B117" s="350">
        <v>88</v>
      </c>
      <c r="C117" s="353" t="s">
        <v>1806</v>
      </c>
      <c r="D117" s="351" t="s">
        <v>1534</v>
      </c>
      <c r="E117" s="325" t="s">
        <v>1730</v>
      </c>
      <c r="F117" s="351" t="s">
        <v>1482</v>
      </c>
      <c r="G117" s="322" t="s">
        <v>1482</v>
      </c>
      <c r="H117" s="322" t="s">
        <v>1482</v>
      </c>
      <c r="I117" s="325" t="s">
        <v>2023</v>
      </c>
      <c r="J117" s="323">
        <v>44798</v>
      </c>
      <c r="K117" s="323">
        <v>44799</v>
      </c>
      <c r="L117" s="352"/>
      <c r="M117" s="338"/>
      <c r="N117" s="338"/>
      <c r="O117" s="388"/>
      <c r="P117" s="388"/>
      <c r="Q117" s="610"/>
      <c r="R117" s="610"/>
    </row>
    <row r="118" spans="2:18" s="355" customFormat="1" ht="13">
      <c r="B118" s="350">
        <v>89</v>
      </c>
      <c r="C118" s="351" t="s">
        <v>1591</v>
      </c>
      <c r="D118" s="351" t="s">
        <v>1749</v>
      </c>
      <c r="E118" s="325" t="s">
        <v>1731</v>
      </c>
      <c r="F118" s="351" t="s">
        <v>1490</v>
      </c>
      <c r="G118" s="322" t="s">
        <v>1490</v>
      </c>
      <c r="H118" s="322" t="s">
        <v>1490</v>
      </c>
      <c r="I118" s="325"/>
      <c r="J118" s="323"/>
      <c r="K118" s="323"/>
      <c r="L118" s="352" t="s">
        <v>2024</v>
      </c>
      <c r="M118" s="338"/>
      <c r="N118" s="338"/>
      <c r="O118" s="338"/>
      <c r="P118" s="338"/>
      <c r="Q118" s="358"/>
      <c r="R118" s="358"/>
    </row>
    <row r="119" spans="2:18" s="355" customFormat="1" ht="21">
      <c r="B119" s="350">
        <v>90</v>
      </c>
      <c r="C119" s="351" t="s">
        <v>1593</v>
      </c>
      <c r="D119" s="351" t="s">
        <v>1575</v>
      </c>
      <c r="E119" s="325" t="s">
        <v>1732</v>
      </c>
      <c r="F119" s="351" t="s">
        <v>1490</v>
      </c>
      <c r="G119" s="322" t="s">
        <v>1490</v>
      </c>
      <c r="H119" s="322" t="s">
        <v>1490</v>
      </c>
      <c r="I119" s="325"/>
      <c r="J119" s="323"/>
      <c r="K119" s="323"/>
      <c r="L119" s="352" t="s">
        <v>2024</v>
      </c>
      <c r="M119" s="338"/>
      <c r="N119" s="338"/>
      <c r="O119" s="338"/>
      <c r="P119" s="338"/>
      <c r="Q119" s="358"/>
      <c r="R119" s="358"/>
    </row>
    <row r="120" spans="2:18" s="17" customFormat="1" ht="13">
      <c r="B120" s="350">
        <v>91</v>
      </c>
      <c r="C120" s="351" t="s">
        <v>1751</v>
      </c>
      <c r="D120" s="351" t="s">
        <v>1576</v>
      </c>
      <c r="E120" s="325" t="s">
        <v>1733</v>
      </c>
      <c r="F120" s="351" t="s">
        <v>1490</v>
      </c>
      <c r="G120" s="322" t="s">
        <v>1490</v>
      </c>
      <c r="H120" s="322" t="s">
        <v>1490</v>
      </c>
      <c r="I120" s="325"/>
      <c r="J120" s="323"/>
      <c r="K120" s="323"/>
      <c r="L120" s="352" t="s">
        <v>2025</v>
      </c>
      <c r="M120" s="341"/>
      <c r="N120" s="341"/>
      <c r="O120" s="341"/>
      <c r="P120" s="341"/>
      <c r="Q120" s="359"/>
      <c r="R120" s="359"/>
    </row>
    <row r="121" spans="2:18" s="17" customFormat="1" ht="13.5" thickBot="1">
      <c r="B121" s="360">
        <v>92</v>
      </c>
      <c r="C121" s="361" t="s">
        <v>1736</v>
      </c>
      <c r="D121" s="362" t="s">
        <v>1737</v>
      </c>
      <c r="E121" s="361" t="s">
        <v>1736</v>
      </c>
      <c r="F121" s="362" t="s">
        <v>1482</v>
      </c>
      <c r="G121" s="362" t="s">
        <v>1482</v>
      </c>
      <c r="H121" s="362" t="s">
        <v>1482</v>
      </c>
      <c r="I121" s="325" t="s">
        <v>2018</v>
      </c>
      <c r="J121" s="323">
        <v>44798</v>
      </c>
      <c r="K121" s="323">
        <v>44799</v>
      </c>
      <c r="L121" s="363"/>
      <c r="M121" s="341"/>
      <c r="N121" s="341"/>
      <c r="O121" s="341"/>
      <c r="P121" s="341"/>
      <c r="Q121" s="359"/>
      <c r="R121" s="359"/>
    </row>
    <row r="122" spans="2:18" s="17" customFormat="1" ht="15" customHeight="1" thickBot="1">
      <c r="B122" s="527" t="s">
        <v>86</v>
      </c>
      <c r="C122" s="528"/>
      <c r="D122" s="528"/>
      <c r="E122" s="528"/>
      <c r="F122" s="528"/>
      <c r="G122" s="528"/>
      <c r="H122" s="528"/>
      <c r="I122" s="528"/>
      <c r="J122" s="528"/>
      <c r="K122" s="529"/>
      <c r="L122" s="364"/>
    </row>
    <row r="123" spans="2:18" ht="15" customHeight="1">
      <c r="B123" s="530" t="s">
        <v>5</v>
      </c>
      <c r="C123" s="531"/>
      <c r="D123" s="531"/>
      <c r="E123" s="531"/>
      <c r="F123" s="531"/>
      <c r="G123" s="531"/>
      <c r="H123" s="531"/>
      <c r="I123" s="531"/>
      <c r="J123" s="531"/>
      <c r="K123" s="532"/>
      <c r="L123" s="364"/>
    </row>
    <row r="124" spans="2:18">
      <c r="B124" s="365" t="s">
        <v>2</v>
      </c>
      <c r="C124" s="336" t="s">
        <v>3</v>
      </c>
      <c r="D124" s="336" t="s">
        <v>6</v>
      </c>
      <c r="E124" s="336" t="s">
        <v>36</v>
      </c>
      <c r="F124" s="496" t="s">
        <v>1807</v>
      </c>
      <c r="G124" s="496"/>
      <c r="H124" s="496" t="s">
        <v>55</v>
      </c>
      <c r="I124" s="496"/>
      <c r="J124" s="496" t="s">
        <v>56</v>
      </c>
      <c r="K124" s="609"/>
      <c r="L124" s="9"/>
    </row>
    <row r="125" spans="2:18" s="192" customFormat="1">
      <c r="B125" s="350">
        <v>1</v>
      </c>
      <c r="C125" s="285" t="s">
        <v>286</v>
      </c>
      <c r="D125" s="283">
        <f t="shared" ref="D125:D152" si="0">E125+F125+H125+J125</f>
        <v>1</v>
      </c>
      <c r="E125" s="337">
        <v>0</v>
      </c>
      <c r="F125" s="606">
        <v>0</v>
      </c>
      <c r="G125" s="607"/>
      <c r="H125" s="514">
        <v>1</v>
      </c>
      <c r="I125" s="534"/>
      <c r="J125" s="514">
        <v>0</v>
      </c>
      <c r="K125" s="608"/>
      <c r="L125" s="191"/>
    </row>
    <row r="126" spans="2:18">
      <c r="B126" s="350">
        <v>2</v>
      </c>
      <c r="C126" s="366" t="s">
        <v>555</v>
      </c>
      <c r="D126" s="283">
        <f t="shared" si="0"/>
        <v>2</v>
      </c>
      <c r="E126" s="337">
        <v>0</v>
      </c>
      <c r="F126" s="606">
        <v>0</v>
      </c>
      <c r="G126" s="607"/>
      <c r="H126" s="514">
        <v>2</v>
      </c>
      <c r="I126" s="534"/>
      <c r="J126" s="514">
        <v>0</v>
      </c>
      <c r="K126" s="608"/>
      <c r="L126" s="9"/>
    </row>
    <row r="127" spans="2:18" s="201" customFormat="1">
      <c r="B127" s="367">
        <v>3</v>
      </c>
      <c r="C127" s="366" t="s">
        <v>556</v>
      </c>
      <c r="D127" s="368">
        <f t="shared" si="0"/>
        <v>0</v>
      </c>
      <c r="E127" s="337">
        <v>0</v>
      </c>
      <c r="F127" s="606">
        <v>0</v>
      </c>
      <c r="G127" s="607"/>
      <c r="H127" s="514">
        <v>0</v>
      </c>
      <c r="I127" s="534"/>
      <c r="J127" s="514">
        <v>0</v>
      </c>
      <c r="K127" s="608"/>
      <c r="L127" s="369"/>
      <c r="M127" s="297"/>
      <c r="N127" s="297"/>
      <c r="O127" s="297"/>
      <c r="P127" s="194"/>
    </row>
    <row r="128" spans="2:18">
      <c r="B128" s="350">
        <v>4</v>
      </c>
      <c r="C128" s="366" t="s">
        <v>1808</v>
      </c>
      <c r="D128" s="283">
        <f t="shared" si="0"/>
        <v>6</v>
      </c>
      <c r="E128" s="337">
        <v>0</v>
      </c>
      <c r="F128" s="606">
        <v>0</v>
      </c>
      <c r="G128" s="607"/>
      <c r="H128" s="514">
        <v>6</v>
      </c>
      <c r="I128" s="534"/>
      <c r="J128" s="514">
        <v>0</v>
      </c>
      <c r="K128" s="608"/>
      <c r="L128" s="9"/>
    </row>
    <row r="129" spans="2:58" s="201" customFormat="1">
      <c r="B129" s="367">
        <v>5</v>
      </c>
      <c r="C129" s="366" t="s">
        <v>1809</v>
      </c>
      <c r="D129" s="368">
        <f t="shared" si="0"/>
        <v>0</v>
      </c>
      <c r="E129" s="337">
        <v>0</v>
      </c>
      <c r="F129" s="606">
        <v>0</v>
      </c>
      <c r="G129" s="607"/>
      <c r="H129" s="514">
        <v>0</v>
      </c>
      <c r="I129" s="534"/>
      <c r="J129" s="514">
        <v>0</v>
      </c>
      <c r="K129" s="608"/>
      <c r="L129" s="369"/>
      <c r="M129" s="297"/>
      <c r="N129" s="297"/>
      <c r="O129" s="297"/>
      <c r="P129" s="194"/>
    </row>
    <row r="130" spans="2:58">
      <c r="B130" s="350">
        <v>6</v>
      </c>
      <c r="C130" s="366" t="s">
        <v>127</v>
      </c>
      <c r="D130" s="283">
        <f t="shared" si="0"/>
        <v>1</v>
      </c>
      <c r="E130" s="337">
        <v>0</v>
      </c>
      <c r="F130" s="606">
        <v>0</v>
      </c>
      <c r="G130" s="607"/>
      <c r="H130" s="514">
        <v>1</v>
      </c>
      <c r="I130" s="534"/>
      <c r="J130" s="514">
        <v>0</v>
      </c>
      <c r="K130" s="608"/>
      <c r="L130" s="9"/>
    </row>
    <row r="131" spans="2:58">
      <c r="B131" s="350">
        <v>7</v>
      </c>
      <c r="C131" s="366" t="s">
        <v>129</v>
      </c>
      <c r="D131" s="283">
        <f t="shared" si="0"/>
        <v>0</v>
      </c>
      <c r="E131" s="337">
        <v>0</v>
      </c>
      <c r="F131" s="606">
        <v>0</v>
      </c>
      <c r="G131" s="607"/>
      <c r="H131" s="514">
        <v>0</v>
      </c>
      <c r="I131" s="534"/>
      <c r="J131" s="514">
        <v>0</v>
      </c>
      <c r="K131" s="608"/>
      <c r="L131" s="9"/>
      <c r="BF131" s="9"/>
    </row>
    <row r="132" spans="2:58" s="201" customFormat="1">
      <c r="B132" s="367">
        <v>8</v>
      </c>
      <c r="C132" s="366" t="s">
        <v>327</v>
      </c>
      <c r="D132" s="368">
        <f t="shared" si="0"/>
        <v>0</v>
      </c>
      <c r="E132" s="337">
        <v>0</v>
      </c>
      <c r="F132" s="606">
        <v>0</v>
      </c>
      <c r="G132" s="607"/>
      <c r="H132" s="514">
        <v>0</v>
      </c>
      <c r="I132" s="534"/>
      <c r="J132" s="514">
        <v>0</v>
      </c>
      <c r="K132" s="608"/>
      <c r="L132" s="369"/>
      <c r="M132" s="297"/>
      <c r="N132" s="297"/>
      <c r="O132" s="297"/>
      <c r="P132" s="194"/>
    </row>
    <row r="133" spans="2:58" s="201" customFormat="1">
      <c r="B133" s="350">
        <v>9</v>
      </c>
      <c r="C133" s="366" t="s">
        <v>1810</v>
      </c>
      <c r="D133" s="368">
        <f t="shared" si="0"/>
        <v>1</v>
      </c>
      <c r="E133" s="337">
        <v>0</v>
      </c>
      <c r="F133" s="606">
        <v>0</v>
      </c>
      <c r="G133" s="607"/>
      <c r="H133" s="514">
        <v>1</v>
      </c>
      <c r="I133" s="534"/>
      <c r="J133" s="514">
        <v>0</v>
      </c>
      <c r="K133" s="608"/>
      <c r="L133" s="369"/>
      <c r="M133" s="194"/>
      <c r="N133" s="194"/>
      <c r="O133" s="194"/>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row>
    <row r="134" spans="2:58" s="372" customFormat="1" ht="15" customHeight="1">
      <c r="B134" s="350">
        <v>10</v>
      </c>
      <c r="C134" s="366" t="s">
        <v>1811</v>
      </c>
      <c r="D134" s="368">
        <f t="shared" si="0"/>
        <v>0</v>
      </c>
      <c r="E134" s="337">
        <v>0</v>
      </c>
      <c r="F134" s="606">
        <v>0</v>
      </c>
      <c r="G134" s="607"/>
      <c r="H134" s="514">
        <v>0</v>
      </c>
      <c r="I134" s="534"/>
      <c r="J134" s="514">
        <v>0</v>
      </c>
      <c r="K134" s="608"/>
      <c r="L134" s="371"/>
      <c r="M134" s="195"/>
      <c r="N134" s="195"/>
      <c r="O134" s="195"/>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row>
    <row r="135" spans="2:58" s="372" customFormat="1">
      <c r="B135" s="350">
        <v>11</v>
      </c>
      <c r="C135" s="366" t="s">
        <v>1812</v>
      </c>
      <c r="D135" s="368">
        <f t="shared" si="0"/>
        <v>3</v>
      </c>
      <c r="E135" s="337">
        <v>0</v>
      </c>
      <c r="F135" s="606">
        <v>0</v>
      </c>
      <c r="G135" s="607"/>
      <c r="H135" s="514">
        <v>3</v>
      </c>
      <c r="I135" s="534"/>
      <c r="J135" s="514">
        <v>0</v>
      </c>
      <c r="K135" s="608"/>
      <c r="L135" s="371"/>
      <c r="M135" s="195"/>
      <c r="N135" s="195"/>
      <c r="O135" s="195"/>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row>
    <row r="136" spans="2:58" s="372" customFormat="1">
      <c r="B136" s="350">
        <v>12</v>
      </c>
      <c r="C136" s="366" t="s">
        <v>1813</v>
      </c>
      <c r="D136" s="368">
        <f t="shared" si="0"/>
        <v>0</v>
      </c>
      <c r="E136" s="337">
        <v>0</v>
      </c>
      <c r="F136" s="606">
        <v>0</v>
      </c>
      <c r="G136" s="607"/>
      <c r="H136" s="514">
        <v>0</v>
      </c>
      <c r="I136" s="534"/>
      <c r="J136" s="514">
        <v>0</v>
      </c>
      <c r="K136" s="608"/>
      <c r="L136" s="371"/>
      <c r="M136" s="195"/>
      <c r="N136" s="195"/>
      <c r="O136" s="195"/>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row>
    <row r="137" spans="2:58" s="201" customFormat="1">
      <c r="B137" s="350">
        <v>13</v>
      </c>
      <c r="C137" s="366" t="s">
        <v>328</v>
      </c>
      <c r="D137" s="368">
        <f t="shared" si="0"/>
        <v>2</v>
      </c>
      <c r="E137" s="337">
        <v>0</v>
      </c>
      <c r="F137" s="606">
        <v>0</v>
      </c>
      <c r="G137" s="607"/>
      <c r="H137" s="514">
        <v>2</v>
      </c>
      <c r="I137" s="534"/>
      <c r="J137" s="514">
        <v>0</v>
      </c>
      <c r="K137" s="608"/>
      <c r="L137" s="369"/>
      <c r="M137" s="194"/>
      <c r="N137" s="194"/>
      <c r="O137" s="194"/>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row>
    <row r="138" spans="2:58" s="372" customFormat="1">
      <c r="B138" s="350">
        <v>14</v>
      </c>
      <c r="C138" s="366" t="s">
        <v>122</v>
      </c>
      <c r="D138" s="368">
        <f t="shared" si="0"/>
        <v>0</v>
      </c>
      <c r="E138" s="337">
        <v>0</v>
      </c>
      <c r="F138" s="606">
        <v>0</v>
      </c>
      <c r="G138" s="607"/>
      <c r="H138" s="514">
        <v>0</v>
      </c>
      <c r="I138" s="534"/>
      <c r="J138" s="514">
        <v>0</v>
      </c>
      <c r="K138" s="608"/>
      <c r="L138" s="371"/>
      <c r="M138" s="195"/>
      <c r="N138" s="195"/>
      <c r="O138" s="195"/>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row>
    <row r="139" spans="2:58" s="372" customFormat="1">
      <c r="B139" s="350">
        <v>15</v>
      </c>
      <c r="C139" s="366" t="s">
        <v>1814</v>
      </c>
      <c r="D139" s="368">
        <f t="shared" si="0"/>
        <v>0</v>
      </c>
      <c r="E139" s="337">
        <v>0</v>
      </c>
      <c r="F139" s="606">
        <v>0</v>
      </c>
      <c r="G139" s="607"/>
      <c r="H139" s="514">
        <v>0</v>
      </c>
      <c r="I139" s="534"/>
      <c r="J139" s="514">
        <v>0</v>
      </c>
      <c r="K139" s="608"/>
      <c r="L139" s="371"/>
      <c r="M139" s="195"/>
      <c r="N139" s="195"/>
      <c r="O139" s="195"/>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row>
    <row r="140" spans="2:58" s="372" customFormat="1">
      <c r="B140" s="350">
        <v>16</v>
      </c>
      <c r="C140" s="366" t="s">
        <v>1815</v>
      </c>
      <c r="D140" s="368">
        <f t="shared" si="0"/>
        <v>0</v>
      </c>
      <c r="E140" s="337">
        <v>0</v>
      </c>
      <c r="F140" s="606">
        <v>0</v>
      </c>
      <c r="G140" s="607"/>
      <c r="H140" s="514">
        <v>0</v>
      </c>
      <c r="I140" s="534"/>
      <c r="J140" s="514">
        <v>0</v>
      </c>
      <c r="K140" s="608"/>
      <c r="L140" s="371"/>
      <c r="M140" s="195"/>
      <c r="N140" s="195"/>
      <c r="O140" s="195"/>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row>
    <row r="141" spans="2:58">
      <c r="B141" s="350">
        <v>17</v>
      </c>
      <c r="C141" s="366" t="s">
        <v>126</v>
      </c>
      <c r="D141" s="368">
        <f t="shared" si="0"/>
        <v>0</v>
      </c>
      <c r="E141" s="337">
        <v>0</v>
      </c>
      <c r="F141" s="606">
        <v>0</v>
      </c>
      <c r="G141" s="607"/>
      <c r="H141" s="514">
        <v>0</v>
      </c>
      <c r="I141" s="534"/>
      <c r="J141" s="514">
        <v>0</v>
      </c>
      <c r="K141" s="608"/>
      <c r="L141" s="9"/>
    </row>
    <row r="142" spans="2:58" s="201" customFormat="1">
      <c r="B142" s="367">
        <v>18</v>
      </c>
      <c r="C142" s="366" t="s">
        <v>1694</v>
      </c>
      <c r="D142" s="368">
        <f t="shared" si="0"/>
        <v>0</v>
      </c>
      <c r="E142" s="337">
        <v>0</v>
      </c>
      <c r="F142" s="606">
        <v>0</v>
      </c>
      <c r="G142" s="607"/>
      <c r="H142" s="514">
        <v>0</v>
      </c>
      <c r="I142" s="534"/>
      <c r="J142" s="514">
        <v>0</v>
      </c>
      <c r="K142" s="608"/>
      <c r="L142" s="369"/>
      <c r="M142" s="297"/>
      <c r="N142" s="297"/>
      <c r="O142" s="297"/>
      <c r="P142" s="194"/>
    </row>
    <row r="143" spans="2:58">
      <c r="B143" s="350">
        <v>19</v>
      </c>
      <c r="C143" s="366" t="s">
        <v>1695</v>
      </c>
      <c r="D143" s="368">
        <f t="shared" si="0"/>
        <v>0</v>
      </c>
      <c r="E143" s="337">
        <v>0</v>
      </c>
      <c r="F143" s="606">
        <v>0</v>
      </c>
      <c r="G143" s="607"/>
      <c r="H143" s="514">
        <v>0</v>
      </c>
      <c r="I143" s="534"/>
      <c r="J143" s="514">
        <v>0</v>
      </c>
      <c r="K143" s="608"/>
      <c r="L143" s="9"/>
    </row>
    <row r="144" spans="2:58">
      <c r="B144" s="350">
        <v>20</v>
      </c>
      <c r="C144" s="366" t="s">
        <v>1585</v>
      </c>
      <c r="D144" s="368">
        <f t="shared" si="0"/>
        <v>0</v>
      </c>
      <c r="E144" s="337">
        <v>0</v>
      </c>
      <c r="F144" s="606">
        <v>0</v>
      </c>
      <c r="G144" s="607"/>
      <c r="H144" s="514">
        <v>0</v>
      </c>
      <c r="I144" s="534"/>
      <c r="J144" s="514">
        <v>0</v>
      </c>
      <c r="K144" s="608"/>
      <c r="L144" s="9"/>
    </row>
    <row r="145" spans="2:12">
      <c r="B145" s="350">
        <v>21</v>
      </c>
      <c r="C145" s="366" t="s">
        <v>1696</v>
      </c>
      <c r="D145" s="368">
        <f t="shared" si="0"/>
        <v>0</v>
      </c>
      <c r="E145" s="337">
        <v>0</v>
      </c>
      <c r="F145" s="606">
        <v>0</v>
      </c>
      <c r="G145" s="607"/>
      <c r="H145" s="514">
        <v>0</v>
      </c>
      <c r="I145" s="534"/>
      <c r="J145" s="514">
        <v>0</v>
      </c>
      <c r="K145" s="608"/>
      <c r="L145" s="9"/>
    </row>
    <row r="146" spans="2:12">
      <c r="B146" s="350">
        <v>22</v>
      </c>
      <c r="C146" s="366" t="s">
        <v>1697</v>
      </c>
      <c r="D146" s="368">
        <f t="shared" si="0"/>
        <v>0</v>
      </c>
      <c r="E146" s="337">
        <v>0</v>
      </c>
      <c r="F146" s="606">
        <v>0</v>
      </c>
      <c r="G146" s="607"/>
      <c r="H146" s="514">
        <v>0</v>
      </c>
      <c r="I146" s="534"/>
      <c r="J146" s="514">
        <v>0</v>
      </c>
      <c r="K146" s="608"/>
      <c r="L146" s="9"/>
    </row>
    <row r="147" spans="2:12">
      <c r="B147" s="350">
        <v>23</v>
      </c>
      <c r="C147" s="366" t="s">
        <v>1698</v>
      </c>
      <c r="D147" s="368">
        <f t="shared" si="0"/>
        <v>0</v>
      </c>
      <c r="E147" s="337">
        <v>0</v>
      </c>
      <c r="F147" s="606">
        <v>0</v>
      </c>
      <c r="G147" s="607"/>
      <c r="H147" s="514">
        <v>0</v>
      </c>
      <c r="I147" s="534"/>
      <c r="J147" s="514">
        <v>0</v>
      </c>
      <c r="K147" s="608"/>
      <c r="L147" s="9"/>
    </row>
    <row r="148" spans="2:12">
      <c r="B148" s="350">
        <v>24</v>
      </c>
      <c r="C148" s="366" t="s">
        <v>1699</v>
      </c>
      <c r="D148" s="368">
        <f t="shared" si="0"/>
        <v>13</v>
      </c>
      <c r="E148" s="337">
        <v>0</v>
      </c>
      <c r="F148" s="606">
        <v>0</v>
      </c>
      <c r="G148" s="607"/>
      <c r="H148" s="514">
        <v>13</v>
      </c>
      <c r="I148" s="534"/>
      <c r="J148" s="514">
        <v>0</v>
      </c>
      <c r="K148" s="608"/>
      <c r="L148" s="9"/>
    </row>
    <row r="149" spans="2:12">
      <c r="B149" s="350">
        <v>25</v>
      </c>
      <c r="C149" s="366" t="s">
        <v>1590</v>
      </c>
      <c r="D149" s="368">
        <f t="shared" si="0"/>
        <v>0</v>
      </c>
      <c r="E149" s="337">
        <v>0</v>
      </c>
      <c r="F149" s="606">
        <v>0</v>
      </c>
      <c r="G149" s="607"/>
      <c r="H149" s="514">
        <v>0</v>
      </c>
      <c r="I149" s="534"/>
      <c r="J149" s="514">
        <v>0</v>
      </c>
      <c r="K149" s="608"/>
      <c r="L149" s="9"/>
    </row>
    <row r="150" spans="2:12">
      <c r="B150" s="350">
        <v>26</v>
      </c>
      <c r="C150" s="366" t="s">
        <v>1592</v>
      </c>
      <c r="D150" s="368">
        <f t="shared" si="0"/>
        <v>0</v>
      </c>
      <c r="E150" s="337">
        <v>0</v>
      </c>
      <c r="F150" s="606">
        <v>0</v>
      </c>
      <c r="G150" s="607"/>
      <c r="H150" s="514">
        <v>0</v>
      </c>
      <c r="I150" s="534"/>
      <c r="J150" s="514">
        <v>0</v>
      </c>
      <c r="K150" s="608"/>
      <c r="L150" s="9"/>
    </row>
    <row r="151" spans="2:12">
      <c r="B151" s="350">
        <v>27</v>
      </c>
      <c r="C151" s="366" t="s">
        <v>1700</v>
      </c>
      <c r="D151" s="368">
        <f t="shared" si="0"/>
        <v>0</v>
      </c>
      <c r="E151" s="337">
        <v>0</v>
      </c>
      <c r="F151" s="606">
        <v>0</v>
      </c>
      <c r="G151" s="607"/>
      <c r="H151" s="514">
        <v>0</v>
      </c>
      <c r="I151" s="534"/>
      <c r="J151" s="514">
        <v>0</v>
      </c>
      <c r="K151" s="608"/>
      <c r="L151" s="9"/>
    </row>
    <row r="152" spans="2:12">
      <c r="B152" s="350">
        <v>28</v>
      </c>
      <c r="C152" s="366" t="s">
        <v>847</v>
      </c>
      <c r="D152" s="368">
        <f t="shared" si="0"/>
        <v>0</v>
      </c>
      <c r="E152" s="337">
        <v>0</v>
      </c>
      <c r="F152" s="606">
        <v>0</v>
      </c>
      <c r="G152" s="607"/>
      <c r="H152" s="514">
        <v>0</v>
      </c>
      <c r="I152" s="534"/>
      <c r="J152" s="514">
        <v>0</v>
      </c>
      <c r="K152" s="608"/>
      <c r="L152" s="9"/>
    </row>
    <row r="153" spans="2:12">
      <c r="B153" s="350">
        <v>29</v>
      </c>
      <c r="C153" s="366" t="s">
        <v>1736</v>
      </c>
      <c r="D153" s="368">
        <f>SUM(E153:K153)</f>
        <v>6</v>
      </c>
      <c r="E153" s="337">
        <v>0</v>
      </c>
      <c r="F153" s="606">
        <v>0</v>
      </c>
      <c r="G153" s="607"/>
      <c r="H153" s="514">
        <v>6</v>
      </c>
      <c r="I153" s="534"/>
      <c r="J153" s="514">
        <v>0</v>
      </c>
      <c r="K153" s="608"/>
      <c r="L153" s="9"/>
    </row>
    <row r="154" spans="2:12">
      <c r="B154" s="600" t="s">
        <v>4</v>
      </c>
      <c r="C154" s="589"/>
      <c r="D154" s="287">
        <f>SUM(D125:D153)</f>
        <v>35</v>
      </c>
      <c r="E154" s="287">
        <f>SUM(E125:E153)</f>
        <v>0</v>
      </c>
      <c r="F154" s="601">
        <f>SUM(F125:G153)</f>
        <v>0</v>
      </c>
      <c r="G154" s="601"/>
      <c r="H154" s="538">
        <f>SUM(H125:I153)</f>
        <v>35</v>
      </c>
      <c r="I154" s="538"/>
      <c r="J154" s="538">
        <f>SUM(J125:K153)</f>
        <v>0</v>
      </c>
      <c r="K154" s="602"/>
      <c r="L154" s="9"/>
    </row>
    <row r="155" spans="2:12" ht="15" thickBot="1">
      <c r="B155" s="586" t="s">
        <v>322</v>
      </c>
      <c r="C155" s="603"/>
      <c r="D155" s="603"/>
      <c r="E155" s="373">
        <f>E154/D154</f>
        <v>0</v>
      </c>
      <c r="F155" s="604">
        <f>F154/D154</f>
        <v>0</v>
      </c>
      <c r="G155" s="604"/>
      <c r="H155" s="604">
        <f>H154/D154</f>
        <v>1</v>
      </c>
      <c r="I155" s="604"/>
      <c r="J155" s="604">
        <f>J154/D154</f>
        <v>0</v>
      </c>
      <c r="K155" s="605"/>
      <c r="L155" s="9"/>
    </row>
    <row r="156" spans="2:12">
      <c r="B156" s="175"/>
      <c r="C156" s="374"/>
      <c r="D156" s="374"/>
      <c r="E156" s="375"/>
      <c r="F156" s="375"/>
      <c r="G156" s="375"/>
      <c r="L156" s="9"/>
    </row>
    <row r="157" spans="2:12">
      <c r="B157" s="175"/>
      <c r="C157" s="374"/>
      <c r="D157" s="374"/>
      <c r="E157" s="375"/>
      <c r="F157" s="375"/>
      <c r="G157" s="375"/>
      <c r="L157" s="9"/>
    </row>
    <row r="158" spans="2:12">
      <c r="B158" s="175"/>
      <c r="C158" s="374"/>
      <c r="D158" s="374"/>
      <c r="E158" s="375"/>
      <c r="F158" s="375"/>
      <c r="G158" s="375"/>
      <c r="L158" s="9"/>
    </row>
    <row r="159" spans="2:12">
      <c r="B159" s="175"/>
      <c r="C159" s="374"/>
      <c r="D159" s="374"/>
      <c r="E159" s="375"/>
      <c r="F159" s="375"/>
      <c r="G159" s="375"/>
      <c r="L159" s="9"/>
    </row>
    <row r="160" spans="2:12">
      <c r="B160" s="175"/>
      <c r="C160" s="374"/>
      <c r="D160" s="374"/>
      <c r="E160" s="375"/>
      <c r="F160" s="375"/>
      <c r="G160" s="375"/>
      <c r="L160" s="9"/>
    </row>
    <row r="161" spans="2:12">
      <c r="B161" s="175"/>
      <c r="C161" s="374"/>
      <c r="D161" s="374"/>
      <c r="E161" s="375"/>
      <c r="F161" s="375"/>
      <c r="G161" s="375"/>
      <c r="L161" s="9"/>
    </row>
    <row r="162" spans="2:12">
      <c r="B162" s="175"/>
      <c r="C162" s="374"/>
      <c r="D162" s="374"/>
      <c r="E162" s="375"/>
      <c r="F162" s="375"/>
      <c r="G162" s="375"/>
      <c r="L162" s="9"/>
    </row>
    <row r="163" spans="2:12">
      <c r="B163" s="175"/>
      <c r="C163" s="374"/>
      <c r="D163" s="374"/>
      <c r="E163" s="375"/>
      <c r="F163" s="375"/>
      <c r="G163" s="375"/>
      <c r="L163" s="9"/>
    </row>
    <row r="164" spans="2:12">
      <c r="B164" s="175"/>
      <c r="C164" s="374"/>
      <c r="D164" s="374"/>
      <c r="E164" s="375"/>
      <c r="F164" s="375"/>
      <c r="G164" s="375"/>
      <c r="L164" s="9"/>
    </row>
    <row r="165" spans="2:12">
      <c r="B165" s="175"/>
      <c r="C165" s="374"/>
      <c r="D165" s="374"/>
      <c r="E165" s="375"/>
      <c r="F165" s="375"/>
      <c r="G165" s="375"/>
      <c r="L165" s="9"/>
    </row>
    <row r="166" spans="2:12">
      <c r="B166" s="175"/>
      <c r="C166" s="374"/>
      <c r="D166" s="374"/>
      <c r="E166" s="375"/>
      <c r="F166" s="375"/>
      <c r="G166" s="375"/>
      <c r="L166" s="9"/>
    </row>
    <row r="167" spans="2:12">
      <c r="B167" s="175"/>
      <c r="C167" s="374"/>
      <c r="D167" s="374"/>
      <c r="E167" s="375"/>
      <c r="F167" s="375"/>
      <c r="G167" s="375"/>
      <c r="L167" s="9"/>
    </row>
    <row r="168" spans="2:12">
      <c r="B168" s="175"/>
      <c r="C168" s="374"/>
      <c r="D168" s="374"/>
      <c r="E168" s="375"/>
      <c r="F168" s="375"/>
      <c r="G168" s="375"/>
      <c r="L168" s="9"/>
    </row>
    <row r="169" spans="2:12">
      <c r="B169" s="175"/>
      <c r="C169" s="374"/>
      <c r="D169" s="374"/>
      <c r="E169" s="375"/>
      <c r="F169" s="375"/>
      <c r="G169" s="375"/>
      <c r="L169" s="9"/>
    </row>
    <row r="170" spans="2:12" s="17" customFormat="1">
      <c r="B170" s="15"/>
      <c r="K170" s="10"/>
      <c r="L170" s="9"/>
    </row>
    <row r="171" spans="2:12" s="17" customFormat="1">
      <c r="B171" s="15"/>
      <c r="K171" s="10"/>
      <c r="L171" s="9"/>
    </row>
    <row r="172" spans="2:12" s="17" customFormat="1">
      <c r="B172" s="15"/>
      <c r="K172" s="10"/>
      <c r="L172" s="9"/>
    </row>
    <row r="173" spans="2:12" s="17" customFormat="1">
      <c r="B173" s="15"/>
      <c r="K173" s="10"/>
      <c r="L173" s="9"/>
    </row>
    <row r="174" spans="2:12" s="17" customFormat="1">
      <c r="B174" s="15"/>
      <c r="K174" s="10"/>
      <c r="L174" s="9"/>
    </row>
    <row r="175" spans="2:12" s="17" customFormat="1">
      <c r="B175" s="15"/>
      <c r="K175" s="10"/>
      <c r="L175" s="9"/>
    </row>
    <row r="176" spans="2:12" s="17" customFormat="1">
      <c r="B176" s="15"/>
      <c r="K176" s="10"/>
      <c r="L176" s="9"/>
    </row>
    <row r="177" spans="2:16" s="17" customFormat="1">
      <c r="B177" s="15"/>
      <c r="K177" s="10"/>
      <c r="L177" s="9"/>
    </row>
    <row r="178" spans="2:16" s="17" customFormat="1">
      <c r="B178" s="15"/>
      <c r="K178" s="10"/>
      <c r="L178" s="9"/>
    </row>
    <row r="179" spans="2:16" s="17" customFormat="1">
      <c r="B179" s="15"/>
      <c r="K179" s="10"/>
      <c r="L179" s="9"/>
    </row>
    <row r="180" spans="2:16" s="17" customFormat="1">
      <c r="B180" s="15"/>
      <c r="K180" s="10"/>
      <c r="L180" s="9"/>
    </row>
    <row r="181" spans="2:16" s="17" customFormat="1">
      <c r="B181" s="15"/>
      <c r="K181" s="10"/>
      <c r="L181" s="9"/>
    </row>
    <row r="182" spans="2:16" s="17" customFormat="1">
      <c r="B182" s="15"/>
      <c r="K182" s="10"/>
      <c r="L182" s="9"/>
    </row>
    <row r="183" spans="2:16" s="17" customFormat="1">
      <c r="B183" s="15"/>
      <c r="K183" s="10"/>
      <c r="L183" s="9"/>
    </row>
    <row r="184" spans="2:16" s="17" customFormat="1">
      <c r="B184" s="15"/>
      <c r="K184" s="10"/>
      <c r="L184" s="9"/>
    </row>
    <row r="185" spans="2:16" ht="15" thickBot="1">
      <c r="B185" s="8"/>
      <c r="L185" s="9"/>
    </row>
    <row r="186" spans="2:16" s="17" customFormat="1">
      <c r="B186" s="597" t="s">
        <v>57</v>
      </c>
      <c r="C186" s="598"/>
      <c r="D186" s="598"/>
      <c r="E186" s="598"/>
      <c r="F186" s="598"/>
      <c r="G186" s="598"/>
      <c r="H186" s="598"/>
      <c r="I186" s="598"/>
      <c r="J186" s="598"/>
      <c r="K186" s="598"/>
      <c r="L186" s="598"/>
      <c r="M186" s="591" t="s">
        <v>1816</v>
      </c>
      <c r="N186" s="592"/>
      <c r="O186" s="592"/>
      <c r="P186" s="593"/>
    </row>
    <row r="187" spans="2:16" s="17" customFormat="1" ht="14.25" customHeight="1">
      <c r="B187" s="599" t="s">
        <v>2</v>
      </c>
      <c r="C187" s="552" t="s">
        <v>1547</v>
      </c>
      <c r="D187" s="552" t="s">
        <v>50</v>
      </c>
      <c r="E187" s="552" t="s">
        <v>1548</v>
      </c>
      <c r="F187" s="594" t="s">
        <v>1549</v>
      </c>
      <c r="G187" s="594" t="s">
        <v>1550</v>
      </c>
      <c r="H187" s="594" t="s">
        <v>1551</v>
      </c>
      <c r="I187" s="594" t="s">
        <v>1552</v>
      </c>
      <c r="J187" s="594" t="s">
        <v>1553</v>
      </c>
      <c r="K187" s="594" t="s">
        <v>1572</v>
      </c>
      <c r="L187" s="595" t="s">
        <v>1817</v>
      </c>
      <c r="M187" s="535" t="s">
        <v>1825</v>
      </c>
      <c r="N187" s="535" t="s">
        <v>2012</v>
      </c>
      <c r="O187" s="535" t="s">
        <v>540</v>
      </c>
      <c r="P187" s="590" t="s">
        <v>1646</v>
      </c>
    </row>
    <row r="188" spans="2:16" s="17" customFormat="1" ht="13">
      <c r="B188" s="599"/>
      <c r="C188" s="552"/>
      <c r="D188" s="552"/>
      <c r="E188" s="552"/>
      <c r="F188" s="594"/>
      <c r="G188" s="594"/>
      <c r="H188" s="594"/>
      <c r="I188" s="594"/>
      <c r="J188" s="594"/>
      <c r="K188" s="594"/>
      <c r="L188" s="595"/>
      <c r="M188" s="535"/>
      <c r="N188" s="535"/>
      <c r="O188" s="535"/>
      <c r="P188" s="590"/>
    </row>
    <row r="189" spans="2:16" s="17" customFormat="1" ht="19.5" customHeight="1">
      <c r="B189" s="376">
        <v>1</v>
      </c>
      <c r="C189" s="377" t="s">
        <v>286</v>
      </c>
      <c r="D189" s="378">
        <v>59</v>
      </c>
      <c r="E189" s="215">
        <f t="shared" ref="E189:E207" si="1">F189+G189</f>
        <v>59</v>
      </c>
      <c r="F189" s="378">
        <v>51</v>
      </c>
      <c r="G189" s="378">
        <v>8</v>
      </c>
      <c r="H189" s="378">
        <f>D189-E189</f>
        <v>0</v>
      </c>
      <c r="I189" s="379">
        <f t="shared" ref="I189:I216" si="2">F189/E189</f>
        <v>0.86440677966101698</v>
      </c>
      <c r="J189" s="380">
        <f t="shared" ref="J189:J218" si="3">E189/D189</f>
        <v>1</v>
      </c>
      <c r="K189" s="380">
        <f t="shared" ref="K189:K218" si="4">I189*J189</f>
        <v>0.86440677966101698</v>
      </c>
      <c r="L189" s="390"/>
      <c r="M189" s="223">
        <v>0.89538461538461545</v>
      </c>
      <c r="N189" s="223">
        <v>0.51380000000000003</v>
      </c>
      <c r="O189" s="223">
        <v>0.6952054794520548</v>
      </c>
      <c r="P189" s="394">
        <v>0.33383233532934131</v>
      </c>
    </row>
    <row r="190" spans="2:16" s="17" customFormat="1" ht="19.5" customHeight="1">
      <c r="B190" s="376">
        <v>2</v>
      </c>
      <c r="C190" s="377" t="s">
        <v>555</v>
      </c>
      <c r="D190" s="378">
        <v>4582</v>
      </c>
      <c r="E190" s="215">
        <f t="shared" si="1"/>
        <v>4582</v>
      </c>
      <c r="F190" s="378">
        <v>4542</v>
      </c>
      <c r="G190" s="378">
        <v>40</v>
      </c>
      <c r="H190" s="378">
        <f>D190-E190</f>
        <v>0</v>
      </c>
      <c r="I190" s="379">
        <f t="shared" si="2"/>
        <v>0.99127018769096464</v>
      </c>
      <c r="J190" s="380">
        <f t="shared" si="3"/>
        <v>1</v>
      </c>
      <c r="K190" s="380">
        <f t="shared" si="4"/>
        <v>0.99127018769096464</v>
      </c>
      <c r="L190" s="391"/>
      <c r="M190" s="223">
        <v>0.94969658256148193</v>
      </c>
      <c r="N190" s="223">
        <v>0.93659999999999999</v>
      </c>
      <c r="O190" s="223">
        <v>0.87968749999999996</v>
      </c>
      <c r="P190" s="394">
        <v>0.33126349892008639</v>
      </c>
    </row>
    <row r="191" spans="2:16" s="17" customFormat="1" ht="18.75" customHeight="1">
      <c r="B191" s="376">
        <v>3</v>
      </c>
      <c r="C191" s="377" t="s">
        <v>556</v>
      </c>
      <c r="D191" s="378">
        <v>58</v>
      </c>
      <c r="E191" s="215">
        <f t="shared" si="1"/>
        <v>30</v>
      </c>
      <c r="F191" s="378">
        <v>26</v>
      </c>
      <c r="G191" s="378">
        <v>4</v>
      </c>
      <c r="H191" s="378">
        <f>D191-E191</f>
        <v>28</v>
      </c>
      <c r="I191" s="379">
        <f t="shared" si="2"/>
        <v>0.8666666666666667</v>
      </c>
      <c r="J191" s="224">
        <f t="shared" si="3"/>
        <v>0.51724137931034486</v>
      </c>
      <c r="K191" s="380">
        <f t="shared" si="4"/>
        <v>0.44827586206896558</v>
      </c>
      <c r="L191" s="390" t="s">
        <v>2252</v>
      </c>
      <c r="M191" s="223">
        <v>0.44578313253012047</v>
      </c>
      <c r="N191" s="223">
        <v>0.4244</v>
      </c>
      <c r="O191" s="223">
        <v>0.29323308270676696</v>
      </c>
      <c r="P191" s="394">
        <v>0.17374517374517373</v>
      </c>
    </row>
    <row r="192" spans="2:16" s="17" customFormat="1" ht="18.75" customHeight="1">
      <c r="B192" s="376">
        <v>4</v>
      </c>
      <c r="C192" s="377" t="s">
        <v>1808</v>
      </c>
      <c r="D192" s="378">
        <v>82</v>
      </c>
      <c r="E192" s="215">
        <f t="shared" si="1"/>
        <v>82</v>
      </c>
      <c r="F192" s="378">
        <v>76</v>
      </c>
      <c r="G192" s="378">
        <v>6</v>
      </c>
      <c r="H192" s="378">
        <f>D192-E192</f>
        <v>0</v>
      </c>
      <c r="I192" s="379">
        <f t="shared" si="2"/>
        <v>0.92682926829268297</v>
      </c>
      <c r="J192" s="380">
        <f t="shared" si="3"/>
        <v>1</v>
      </c>
      <c r="K192" s="380">
        <f t="shared" si="4"/>
        <v>0.92682926829268297</v>
      </c>
      <c r="L192" s="391"/>
      <c r="M192" s="223">
        <v>0.83972125435540068</v>
      </c>
      <c r="N192" s="223">
        <v>0.66310000000000002</v>
      </c>
      <c r="O192" s="223">
        <v>0.44254278728606355</v>
      </c>
      <c r="P192" s="394">
        <v>0.39364303178484111</v>
      </c>
    </row>
    <row r="193" spans="2:17" s="17" customFormat="1" ht="18.75" customHeight="1">
      <c r="B193" s="376">
        <v>5</v>
      </c>
      <c r="C193" s="377" t="s">
        <v>1648</v>
      </c>
      <c r="D193" s="378">
        <v>33</v>
      </c>
      <c r="E193" s="215">
        <f t="shared" si="1"/>
        <v>33</v>
      </c>
      <c r="F193" s="378">
        <v>28</v>
      </c>
      <c r="G193" s="378">
        <v>5</v>
      </c>
      <c r="H193" s="378">
        <f t="shared" ref="H193:H216" si="5">D193-E193</f>
        <v>0</v>
      </c>
      <c r="I193" s="379">
        <f t="shared" si="2"/>
        <v>0.84848484848484851</v>
      </c>
      <c r="J193" s="380">
        <f t="shared" si="3"/>
        <v>1</v>
      </c>
      <c r="K193" s="380">
        <f t="shared" si="4"/>
        <v>0.84848484848484851</v>
      </c>
      <c r="L193" s="391"/>
      <c r="M193" s="223">
        <v>0.76373626373626369</v>
      </c>
      <c r="N193" s="223">
        <v>0.66449999999999998</v>
      </c>
      <c r="O193" s="223">
        <v>0</v>
      </c>
      <c r="P193" s="394">
        <v>0</v>
      </c>
    </row>
    <row r="194" spans="2:17" s="17" customFormat="1" ht="18.75" customHeight="1">
      <c r="B194" s="376">
        <v>6</v>
      </c>
      <c r="C194" s="377" t="s">
        <v>127</v>
      </c>
      <c r="D194" s="378">
        <v>36</v>
      </c>
      <c r="E194" s="215">
        <f t="shared" si="1"/>
        <v>36</v>
      </c>
      <c r="F194" s="378">
        <v>31</v>
      </c>
      <c r="G194" s="378">
        <v>5</v>
      </c>
      <c r="H194" s="378">
        <f t="shared" si="5"/>
        <v>0</v>
      </c>
      <c r="I194" s="379">
        <f t="shared" si="2"/>
        <v>0.86111111111111116</v>
      </c>
      <c r="J194" s="380">
        <f t="shared" si="3"/>
        <v>1</v>
      </c>
      <c r="K194" s="380">
        <f>I194*J194</f>
        <v>0.86111111111111116</v>
      </c>
      <c r="L194" s="391"/>
      <c r="M194" s="223">
        <v>0.93181818181818177</v>
      </c>
      <c r="N194" s="223">
        <v>0.7792</v>
      </c>
      <c r="O194" s="223">
        <v>0.89855072463768115</v>
      </c>
      <c r="P194" s="394">
        <v>0.62411347517730498</v>
      </c>
    </row>
    <row r="195" spans="2:17" s="17" customFormat="1" ht="18.75" customHeight="1">
      <c r="B195" s="376">
        <v>7</v>
      </c>
      <c r="C195" s="377" t="s">
        <v>129</v>
      </c>
      <c r="D195" s="378">
        <v>13</v>
      </c>
      <c r="E195" s="215">
        <f t="shared" si="1"/>
        <v>13</v>
      </c>
      <c r="F195" s="378">
        <v>13</v>
      </c>
      <c r="G195" s="378">
        <v>0</v>
      </c>
      <c r="H195" s="378">
        <f t="shared" si="5"/>
        <v>0</v>
      </c>
      <c r="I195" s="379">
        <f t="shared" si="2"/>
        <v>1</v>
      </c>
      <c r="J195" s="380">
        <f t="shared" si="3"/>
        <v>1</v>
      </c>
      <c r="K195" s="380">
        <f t="shared" si="4"/>
        <v>1</v>
      </c>
      <c r="L195" s="391"/>
      <c r="M195" s="223">
        <v>0.87817258883248728</v>
      </c>
      <c r="N195" s="223">
        <v>0.82909999999999995</v>
      </c>
      <c r="O195" s="223">
        <v>0.74054054054054053</v>
      </c>
      <c r="P195" s="394">
        <v>0.5161290322580645</v>
      </c>
    </row>
    <row r="196" spans="2:17" s="17" customFormat="1" ht="18.75" customHeight="1">
      <c r="B196" s="376">
        <v>8</v>
      </c>
      <c r="C196" s="377" t="s">
        <v>327</v>
      </c>
      <c r="D196" s="378">
        <v>17</v>
      </c>
      <c r="E196" s="215">
        <f t="shared" si="1"/>
        <v>17</v>
      </c>
      <c r="F196" s="378">
        <v>16</v>
      </c>
      <c r="G196" s="378">
        <v>1</v>
      </c>
      <c r="H196" s="378">
        <f t="shared" si="5"/>
        <v>0</v>
      </c>
      <c r="I196" s="379">
        <f t="shared" si="2"/>
        <v>0.94117647058823528</v>
      </c>
      <c r="J196" s="380">
        <f t="shared" si="3"/>
        <v>1</v>
      </c>
      <c r="K196" s="380">
        <f t="shared" si="4"/>
        <v>0.94117647058823528</v>
      </c>
      <c r="L196" s="391"/>
      <c r="M196" s="223">
        <v>0.78481012658227844</v>
      </c>
      <c r="N196" s="223">
        <v>0.41210000000000002</v>
      </c>
      <c r="O196" s="223">
        <v>0.22058823529411761</v>
      </c>
      <c r="P196" s="394">
        <v>0.24637681159420288</v>
      </c>
    </row>
    <row r="197" spans="2:17" s="17" customFormat="1" ht="18.75" customHeight="1">
      <c r="B197" s="376">
        <v>9</v>
      </c>
      <c r="C197" s="377" t="s">
        <v>1810</v>
      </c>
      <c r="D197" s="378">
        <v>38</v>
      </c>
      <c r="E197" s="215">
        <f t="shared" si="1"/>
        <v>38</v>
      </c>
      <c r="F197" s="378">
        <v>30</v>
      </c>
      <c r="G197" s="378">
        <v>8</v>
      </c>
      <c r="H197" s="378">
        <f>D197-E197</f>
        <v>0</v>
      </c>
      <c r="I197" s="379">
        <f t="shared" si="2"/>
        <v>0.78947368421052633</v>
      </c>
      <c r="J197" s="380">
        <f t="shared" si="3"/>
        <v>1</v>
      </c>
      <c r="K197" s="380">
        <f t="shared" si="4"/>
        <v>0.78947368421052633</v>
      </c>
      <c r="L197" s="391"/>
      <c r="M197" s="223">
        <v>0.77114427860696522</v>
      </c>
      <c r="N197" s="223">
        <v>0.70930000000000004</v>
      </c>
      <c r="O197" s="223">
        <v>0.58293838862559244</v>
      </c>
      <c r="P197" s="394">
        <v>0.44642857142857145</v>
      </c>
    </row>
    <row r="198" spans="2:17" s="17" customFormat="1" ht="18.75" customHeight="1">
      <c r="B198" s="376">
        <v>10</v>
      </c>
      <c r="C198" s="377" t="s">
        <v>1811</v>
      </c>
      <c r="D198" s="378">
        <v>25</v>
      </c>
      <c r="E198" s="215">
        <f t="shared" si="1"/>
        <v>25</v>
      </c>
      <c r="F198" s="378">
        <v>19</v>
      </c>
      <c r="G198" s="378">
        <v>6</v>
      </c>
      <c r="H198" s="378">
        <f t="shared" si="5"/>
        <v>0</v>
      </c>
      <c r="I198" s="379">
        <f t="shared" si="2"/>
        <v>0.76</v>
      </c>
      <c r="J198" s="380">
        <f t="shared" si="3"/>
        <v>1</v>
      </c>
      <c r="K198" s="380">
        <f>I198*J198</f>
        <v>0.76</v>
      </c>
      <c r="L198" s="391"/>
      <c r="M198" s="223">
        <v>0.70634920634920639</v>
      </c>
      <c r="N198" s="223">
        <v>0.54020000000000001</v>
      </c>
      <c r="O198" s="223">
        <v>0.52800000000000002</v>
      </c>
      <c r="P198" s="394">
        <v>0.49586776859504128</v>
      </c>
    </row>
    <row r="199" spans="2:17" s="17" customFormat="1" ht="18.75" customHeight="1">
      <c r="B199" s="376">
        <v>11</v>
      </c>
      <c r="C199" s="377" t="s">
        <v>1812</v>
      </c>
      <c r="D199" s="378">
        <v>46</v>
      </c>
      <c r="E199" s="215">
        <f t="shared" si="1"/>
        <v>46</v>
      </c>
      <c r="F199" s="378">
        <v>35</v>
      </c>
      <c r="G199" s="378">
        <v>11</v>
      </c>
      <c r="H199" s="378">
        <f t="shared" si="5"/>
        <v>0</v>
      </c>
      <c r="I199" s="379">
        <f t="shared" si="2"/>
        <v>0.76086956521739135</v>
      </c>
      <c r="J199" s="380">
        <f t="shared" si="3"/>
        <v>1</v>
      </c>
      <c r="K199" s="380">
        <f t="shared" si="4"/>
        <v>0.76086956521739135</v>
      </c>
      <c r="L199" s="391"/>
      <c r="M199" s="223">
        <v>0.84571428571428575</v>
      </c>
      <c r="N199" s="223">
        <v>0.58750000000000002</v>
      </c>
      <c r="O199" s="223">
        <v>0.4485294117647059</v>
      </c>
      <c r="P199" s="394">
        <v>0.37614678899082571</v>
      </c>
    </row>
    <row r="200" spans="2:17" s="17" customFormat="1" ht="18.75" customHeight="1">
      <c r="B200" s="376">
        <v>12</v>
      </c>
      <c r="C200" s="377" t="s">
        <v>1813</v>
      </c>
      <c r="D200" s="378">
        <v>6</v>
      </c>
      <c r="E200" s="215">
        <f t="shared" si="1"/>
        <v>6</v>
      </c>
      <c r="F200" s="378">
        <v>4</v>
      </c>
      <c r="G200" s="378">
        <v>2</v>
      </c>
      <c r="H200" s="378">
        <f t="shared" si="5"/>
        <v>0</v>
      </c>
      <c r="I200" s="379">
        <f t="shared" si="2"/>
        <v>0.66666666666666663</v>
      </c>
      <c r="J200" s="380">
        <f t="shared" si="3"/>
        <v>1</v>
      </c>
      <c r="K200" s="380">
        <f t="shared" si="4"/>
        <v>0.66666666666666663</v>
      </c>
      <c r="L200" s="391"/>
      <c r="M200" s="223">
        <v>0.92592592592592593</v>
      </c>
      <c r="N200" s="223">
        <v>0.46150000000000002</v>
      </c>
      <c r="O200" s="223">
        <v>0</v>
      </c>
      <c r="P200" s="394">
        <v>0</v>
      </c>
    </row>
    <row r="201" spans="2:17" s="17" customFormat="1" ht="18.75" customHeight="1">
      <c r="B201" s="376">
        <v>13</v>
      </c>
      <c r="C201" s="377" t="s">
        <v>328</v>
      </c>
      <c r="D201" s="378">
        <v>56</v>
      </c>
      <c r="E201" s="215">
        <f t="shared" si="1"/>
        <v>51</v>
      </c>
      <c r="F201" s="378">
        <v>25</v>
      </c>
      <c r="G201" s="378">
        <v>26</v>
      </c>
      <c r="H201" s="378">
        <f t="shared" si="5"/>
        <v>5</v>
      </c>
      <c r="I201" s="379">
        <f t="shared" si="2"/>
        <v>0.49019607843137253</v>
      </c>
      <c r="J201" s="380">
        <f t="shared" si="3"/>
        <v>0.9107142857142857</v>
      </c>
      <c r="K201" s="380">
        <f t="shared" si="4"/>
        <v>0.4464285714285714</v>
      </c>
      <c r="L201" s="391" t="s">
        <v>2253</v>
      </c>
      <c r="M201" s="223">
        <v>0.70783847980997627</v>
      </c>
      <c r="N201" s="223">
        <v>0.629</v>
      </c>
      <c r="O201" s="223">
        <v>0.60323886639676116</v>
      </c>
      <c r="P201" s="394">
        <v>0</v>
      </c>
    </row>
    <row r="202" spans="2:17" s="17" customFormat="1" ht="18.75" customHeight="1">
      <c r="B202" s="376">
        <v>14</v>
      </c>
      <c r="C202" s="377" t="s">
        <v>122</v>
      </c>
      <c r="D202" s="378">
        <v>71</v>
      </c>
      <c r="E202" s="215">
        <f t="shared" si="1"/>
        <v>71</v>
      </c>
      <c r="F202" s="378">
        <v>59</v>
      </c>
      <c r="G202" s="378">
        <v>12</v>
      </c>
      <c r="H202" s="378">
        <f t="shared" si="5"/>
        <v>0</v>
      </c>
      <c r="I202" s="379">
        <f t="shared" si="2"/>
        <v>0.83098591549295775</v>
      </c>
      <c r="J202" s="380">
        <f t="shared" si="3"/>
        <v>1</v>
      </c>
      <c r="K202" s="380">
        <f t="shared" si="4"/>
        <v>0.83098591549295775</v>
      </c>
      <c r="L202" s="391"/>
      <c r="M202" s="223">
        <v>0.85169491525423735</v>
      </c>
      <c r="N202" s="223">
        <v>0.64370000000000005</v>
      </c>
      <c r="O202" s="223">
        <v>0.44</v>
      </c>
      <c r="P202" s="394">
        <v>0.80968858131487875</v>
      </c>
    </row>
    <row r="203" spans="2:17" s="17" customFormat="1" ht="18.75" customHeight="1">
      <c r="B203" s="376">
        <v>15</v>
      </c>
      <c r="C203" s="377" t="s">
        <v>1814</v>
      </c>
      <c r="D203" s="378">
        <v>39</v>
      </c>
      <c r="E203" s="215">
        <f t="shared" si="1"/>
        <v>37</v>
      </c>
      <c r="F203" s="378">
        <v>31</v>
      </c>
      <c r="G203" s="378">
        <v>6</v>
      </c>
      <c r="H203" s="378">
        <f t="shared" si="5"/>
        <v>2</v>
      </c>
      <c r="I203" s="379">
        <f t="shared" si="2"/>
        <v>0.83783783783783783</v>
      </c>
      <c r="J203" s="380">
        <f t="shared" si="3"/>
        <v>0.94871794871794868</v>
      </c>
      <c r="K203" s="380">
        <f>I203*J203</f>
        <v>0.79487179487179482</v>
      </c>
      <c r="L203" s="391" t="s">
        <v>2032</v>
      </c>
      <c r="M203" s="223">
        <v>0.85483870967741937</v>
      </c>
      <c r="N203" s="223">
        <v>0.54690000000000005</v>
      </c>
      <c r="O203" s="223">
        <v>0.29104477611940299</v>
      </c>
      <c r="P203" s="394">
        <v>0.47802197802197804</v>
      </c>
    </row>
    <row r="204" spans="2:17" s="17" customFormat="1" ht="18.75" customHeight="1">
      <c r="B204" s="376">
        <v>16</v>
      </c>
      <c r="C204" s="377" t="s">
        <v>1815</v>
      </c>
      <c r="D204" s="378">
        <v>13</v>
      </c>
      <c r="E204" s="215">
        <f t="shared" si="1"/>
        <v>13</v>
      </c>
      <c r="F204" s="378">
        <v>13</v>
      </c>
      <c r="G204" s="378">
        <v>0</v>
      </c>
      <c r="H204" s="378">
        <f t="shared" si="5"/>
        <v>0</v>
      </c>
      <c r="I204" s="379">
        <f t="shared" si="2"/>
        <v>1</v>
      </c>
      <c r="J204" s="380">
        <f t="shared" si="3"/>
        <v>1</v>
      </c>
      <c r="K204" s="380">
        <f t="shared" si="4"/>
        <v>1</v>
      </c>
      <c r="L204" s="391"/>
      <c r="M204" s="223">
        <v>0.37333333333333335</v>
      </c>
      <c r="N204" s="223">
        <v>0.61639999999999995</v>
      </c>
      <c r="O204" s="223">
        <v>0.63888888888888884</v>
      </c>
      <c r="P204" s="394">
        <v>0.77570093457943923</v>
      </c>
    </row>
    <row r="205" spans="2:17" s="17" customFormat="1" ht="18.75" customHeight="1">
      <c r="B205" s="376">
        <v>17</v>
      </c>
      <c r="C205" s="377" t="s">
        <v>126</v>
      </c>
      <c r="D205" s="378">
        <v>16</v>
      </c>
      <c r="E205" s="215">
        <f t="shared" si="1"/>
        <v>16</v>
      </c>
      <c r="F205" s="378">
        <v>16</v>
      </c>
      <c r="G205" s="378">
        <v>0</v>
      </c>
      <c r="H205" s="378">
        <f t="shared" si="5"/>
        <v>0</v>
      </c>
      <c r="I205" s="379">
        <f t="shared" si="2"/>
        <v>1</v>
      </c>
      <c r="J205" s="380">
        <f t="shared" si="3"/>
        <v>1</v>
      </c>
      <c r="K205" s="380">
        <f t="shared" si="4"/>
        <v>1</v>
      </c>
      <c r="L205" s="391"/>
      <c r="M205" s="223">
        <v>1</v>
      </c>
      <c r="N205" s="223" t="e">
        <v>#DIV/0!</v>
      </c>
      <c r="O205" s="223">
        <v>0</v>
      </c>
      <c r="P205" s="394">
        <v>0</v>
      </c>
    </row>
    <row r="206" spans="2:17" s="355" customFormat="1" ht="18.75" customHeight="1">
      <c r="B206" s="381">
        <v>18</v>
      </c>
      <c r="C206" s="382" t="s">
        <v>1818</v>
      </c>
      <c r="D206" s="383">
        <v>11</v>
      </c>
      <c r="E206" s="353">
        <f t="shared" si="1"/>
        <v>11</v>
      </c>
      <c r="F206" s="383">
        <v>9</v>
      </c>
      <c r="G206" s="383">
        <v>2</v>
      </c>
      <c r="H206" s="383">
        <f t="shared" si="5"/>
        <v>0</v>
      </c>
      <c r="I206" s="379">
        <f t="shared" si="2"/>
        <v>0.81818181818181823</v>
      </c>
      <c r="J206" s="380">
        <f t="shared" si="3"/>
        <v>1</v>
      </c>
      <c r="K206" s="380">
        <f t="shared" si="4"/>
        <v>0.81818181818181823</v>
      </c>
      <c r="L206" s="392"/>
      <c r="M206" s="223">
        <v>0.7931034482758621</v>
      </c>
      <c r="N206" s="223">
        <v>0.62070000000000003</v>
      </c>
      <c r="O206" s="223">
        <v>0</v>
      </c>
      <c r="P206" s="394">
        <v>0</v>
      </c>
      <c r="Q206" s="370"/>
    </row>
    <row r="207" spans="2:17" s="17" customFormat="1" ht="18.75" customHeight="1">
      <c r="B207" s="376">
        <v>19</v>
      </c>
      <c r="C207" s="382" t="s">
        <v>1819</v>
      </c>
      <c r="D207" s="378">
        <v>3</v>
      </c>
      <c r="E207" s="215">
        <f t="shared" si="1"/>
        <v>3</v>
      </c>
      <c r="F207" s="378">
        <v>3</v>
      </c>
      <c r="G207" s="378">
        <v>0</v>
      </c>
      <c r="H207" s="383">
        <f t="shared" si="5"/>
        <v>0</v>
      </c>
      <c r="I207" s="379">
        <f t="shared" si="2"/>
        <v>1</v>
      </c>
      <c r="J207" s="380">
        <f t="shared" si="3"/>
        <v>1</v>
      </c>
      <c r="K207" s="380">
        <f t="shared" si="4"/>
        <v>1</v>
      </c>
      <c r="L207" s="393"/>
      <c r="M207" s="223">
        <v>0.8571428571428571</v>
      </c>
      <c r="N207" s="223">
        <v>0.6</v>
      </c>
      <c r="O207" s="223">
        <v>0</v>
      </c>
      <c r="P207" s="394">
        <v>0</v>
      </c>
    </row>
    <row r="208" spans="2:17" s="17" customFormat="1" ht="18.75" customHeight="1">
      <c r="B208" s="376">
        <v>20</v>
      </c>
      <c r="C208" s="382" t="s">
        <v>1586</v>
      </c>
      <c r="D208" s="378">
        <v>0</v>
      </c>
      <c r="E208" s="215">
        <v>0</v>
      </c>
      <c r="F208" s="378">
        <v>0</v>
      </c>
      <c r="G208" s="378">
        <v>0</v>
      </c>
      <c r="H208" s="383">
        <f t="shared" si="5"/>
        <v>0</v>
      </c>
      <c r="I208" s="379" t="e">
        <f t="shared" si="2"/>
        <v>#DIV/0!</v>
      </c>
      <c r="J208" s="380" t="e">
        <f t="shared" si="3"/>
        <v>#DIV/0!</v>
      </c>
      <c r="K208" s="380" t="e">
        <f t="shared" si="4"/>
        <v>#DIV/0!</v>
      </c>
      <c r="L208" s="393" t="s">
        <v>1821</v>
      </c>
      <c r="M208" s="223" t="e">
        <v>#DIV/0!</v>
      </c>
      <c r="N208" s="223" t="e">
        <v>#DIV/0!</v>
      </c>
      <c r="O208" s="223">
        <v>0</v>
      </c>
      <c r="P208" s="394">
        <v>0</v>
      </c>
    </row>
    <row r="209" spans="2:16" s="17" customFormat="1" ht="18.75" customHeight="1">
      <c r="B209" s="376">
        <v>21</v>
      </c>
      <c r="C209" s="209" t="s">
        <v>1644</v>
      </c>
      <c r="D209" s="378">
        <v>0</v>
      </c>
      <c r="E209" s="215">
        <v>0</v>
      </c>
      <c r="F209" s="378">
        <v>0</v>
      </c>
      <c r="G209" s="378">
        <v>0</v>
      </c>
      <c r="H209" s="383">
        <f t="shared" si="5"/>
        <v>0</v>
      </c>
      <c r="I209" s="379" t="e">
        <f t="shared" si="2"/>
        <v>#DIV/0!</v>
      </c>
      <c r="J209" s="380" t="e">
        <f t="shared" si="3"/>
        <v>#DIV/0!</v>
      </c>
      <c r="K209" s="380" t="e">
        <f t="shared" si="4"/>
        <v>#DIV/0!</v>
      </c>
      <c r="L209" s="393" t="s">
        <v>2245</v>
      </c>
      <c r="M209" s="223" t="e">
        <v>#DIV/0!</v>
      </c>
      <c r="N209" s="223" t="e">
        <v>#DIV/0!</v>
      </c>
      <c r="O209" s="223">
        <v>0</v>
      </c>
      <c r="P209" s="394">
        <v>0</v>
      </c>
    </row>
    <row r="210" spans="2:16" s="17" customFormat="1" ht="18.75" customHeight="1">
      <c r="B210" s="376">
        <v>22</v>
      </c>
      <c r="C210" s="209" t="s">
        <v>1645</v>
      </c>
      <c r="D210" s="378">
        <v>31</v>
      </c>
      <c r="E210" s="215">
        <f>F210+G210</f>
        <v>31</v>
      </c>
      <c r="F210" s="378">
        <v>30</v>
      </c>
      <c r="G210" s="378">
        <v>1</v>
      </c>
      <c r="H210" s="378">
        <f>D210-E210</f>
        <v>0</v>
      </c>
      <c r="I210" s="300">
        <f t="shared" si="2"/>
        <v>0.967741935483871</v>
      </c>
      <c r="J210" s="224">
        <f t="shared" si="3"/>
        <v>1</v>
      </c>
      <c r="K210" s="224">
        <f t="shared" si="4"/>
        <v>0.967741935483871</v>
      </c>
      <c r="L210" s="393"/>
      <c r="M210" s="223">
        <v>0.80701754385964908</v>
      </c>
      <c r="N210" s="223" t="e">
        <v>#DIV/0!</v>
      </c>
      <c r="O210" s="223">
        <v>0</v>
      </c>
      <c r="P210" s="394">
        <v>0</v>
      </c>
    </row>
    <row r="211" spans="2:16" s="17" customFormat="1" ht="18.75" customHeight="1">
      <c r="B211" s="376">
        <v>23</v>
      </c>
      <c r="C211" s="382" t="s">
        <v>1804</v>
      </c>
      <c r="D211" s="378">
        <v>0</v>
      </c>
      <c r="E211" s="215">
        <f t="shared" ref="E211:E216" si="6">F211+G211</f>
        <v>0</v>
      </c>
      <c r="F211" s="378">
        <v>0</v>
      </c>
      <c r="G211" s="378">
        <v>0</v>
      </c>
      <c r="H211" s="383">
        <f t="shared" si="5"/>
        <v>0</v>
      </c>
      <c r="I211" s="379" t="e">
        <f t="shared" si="2"/>
        <v>#DIV/0!</v>
      </c>
      <c r="J211" s="380" t="e">
        <f t="shared" si="3"/>
        <v>#DIV/0!</v>
      </c>
      <c r="K211" s="380" t="e">
        <f t="shared" si="4"/>
        <v>#DIV/0!</v>
      </c>
      <c r="L211" s="393" t="s">
        <v>2010</v>
      </c>
      <c r="M211" s="223" t="e">
        <v>#DIV/0!</v>
      </c>
      <c r="N211" s="223" t="e">
        <v>#DIV/0!</v>
      </c>
      <c r="O211" s="223">
        <v>0</v>
      </c>
      <c r="P211" s="394">
        <v>0</v>
      </c>
    </row>
    <row r="212" spans="2:16" s="17" customFormat="1" ht="18.75" customHeight="1">
      <c r="B212" s="376">
        <v>24</v>
      </c>
      <c r="C212" s="382" t="s">
        <v>1820</v>
      </c>
      <c r="D212" s="378">
        <v>864</v>
      </c>
      <c r="E212" s="215">
        <f t="shared" si="6"/>
        <v>864</v>
      </c>
      <c r="F212" s="378">
        <v>738</v>
      </c>
      <c r="G212" s="378">
        <v>126</v>
      </c>
      <c r="H212" s="383">
        <f t="shared" si="5"/>
        <v>0</v>
      </c>
      <c r="I212" s="379">
        <f t="shared" si="2"/>
        <v>0.85416666666666663</v>
      </c>
      <c r="J212" s="380">
        <f t="shared" si="3"/>
        <v>1</v>
      </c>
      <c r="K212" s="380">
        <f t="shared" si="4"/>
        <v>0.85416666666666663</v>
      </c>
      <c r="L212" s="393"/>
      <c r="M212" s="223">
        <v>0.67546907574704651</v>
      </c>
      <c r="N212" s="223" t="e">
        <v>#DIV/0!</v>
      </c>
      <c r="O212" s="223">
        <v>0</v>
      </c>
      <c r="P212" s="394">
        <v>0</v>
      </c>
    </row>
    <row r="213" spans="2:16" s="17" customFormat="1" ht="18.75" customHeight="1">
      <c r="B213" s="376">
        <v>25</v>
      </c>
      <c r="C213" s="382" t="s">
        <v>1591</v>
      </c>
      <c r="D213" s="378">
        <v>0</v>
      </c>
      <c r="E213" s="215">
        <f t="shared" si="6"/>
        <v>0</v>
      </c>
      <c r="F213" s="378">
        <v>0</v>
      </c>
      <c r="G213" s="378">
        <v>0</v>
      </c>
      <c r="H213" s="383">
        <f t="shared" si="5"/>
        <v>0</v>
      </c>
      <c r="I213" s="379" t="e">
        <f t="shared" si="2"/>
        <v>#DIV/0!</v>
      </c>
      <c r="J213" s="380" t="e">
        <f t="shared" si="3"/>
        <v>#DIV/0!</v>
      </c>
      <c r="K213" s="380" t="e">
        <f t="shared" si="4"/>
        <v>#DIV/0!</v>
      </c>
      <c r="L213" s="393" t="s">
        <v>2010</v>
      </c>
      <c r="M213" s="223" t="e">
        <v>#DIV/0!</v>
      </c>
      <c r="N213" s="223" t="e">
        <v>#DIV/0!</v>
      </c>
      <c r="O213" s="223">
        <v>0</v>
      </c>
      <c r="P213" s="394">
        <v>0</v>
      </c>
    </row>
    <row r="214" spans="2:16" s="17" customFormat="1" ht="18.75" customHeight="1">
      <c r="B214" s="376">
        <v>26</v>
      </c>
      <c r="C214" s="382" t="s">
        <v>1593</v>
      </c>
      <c r="D214" s="378">
        <v>0</v>
      </c>
      <c r="E214" s="215">
        <f t="shared" si="6"/>
        <v>0</v>
      </c>
      <c r="F214" s="378">
        <v>0</v>
      </c>
      <c r="G214" s="378">
        <v>0</v>
      </c>
      <c r="H214" s="383">
        <f t="shared" si="5"/>
        <v>0</v>
      </c>
      <c r="I214" s="379" t="e">
        <f t="shared" si="2"/>
        <v>#DIV/0!</v>
      </c>
      <c r="J214" s="380" t="e">
        <f t="shared" si="3"/>
        <v>#DIV/0!</v>
      </c>
      <c r="K214" s="380" t="e">
        <f t="shared" si="4"/>
        <v>#DIV/0!</v>
      </c>
      <c r="L214" s="393" t="s">
        <v>2254</v>
      </c>
      <c r="M214" s="223" t="e">
        <v>#DIV/0!</v>
      </c>
      <c r="N214" s="223" t="e">
        <v>#DIV/0!</v>
      </c>
      <c r="O214" s="223">
        <v>0</v>
      </c>
      <c r="P214" s="394">
        <v>0</v>
      </c>
    </row>
    <row r="215" spans="2:16" s="17" customFormat="1" ht="18.75" customHeight="1">
      <c r="B215" s="376">
        <v>27</v>
      </c>
      <c r="C215" s="382" t="s">
        <v>1822</v>
      </c>
      <c r="D215" s="378">
        <v>0</v>
      </c>
      <c r="E215" s="215">
        <f t="shared" si="6"/>
        <v>0</v>
      </c>
      <c r="F215" s="378">
        <v>0</v>
      </c>
      <c r="G215" s="378">
        <v>0</v>
      </c>
      <c r="H215" s="383">
        <f t="shared" si="5"/>
        <v>0</v>
      </c>
      <c r="I215" s="379" t="e">
        <f t="shared" si="2"/>
        <v>#DIV/0!</v>
      </c>
      <c r="J215" s="380" t="e">
        <f t="shared" si="3"/>
        <v>#DIV/0!</v>
      </c>
      <c r="K215" s="380" t="e">
        <f t="shared" si="4"/>
        <v>#DIV/0!</v>
      </c>
      <c r="L215" s="393" t="s">
        <v>2254</v>
      </c>
      <c r="M215" s="223" t="e">
        <v>#DIV/0!</v>
      </c>
      <c r="N215" s="223" t="e">
        <v>#DIV/0!</v>
      </c>
      <c r="O215" s="223">
        <v>0</v>
      </c>
      <c r="P215" s="394">
        <v>0</v>
      </c>
    </row>
    <row r="216" spans="2:16" s="17" customFormat="1" ht="18.75" customHeight="1">
      <c r="B216" s="376">
        <v>28</v>
      </c>
      <c r="C216" s="382" t="s">
        <v>1641</v>
      </c>
      <c r="D216" s="378">
        <v>0</v>
      </c>
      <c r="E216" s="215">
        <f t="shared" si="6"/>
        <v>0</v>
      </c>
      <c r="F216" s="378">
        <v>0</v>
      </c>
      <c r="G216" s="378">
        <v>0</v>
      </c>
      <c r="H216" s="383">
        <f t="shared" si="5"/>
        <v>0</v>
      </c>
      <c r="I216" s="379" t="e">
        <f t="shared" si="2"/>
        <v>#DIV/0!</v>
      </c>
      <c r="J216" s="380" t="e">
        <f t="shared" si="3"/>
        <v>#DIV/0!</v>
      </c>
      <c r="K216" s="380" t="e">
        <f t="shared" si="4"/>
        <v>#DIV/0!</v>
      </c>
      <c r="L216" s="393" t="s">
        <v>2255</v>
      </c>
      <c r="M216" s="223" t="e">
        <v>#DIV/0!</v>
      </c>
      <c r="N216" s="223" t="e">
        <v>#DIV/0!</v>
      </c>
      <c r="O216" s="223">
        <v>0</v>
      </c>
      <c r="P216" s="394">
        <v>0</v>
      </c>
    </row>
    <row r="217" spans="2:16" s="17" customFormat="1" ht="18.75" customHeight="1">
      <c r="B217" s="376">
        <v>29</v>
      </c>
      <c r="C217" s="382" t="s">
        <v>1739</v>
      </c>
      <c r="D217" s="378">
        <v>22</v>
      </c>
      <c r="E217" s="215">
        <f>F217+G217</f>
        <v>22</v>
      </c>
      <c r="F217" s="378">
        <v>21</v>
      </c>
      <c r="G217" s="378">
        <v>1</v>
      </c>
      <c r="H217" s="378">
        <f>D217-E217</f>
        <v>0</v>
      </c>
      <c r="I217" s="379">
        <f>F217/E217</f>
        <v>0.95454545454545459</v>
      </c>
      <c r="J217" s="380">
        <f t="shared" si="3"/>
        <v>1</v>
      </c>
      <c r="K217" s="380">
        <f t="shared" si="4"/>
        <v>0.95454545454545459</v>
      </c>
      <c r="L217" s="393"/>
      <c r="M217" s="223">
        <v>1</v>
      </c>
      <c r="N217" s="223">
        <v>0.81669999999999998</v>
      </c>
      <c r="O217" s="223"/>
      <c r="P217" s="394"/>
    </row>
    <row r="218" spans="2:16" s="17" customFormat="1" ht="18.75" customHeight="1" thickBot="1">
      <c r="B218" s="543" t="s">
        <v>50</v>
      </c>
      <c r="C218" s="596"/>
      <c r="D218" s="384">
        <f>SUM(D189:D217)</f>
        <v>6121</v>
      </c>
      <c r="E218" s="384">
        <f>SUM(E189:E217)</f>
        <v>6086</v>
      </c>
      <c r="F218" s="384">
        <f>SUM(F189:F217)</f>
        <v>5816</v>
      </c>
      <c r="G218" s="384">
        <f>SUM(G189:G217)</f>
        <v>270</v>
      </c>
      <c r="H218" s="384">
        <f>SUM(H189:H217)</f>
        <v>35</v>
      </c>
      <c r="I218" s="385">
        <f>F218/(F218+G218)</f>
        <v>0.9556358856391719</v>
      </c>
      <c r="J218" s="386">
        <f t="shared" si="3"/>
        <v>0.99428198006861623</v>
      </c>
      <c r="K218" s="386">
        <f t="shared" si="4"/>
        <v>0.95017154059794151</v>
      </c>
      <c r="L218" s="395"/>
      <c r="M218" s="396">
        <v>0.8602417860972994</v>
      </c>
      <c r="N218" s="396">
        <v>0.86580000000000001</v>
      </c>
      <c r="O218" s="396">
        <v>0.70546823837590045</v>
      </c>
      <c r="P218" s="397">
        <v>0.37357197258187363</v>
      </c>
    </row>
  </sheetData>
  <mergeCells count="20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26"/>
    <mergeCell ref="B27:L27"/>
    <mergeCell ref="B28:B29"/>
    <mergeCell ref="C28:C29"/>
    <mergeCell ref="D28:D29"/>
    <mergeCell ref="E28:E29"/>
    <mergeCell ref="F28:F29"/>
    <mergeCell ref="I28:I29"/>
    <mergeCell ref="J28:J29"/>
    <mergeCell ref="Q34:R34"/>
    <mergeCell ref="Q35:R35"/>
    <mergeCell ref="Q36:R36"/>
    <mergeCell ref="Q37:R37"/>
    <mergeCell ref="Q38:R38"/>
    <mergeCell ref="Q39:R39"/>
    <mergeCell ref="K28:K29"/>
    <mergeCell ref="L28:L29"/>
    <mergeCell ref="Q30:R30"/>
    <mergeCell ref="Q31:R31"/>
    <mergeCell ref="Q32:R32"/>
    <mergeCell ref="Q33:R33"/>
    <mergeCell ref="Q46:R46"/>
    <mergeCell ref="Q47:R47"/>
    <mergeCell ref="Q48:R48"/>
    <mergeCell ref="Q49:R49"/>
    <mergeCell ref="Q50:R50"/>
    <mergeCell ref="Q51:R51"/>
    <mergeCell ref="Q40:R40"/>
    <mergeCell ref="Q41:R41"/>
    <mergeCell ref="Q42:R42"/>
    <mergeCell ref="Q43:R43"/>
    <mergeCell ref="Q44:R44"/>
    <mergeCell ref="Q45:R45"/>
    <mergeCell ref="Q58:R58"/>
    <mergeCell ref="Q59:R59"/>
    <mergeCell ref="Q60:R60"/>
    <mergeCell ref="Q85:R85"/>
    <mergeCell ref="Q88:R88"/>
    <mergeCell ref="Q89:R89"/>
    <mergeCell ref="Q52:R52"/>
    <mergeCell ref="Q53:R53"/>
    <mergeCell ref="Q54:R54"/>
    <mergeCell ref="Q55:R55"/>
    <mergeCell ref="Q56:R56"/>
    <mergeCell ref="Q57:R57"/>
    <mergeCell ref="Q98:R98"/>
    <mergeCell ref="Q99:R99"/>
    <mergeCell ref="Q100:R100"/>
    <mergeCell ref="Q101:R101"/>
    <mergeCell ref="Q102:R102"/>
    <mergeCell ref="Q103:R103"/>
    <mergeCell ref="Q91:R91"/>
    <mergeCell ref="Q93:R93"/>
    <mergeCell ref="Q94:R94"/>
    <mergeCell ref="Q95:R95"/>
    <mergeCell ref="Q96:R96"/>
    <mergeCell ref="Q97:R97"/>
    <mergeCell ref="Q112:R112"/>
    <mergeCell ref="Q113:R113"/>
    <mergeCell ref="Q114:R114"/>
    <mergeCell ref="Q115:R115"/>
    <mergeCell ref="Q117:R117"/>
    <mergeCell ref="B122:K122"/>
    <mergeCell ref="Q104:R104"/>
    <mergeCell ref="Q105:R105"/>
    <mergeCell ref="Q106:R106"/>
    <mergeCell ref="Q107:R107"/>
    <mergeCell ref="Q108:R108"/>
    <mergeCell ref="Q109:R109"/>
    <mergeCell ref="F126:G126"/>
    <mergeCell ref="H126:I126"/>
    <mergeCell ref="J126:K126"/>
    <mergeCell ref="F127:G127"/>
    <mergeCell ref="H127:I127"/>
    <mergeCell ref="J127:K127"/>
    <mergeCell ref="B123:K123"/>
    <mergeCell ref="F124:G124"/>
    <mergeCell ref="H124:I124"/>
    <mergeCell ref="J124:K124"/>
    <mergeCell ref="F125:G125"/>
    <mergeCell ref="H125:I125"/>
    <mergeCell ref="J125:K125"/>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50:G150"/>
    <mergeCell ref="H150:I150"/>
    <mergeCell ref="J150:K150"/>
    <mergeCell ref="F151:G151"/>
    <mergeCell ref="H151:I151"/>
    <mergeCell ref="J151:K151"/>
    <mergeCell ref="F148:G148"/>
    <mergeCell ref="H148:I148"/>
    <mergeCell ref="J148:K148"/>
    <mergeCell ref="F149:G149"/>
    <mergeCell ref="H149:I149"/>
    <mergeCell ref="J149:K149"/>
    <mergeCell ref="B154:C154"/>
    <mergeCell ref="F154:G154"/>
    <mergeCell ref="H154:I154"/>
    <mergeCell ref="J154:K154"/>
    <mergeCell ref="B155:D155"/>
    <mergeCell ref="F155:G155"/>
    <mergeCell ref="H155:I155"/>
    <mergeCell ref="J155:K155"/>
    <mergeCell ref="F152:G152"/>
    <mergeCell ref="H152:I152"/>
    <mergeCell ref="J152:K152"/>
    <mergeCell ref="F153:G153"/>
    <mergeCell ref="H153:I153"/>
    <mergeCell ref="J153:K153"/>
    <mergeCell ref="N187:N188"/>
    <mergeCell ref="O187:O188"/>
    <mergeCell ref="P187:P188"/>
    <mergeCell ref="M187:M188"/>
    <mergeCell ref="M186:P186"/>
    <mergeCell ref="J187:J188"/>
    <mergeCell ref="K187:K188"/>
    <mergeCell ref="L187:L188"/>
    <mergeCell ref="B218:C218"/>
    <mergeCell ref="B186:L186"/>
    <mergeCell ref="B187:B188"/>
    <mergeCell ref="C187:C188"/>
    <mergeCell ref="D187:D188"/>
    <mergeCell ref="E187:E188"/>
    <mergeCell ref="F187:F188"/>
    <mergeCell ref="G187:G188"/>
    <mergeCell ref="H187:H188"/>
    <mergeCell ref="I187:I188"/>
  </mergeCells>
  <phoneticPr fontId="10" type="noConversion"/>
  <conditionalFormatting sqref="D154:E154">
    <cfRule type="cellIs" dxfId="51" priority="14" operator="greaterThan">
      <formula>0</formula>
    </cfRule>
  </conditionalFormatting>
  <conditionalFormatting sqref="D154:E154">
    <cfRule type="cellIs" dxfId="50" priority="15" operator="greaterThan">
      <formula>0</formula>
    </cfRule>
  </conditionalFormatting>
  <conditionalFormatting sqref="E125:E154">
    <cfRule type="cellIs" dxfId="49" priority="13" operator="greaterThan">
      <formula>0</formula>
    </cfRule>
  </conditionalFormatting>
  <conditionalFormatting sqref="H154">
    <cfRule type="cellIs" dxfId="48" priority="12" operator="greaterThan">
      <formula>0</formula>
    </cfRule>
  </conditionalFormatting>
  <conditionalFormatting sqref="F125">
    <cfRule type="cellIs" dxfId="47" priority="11" operator="greaterThan">
      <formula>0</formula>
    </cfRule>
  </conditionalFormatting>
  <conditionalFormatting sqref="J125:J138 J140:J153">
    <cfRule type="cellIs" dxfId="46" priority="10" operator="greaterThan">
      <formula>0</formula>
    </cfRule>
  </conditionalFormatting>
  <conditionalFormatting sqref="F154">
    <cfRule type="cellIs" dxfId="45" priority="9" operator="greaterThan">
      <formula>0</formula>
    </cfRule>
  </conditionalFormatting>
  <conditionalFormatting sqref="K189:K218">
    <cfRule type="cellIs" dxfId="44" priority="6" operator="lessThan">
      <formula>0.6</formula>
    </cfRule>
  </conditionalFormatting>
  <conditionalFormatting sqref="J139">
    <cfRule type="cellIs" dxfId="43" priority="8" operator="greaterThan">
      <formula>0</formula>
    </cfRule>
  </conditionalFormatting>
  <conditionalFormatting sqref="J154">
    <cfRule type="cellIs" dxfId="42" priority="7" operator="greaterThan">
      <formula>0</formula>
    </cfRule>
  </conditionalFormatting>
  <conditionalFormatting sqref="H125">
    <cfRule type="cellIs" dxfId="41" priority="3" operator="greaterThan">
      <formula>0</formula>
    </cfRule>
  </conditionalFormatting>
  <conditionalFormatting sqref="H126:H153">
    <cfRule type="cellIs" dxfId="40" priority="2" operator="greaterThan">
      <formula>0</formula>
    </cfRule>
  </conditionalFormatting>
  <conditionalFormatting sqref="F126:F153">
    <cfRule type="cellIs" dxfId="39" priority="1" operator="greaterThan">
      <formula>0</formula>
    </cfRule>
  </conditionalFormatting>
  <dataValidations count="1">
    <dataValidation type="list" allowBlank="1" showInputMessage="1" showErrorMessage="1" sqref="F13" xr:uid="{00000000-0002-0000-0300-000000000000}">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219"/>
  <sheetViews>
    <sheetView topLeftCell="A15" zoomScale="85" zoomScaleNormal="85" workbookViewId="0">
      <selection activeCell="C11" sqref="C11:D11"/>
    </sheetView>
  </sheetViews>
  <sheetFormatPr defaultColWidth="9.08984375" defaultRowHeight="13"/>
  <cols>
    <col min="1" max="1" width="3.08984375" style="17" customWidth="1"/>
    <col min="2" max="2" width="20.7265625" style="17" bestFit="1" customWidth="1"/>
    <col min="3" max="3" width="26.26953125" style="17" customWidth="1"/>
    <col min="4" max="4" width="17.36328125" style="17" customWidth="1"/>
    <col min="5" max="5" width="19" style="17" customWidth="1"/>
    <col min="6" max="6" width="12.08984375" style="17" customWidth="1"/>
    <col min="7" max="7" width="9.54296875" style="17" bestFit="1" customWidth="1"/>
    <col min="8" max="8" width="10.26953125" style="17" customWidth="1"/>
    <col min="9" max="9" width="8.81640625" style="17" bestFit="1" customWidth="1"/>
    <col min="10" max="10" width="12.90625" style="17" customWidth="1"/>
    <col min="11" max="11" width="10" style="17" customWidth="1"/>
    <col min="12" max="12" width="20.90625" style="17" customWidth="1"/>
    <col min="13" max="13" width="7.1796875" style="17" customWidth="1"/>
    <col min="14" max="21" width="9.1796875" style="17" bestFit="1" customWidth="1"/>
    <col min="22" max="16384" width="9.08984375" style="17"/>
  </cols>
  <sheetData>
    <row r="1" spans="2:16" ht="13.5" thickBot="1">
      <c r="M1" s="16"/>
      <c r="N1" s="16"/>
      <c r="O1" s="16"/>
      <c r="P1" s="16"/>
    </row>
    <row r="2" spans="2:16" ht="13.5" thickBot="1">
      <c r="B2" s="148"/>
      <c r="C2" s="149"/>
      <c r="D2" s="149"/>
      <c r="E2" s="149"/>
      <c r="F2" s="149"/>
      <c r="G2" s="149"/>
      <c r="H2" s="149"/>
      <c r="I2" s="149"/>
      <c r="J2" s="400"/>
      <c r="K2" s="149"/>
      <c r="L2" s="151"/>
      <c r="M2" s="16"/>
      <c r="N2" s="16"/>
      <c r="O2" s="16"/>
      <c r="P2" s="16"/>
    </row>
    <row r="3" spans="2:16" ht="15" customHeight="1">
      <c r="B3" s="15"/>
      <c r="C3" s="631" t="s">
        <v>85</v>
      </c>
      <c r="D3" s="632"/>
      <c r="E3" s="632"/>
      <c r="F3" s="632"/>
      <c r="G3" s="632"/>
      <c r="H3" s="632"/>
      <c r="I3" s="632"/>
      <c r="J3" s="632"/>
      <c r="K3" s="633"/>
      <c r="L3" s="401"/>
    </row>
    <row r="4" spans="2:16" ht="15" customHeight="1" thickBot="1">
      <c r="B4" s="15"/>
      <c r="C4" s="634"/>
      <c r="D4" s="635"/>
      <c r="E4" s="635"/>
      <c r="F4" s="635"/>
      <c r="G4" s="635"/>
      <c r="H4" s="635"/>
      <c r="I4" s="635"/>
      <c r="J4" s="635"/>
      <c r="K4" s="636"/>
      <c r="L4" s="401"/>
    </row>
    <row r="5" spans="2:16" ht="21" customHeight="1" thickBot="1">
      <c r="B5" s="117"/>
      <c r="C5" s="18"/>
      <c r="D5" s="18"/>
      <c r="E5" s="18"/>
      <c r="F5" s="18"/>
      <c r="G5" s="18"/>
      <c r="H5" s="18"/>
      <c r="I5" s="18"/>
      <c r="J5" s="18"/>
      <c r="K5" s="402"/>
      <c r="L5" s="118"/>
    </row>
    <row r="6" spans="2:16" ht="13.5" thickBot="1">
      <c r="B6" s="15"/>
      <c r="C6" s="16"/>
      <c r="D6" s="16"/>
      <c r="E6" s="16"/>
      <c r="F6" s="16"/>
      <c r="G6" s="16"/>
      <c r="H6" s="16"/>
      <c r="I6" s="16"/>
      <c r="J6" s="16"/>
      <c r="K6" s="16"/>
      <c r="L6" s="19"/>
    </row>
    <row r="7" spans="2:16">
      <c r="B7" s="530" t="s">
        <v>0</v>
      </c>
      <c r="C7" s="531"/>
      <c r="D7" s="531"/>
      <c r="E7" s="531"/>
      <c r="F7" s="531"/>
      <c r="G7" s="531"/>
      <c r="H7" s="532"/>
      <c r="I7" s="16"/>
      <c r="J7" s="16"/>
      <c r="K7" s="16"/>
      <c r="L7" s="19"/>
    </row>
    <row r="8" spans="2:16">
      <c r="B8" s="347" t="s">
        <v>64</v>
      </c>
      <c r="C8" s="524">
        <v>29662</v>
      </c>
      <c r="D8" s="524"/>
      <c r="E8" s="203" t="s">
        <v>1702</v>
      </c>
      <c r="F8" s="629" t="s">
        <v>2275</v>
      </c>
      <c r="G8" s="629"/>
      <c r="H8" s="630"/>
      <c r="I8" s="16"/>
      <c r="J8" s="16"/>
      <c r="K8" s="16"/>
      <c r="L8" s="19"/>
    </row>
    <row r="9" spans="2:16" ht="17.25" customHeight="1">
      <c r="B9" s="347" t="s">
        <v>65</v>
      </c>
      <c r="C9" s="524" t="s">
        <v>2298</v>
      </c>
      <c r="D9" s="524"/>
      <c r="E9" s="204" t="s">
        <v>73</v>
      </c>
      <c r="F9" s="524" t="s">
        <v>2297</v>
      </c>
      <c r="G9" s="524"/>
      <c r="H9" s="627"/>
      <c r="I9" s="16"/>
      <c r="J9" s="16"/>
      <c r="K9" s="16"/>
      <c r="L9" s="19"/>
    </row>
    <row r="10" spans="2:16" ht="30.75" customHeight="1">
      <c r="B10" s="347" t="s">
        <v>66</v>
      </c>
      <c r="C10" s="524" t="s">
        <v>2438</v>
      </c>
      <c r="D10" s="524"/>
      <c r="E10" s="204" t="s">
        <v>296</v>
      </c>
      <c r="F10" s="525" t="s">
        <v>2285</v>
      </c>
      <c r="G10" s="524"/>
      <c r="H10" s="627"/>
      <c r="I10" s="16"/>
      <c r="J10" s="16"/>
      <c r="K10" s="16"/>
      <c r="L10" s="19"/>
    </row>
    <row r="11" spans="2:16" ht="36.75" customHeight="1">
      <c r="B11" s="347" t="s">
        <v>297</v>
      </c>
      <c r="C11" s="525" t="s">
        <v>2299</v>
      </c>
      <c r="D11" s="524"/>
      <c r="E11" s="204" t="s">
        <v>69</v>
      </c>
      <c r="F11" s="557">
        <v>45037</v>
      </c>
      <c r="G11" s="557"/>
      <c r="H11" s="628"/>
      <c r="I11" s="16"/>
      <c r="J11" s="16"/>
      <c r="K11" s="16"/>
      <c r="L11" s="19"/>
    </row>
    <row r="12" spans="2:16">
      <c r="B12" s="347" t="s">
        <v>67</v>
      </c>
      <c r="C12" s="524" t="s">
        <v>2427</v>
      </c>
      <c r="D12" s="524"/>
      <c r="E12" s="204" t="s">
        <v>70</v>
      </c>
      <c r="F12" s="557">
        <v>45051</v>
      </c>
      <c r="G12" s="557"/>
      <c r="H12" s="628"/>
      <c r="I12" s="16"/>
      <c r="J12" s="16"/>
      <c r="K12" s="16"/>
      <c r="L12" s="19"/>
    </row>
    <row r="13" spans="2:16">
      <c r="B13" s="347" t="s">
        <v>298</v>
      </c>
      <c r="C13" s="524" t="s">
        <v>2286</v>
      </c>
      <c r="D13" s="524"/>
      <c r="E13" s="204" t="s">
        <v>299</v>
      </c>
      <c r="F13" s="524" t="s">
        <v>102</v>
      </c>
      <c r="G13" s="524"/>
      <c r="H13" s="627"/>
      <c r="I13" s="16"/>
      <c r="J13" s="16"/>
      <c r="K13" s="16"/>
      <c r="L13" s="19"/>
    </row>
    <row r="14" spans="2:16">
      <c r="B14" s="347" t="s">
        <v>68</v>
      </c>
      <c r="C14" s="524" t="s">
        <v>2261</v>
      </c>
      <c r="D14" s="524"/>
      <c r="E14" s="205" t="s">
        <v>1578</v>
      </c>
      <c r="F14" s="524" t="s">
        <v>2300</v>
      </c>
      <c r="G14" s="524"/>
      <c r="H14" s="627"/>
      <c r="I14" s="16"/>
      <c r="J14" s="16"/>
      <c r="K14" s="16"/>
      <c r="L14" s="19"/>
    </row>
    <row r="15" spans="2:16" ht="39.75" customHeight="1">
      <c r="B15" s="347" t="s">
        <v>105</v>
      </c>
      <c r="C15" s="525" t="s">
        <v>1701</v>
      </c>
      <c r="D15" s="525"/>
      <c r="E15" s="525"/>
      <c r="F15" s="525"/>
      <c r="G15" s="525"/>
      <c r="H15" s="624"/>
      <c r="I15" s="16"/>
      <c r="J15" s="16"/>
      <c r="K15" s="16"/>
      <c r="L15" s="19"/>
    </row>
    <row r="16" spans="2:16" ht="42" customHeight="1" thickBot="1">
      <c r="B16" s="348" t="s">
        <v>72</v>
      </c>
      <c r="C16" s="625" t="s">
        <v>1569</v>
      </c>
      <c r="D16" s="625"/>
      <c r="E16" s="625"/>
      <c r="F16" s="625"/>
      <c r="G16" s="625"/>
      <c r="H16" s="626"/>
      <c r="I16" s="16"/>
      <c r="J16" s="16"/>
      <c r="K16" s="16"/>
      <c r="L16" s="19"/>
    </row>
    <row r="17" spans="1:16" ht="13.5" thickBot="1">
      <c r="B17" s="117"/>
      <c r="C17" s="18"/>
      <c r="D17" s="18"/>
      <c r="E17" s="18"/>
      <c r="F17" s="18"/>
      <c r="G17" s="18"/>
      <c r="H17" s="18"/>
      <c r="I17" s="18"/>
      <c r="J17" s="18"/>
      <c r="K17" s="18"/>
      <c r="L17" s="118"/>
      <c r="M17" s="16"/>
      <c r="N17" s="16"/>
      <c r="O17" s="16"/>
      <c r="P17" s="16"/>
    </row>
    <row r="18" spans="1:16" ht="13.5" thickBot="1">
      <c r="B18" s="640" t="s">
        <v>253</v>
      </c>
      <c r="C18" s="641"/>
      <c r="D18" s="641"/>
      <c r="E18" s="641"/>
      <c r="F18" s="641"/>
      <c r="G18" s="641"/>
      <c r="H18" s="641"/>
      <c r="I18" s="641"/>
      <c r="J18" s="641"/>
      <c r="K18" s="641"/>
      <c r="L18" s="642"/>
    </row>
    <row r="19" spans="1:16" ht="12.75" customHeight="1">
      <c r="B19" s="643" t="s">
        <v>2798</v>
      </c>
      <c r="C19" s="644"/>
      <c r="D19" s="644"/>
      <c r="E19" s="644"/>
      <c r="F19" s="644"/>
      <c r="G19" s="644"/>
      <c r="H19" s="644"/>
      <c r="I19" s="644"/>
      <c r="J19" s="644"/>
      <c r="K19" s="644"/>
      <c r="L19" s="645"/>
    </row>
    <row r="20" spans="1:16">
      <c r="B20" s="646"/>
      <c r="C20" s="647"/>
      <c r="D20" s="647"/>
      <c r="E20" s="647"/>
      <c r="F20" s="647"/>
      <c r="G20" s="647"/>
      <c r="H20" s="647"/>
      <c r="I20" s="647"/>
      <c r="J20" s="647"/>
      <c r="K20" s="647"/>
      <c r="L20" s="648"/>
    </row>
    <row r="21" spans="1:16">
      <c r="B21" s="646"/>
      <c r="C21" s="647"/>
      <c r="D21" s="647"/>
      <c r="E21" s="647"/>
      <c r="F21" s="647"/>
      <c r="G21" s="647"/>
      <c r="H21" s="647"/>
      <c r="I21" s="647"/>
      <c r="J21" s="647"/>
      <c r="K21" s="647"/>
      <c r="L21" s="648"/>
    </row>
    <row r="22" spans="1:16">
      <c r="B22" s="646"/>
      <c r="C22" s="647"/>
      <c r="D22" s="647"/>
      <c r="E22" s="647"/>
      <c r="F22" s="647"/>
      <c r="G22" s="647"/>
      <c r="H22" s="647"/>
      <c r="I22" s="647"/>
      <c r="J22" s="647"/>
      <c r="K22" s="647"/>
      <c r="L22" s="648"/>
    </row>
    <row r="23" spans="1:16">
      <c r="B23" s="646"/>
      <c r="C23" s="647"/>
      <c r="D23" s="647"/>
      <c r="E23" s="647"/>
      <c r="F23" s="647"/>
      <c r="G23" s="647"/>
      <c r="H23" s="647"/>
      <c r="I23" s="647"/>
      <c r="J23" s="647"/>
      <c r="K23" s="647"/>
      <c r="L23" s="648"/>
    </row>
    <row r="24" spans="1:16">
      <c r="B24" s="646"/>
      <c r="C24" s="647"/>
      <c r="D24" s="647"/>
      <c r="E24" s="647"/>
      <c r="F24" s="647"/>
      <c r="G24" s="647"/>
      <c r="H24" s="647"/>
      <c r="I24" s="647"/>
      <c r="J24" s="647"/>
      <c r="K24" s="647"/>
      <c r="L24" s="648"/>
    </row>
    <row r="25" spans="1:16">
      <c r="B25" s="646"/>
      <c r="C25" s="647"/>
      <c r="D25" s="647"/>
      <c r="E25" s="647"/>
      <c r="F25" s="647"/>
      <c r="G25" s="647"/>
      <c r="H25" s="647"/>
      <c r="I25" s="647"/>
      <c r="J25" s="647"/>
      <c r="K25" s="647"/>
      <c r="L25" s="648"/>
    </row>
    <row r="26" spans="1:16" ht="193.5" customHeight="1" thickBot="1">
      <c r="B26" s="649"/>
      <c r="C26" s="650"/>
      <c r="D26" s="650"/>
      <c r="E26" s="650"/>
      <c r="F26" s="650"/>
      <c r="G26" s="650"/>
      <c r="H26" s="650"/>
      <c r="I26" s="650"/>
      <c r="J26" s="650"/>
      <c r="K26" s="650"/>
      <c r="L26" s="651"/>
    </row>
    <row r="27" spans="1:16" ht="13.5" thickBot="1">
      <c r="A27" s="349"/>
      <c r="B27" s="640" t="s">
        <v>255</v>
      </c>
      <c r="C27" s="641"/>
      <c r="D27" s="641"/>
      <c r="E27" s="641"/>
      <c r="F27" s="641"/>
      <c r="G27" s="641"/>
      <c r="H27" s="641"/>
      <c r="I27" s="641"/>
      <c r="J27" s="641"/>
      <c r="K27" s="641"/>
      <c r="L27" s="642"/>
    </row>
    <row r="28" spans="1:16">
      <c r="B28" s="575" t="s">
        <v>28</v>
      </c>
      <c r="C28" s="577" t="s">
        <v>1547</v>
      </c>
      <c r="D28" s="577" t="s">
        <v>204</v>
      </c>
      <c r="E28" s="577" t="s">
        <v>3</v>
      </c>
      <c r="F28" s="577" t="s">
        <v>1474</v>
      </c>
      <c r="G28" s="457" t="s">
        <v>1562</v>
      </c>
      <c r="H28" s="457" t="s">
        <v>1562</v>
      </c>
      <c r="I28" s="579" t="s">
        <v>1475</v>
      </c>
      <c r="J28" s="579" t="s">
        <v>270</v>
      </c>
      <c r="K28" s="579" t="s">
        <v>271</v>
      </c>
      <c r="L28" s="582" t="s">
        <v>1478</v>
      </c>
    </row>
    <row r="29" spans="1:16" ht="26">
      <c r="B29" s="623"/>
      <c r="C29" s="578"/>
      <c r="D29" s="578"/>
      <c r="E29" s="578"/>
      <c r="F29" s="578"/>
      <c r="G29" s="458" t="s">
        <v>131</v>
      </c>
      <c r="H29" s="458" t="s">
        <v>132</v>
      </c>
      <c r="I29" s="580"/>
      <c r="J29" s="580"/>
      <c r="K29" s="580"/>
      <c r="L29" s="612"/>
    </row>
    <row r="30" spans="1:16" ht="14.5">
      <c r="B30" s="403">
        <v>1</v>
      </c>
      <c r="C30" s="404" t="s">
        <v>286</v>
      </c>
      <c r="D30" s="405" t="s">
        <v>201</v>
      </c>
      <c r="E30" s="461" t="s">
        <v>1703</v>
      </c>
      <c r="F30" s="405" t="s">
        <v>1482</v>
      </c>
      <c r="G30" s="405" t="s">
        <v>1482</v>
      </c>
      <c r="H30" s="405" t="s">
        <v>1482</v>
      </c>
      <c r="I30" s="461" t="s">
        <v>2312</v>
      </c>
      <c r="J30" s="406">
        <v>45037</v>
      </c>
      <c r="K30" s="406">
        <v>45043</v>
      </c>
      <c r="L30" s="462"/>
    </row>
    <row r="31" spans="1:16" ht="66.5">
      <c r="B31" s="403">
        <v>2</v>
      </c>
      <c r="C31" s="404" t="s">
        <v>286</v>
      </c>
      <c r="D31" s="405" t="s">
        <v>185</v>
      </c>
      <c r="E31" s="461" t="s">
        <v>2313</v>
      </c>
      <c r="F31" s="405" t="s">
        <v>1482</v>
      </c>
      <c r="G31" s="405" t="s">
        <v>1482</v>
      </c>
      <c r="H31" s="405" t="s">
        <v>1482</v>
      </c>
      <c r="I31" s="461" t="s">
        <v>2312</v>
      </c>
      <c r="J31" s="406">
        <v>45037</v>
      </c>
      <c r="K31" s="406">
        <v>45043</v>
      </c>
      <c r="L31" s="462"/>
    </row>
    <row r="32" spans="1:16" ht="40.5">
      <c r="B32" s="403">
        <v>3</v>
      </c>
      <c r="C32" s="407" t="s">
        <v>286</v>
      </c>
      <c r="D32" s="405" t="s">
        <v>208</v>
      </c>
      <c r="E32" s="461" t="s">
        <v>2314</v>
      </c>
      <c r="F32" s="408" t="s">
        <v>1482</v>
      </c>
      <c r="G32" s="408" t="s">
        <v>1482</v>
      </c>
      <c r="H32" s="408" t="s">
        <v>1482</v>
      </c>
      <c r="I32" s="461" t="s">
        <v>2312</v>
      </c>
      <c r="J32" s="406">
        <v>45037</v>
      </c>
      <c r="K32" s="406">
        <v>45043</v>
      </c>
      <c r="L32" s="462"/>
    </row>
    <row r="33" spans="2:49" ht="14.5">
      <c r="B33" s="403">
        <v>4</v>
      </c>
      <c r="C33" s="407" t="s">
        <v>556</v>
      </c>
      <c r="D33" s="405" t="s">
        <v>146</v>
      </c>
      <c r="E33" s="459" t="s">
        <v>1704</v>
      </c>
      <c r="F33" s="405" t="s">
        <v>1482</v>
      </c>
      <c r="G33" s="405" t="s">
        <v>1482</v>
      </c>
      <c r="H33" s="405" t="s">
        <v>1482</v>
      </c>
      <c r="I33" s="461" t="s">
        <v>2315</v>
      </c>
      <c r="J33" s="406">
        <v>45037</v>
      </c>
      <c r="K33" s="406">
        <v>45043</v>
      </c>
      <c r="L33" s="409"/>
    </row>
    <row r="34" spans="2:49" s="355" customFormat="1" ht="39">
      <c r="B34" s="403">
        <v>5</v>
      </c>
      <c r="C34" s="407" t="s">
        <v>556</v>
      </c>
      <c r="D34" s="405" t="s">
        <v>148</v>
      </c>
      <c r="E34" s="461" t="s">
        <v>2416</v>
      </c>
      <c r="F34" s="405" t="s">
        <v>1482</v>
      </c>
      <c r="G34" s="405" t="s">
        <v>1490</v>
      </c>
      <c r="H34" s="405" t="s">
        <v>1490</v>
      </c>
      <c r="I34" s="461"/>
      <c r="J34" s="406"/>
      <c r="K34" s="406"/>
      <c r="L34" s="409" t="s">
        <v>2759</v>
      </c>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row>
    <row r="35" spans="2:49" s="355" customFormat="1" ht="26">
      <c r="B35" s="403">
        <v>6</v>
      </c>
      <c r="C35" s="407" t="s">
        <v>2316</v>
      </c>
      <c r="D35" s="405" t="s">
        <v>212</v>
      </c>
      <c r="E35" s="461" t="s">
        <v>1706</v>
      </c>
      <c r="F35" s="456" t="s">
        <v>1482</v>
      </c>
      <c r="G35" s="456" t="s">
        <v>1482</v>
      </c>
      <c r="H35" s="456" t="s">
        <v>1482</v>
      </c>
      <c r="I35" s="461" t="s">
        <v>2315</v>
      </c>
      <c r="J35" s="406">
        <v>45037</v>
      </c>
      <c r="K35" s="406">
        <v>45043</v>
      </c>
      <c r="L35" s="409"/>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row>
    <row r="36" spans="2:49" s="356" customFormat="1" ht="26">
      <c r="B36" s="403">
        <v>7</v>
      </c>
      <c r="C36" s="407" t="s">
        <v>556</v>
      </c>
      <c r="D36" s="405" t="s">
        <v>214</v>
      </c>
      <c r="E36" s="461" t="s">
        <v>2287</v>
      </c>
      <c r="F36" s="456" t="s">
        <v>1482</v>
      </c>
      <c r="G36" s="456" t="s">
        <v>1490</v>
      </c>
      <c r="H36" s="456" t="s">
        <v>1490</v>
      </c>
      <c r="I36" s="459"/>
      <c r="J36" s="460"/>
      <c r="K36" s="460"/>
      <c r="L36" s="409" t="s">
        <v>2760</v>
      </c>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row>
    <row r="37" spans="2:49" s="355" customFormat="1" ht="29">
      <c r="B37" s="403">
        <v>8</v>
      </c>
      <c r="C37" s="407" t="s">
        <v>556</v>
      </c>
      <c r="D37" s="405" t="s">
        <v>150</v>
      </c>
      <c r="E37" s="461" t="s">
        <v>1708</v>
      </c>
      <c r="F37" s="405" t="s">
        <v>1482</v>
      </c>
      <c r="G37" s="405" t="s">
        <v>1490</v>
      </c>
      <c r="H37" s="405" t="s">
        <v>1490</v>
      </c>
      <c r="I37" s="461"/>
      <c r="J37" s="406"/>
      <c r="K37" s="406"/>
      <c r="L37" s="409" t="s">
        <v>2317</v>
      </c>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row>
    <row r="38" spans="2:49" s="355" customFormat="1" ht="29">
      <c r="B38" s="403">
        <v>9</v>
      </c>
      <c r="C38" s="407" t="s">
        <v>556</v>
      </c>
      <c r="D38" s="405" t="s">
        <v>152</v>
      </c>
      <c r="E38" s="461" t="s">
        <v>1709</v>
      </c>
      <c r="F38" s="405" t="s">
        <v>1482</v>
      </c>
      <c r="G38" s="405" t="s">
        <v>1490</v>
      </c>
      <c r="H38" s="405" t="s">
        <v>1490</v>
      </c>
      <c r="I38" s="461"/>
      <c r="J38" s="406"/>
      <c r="K38" s="406"/>
      <c r="L38" s="409" t="s">
        <v>2759</v>
      </c>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row>
    <row r="39" spans="2:49" s="355" customFormat="1" ht="26">
      <c r="B39" s="403">
        <v>10</v>
      </c>
      <c r="C39" s="407" t="s">
        <v>556</v>
      </c>
      <c r="D39" s="405" t="s">
        <v>156</v>
      </c>
      <c r="E39" s="461" t="s">
        <v>2277</v>
      </c>
      <c r="F39" s="456" t="s">
        <v>1482</v>
      </c>
      <c r="G39" s="405" t="s">
        <v>1482</v>
      </c>
      <c r="H39" s="405" t="s">
        <v>1482</v>
      </c>
      <c r="I39" s="461" t="s">
        <v>2385</v>
      </c>
      <c r="J39" s="460">
        <v>45037</v>
      </c>
      <c r="K39" s="460">
        <v>45043</v>
      </c>
      <c r="L39" s="462" t="s">
        <v>2318</v>
      </c>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row>
    <row r="40" spans="2:49" s="355" customFormat="1" ht="29">
      <c r="B40" s="403">
        <v>11</v>
      </c>
      <c r="C40" s="407" t="s">
        <v>556</v>
      </c>
      <c r="D40" s="405" t="s">
        <v>158</v>
      </c>
      <c r="E40" s="461" t="s">
        <v>1711</v>
      </c>
      <c r="F40" s="405" t="s">
        <v>1490</v>
      </c>
      <c r="G40" s="405" t="s">
        <v>1490</v>
      </c>
      <c r="H40" s="405" t="s">
        <v>1490</v>
      </c>
      <c r="I40" s="461"/>
      <c r="J40" s="406"/>
      <c r="K40" s="406"/>
      <c r="L40" s="409" t="s">
        <v>2319</v>
      </c>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row>
    <row r="41" spans="2:49" s="355" customFormat="1" ht="39">
      <c r="B41" s="403">
        <v>12</v>
      </c>
      <c r="C41" s="407" t="s">
        <v>556</v>
      </c>
      <c r="D41" s="405" t="s">
        <v>160</v>
      </c>
      <c r="E41" s="461" t="s">
        <v>1712</v>
      </c>
      <c r="F41" s="405" t="s">
        <v>1482</v>
      </c>
      <c r="G41" s="405" t="s">
        <v>1482</v>
      </c>
      <c r="H41" s="405" t="s">
        <v>1482</v>
      </c>
      <c r="I41" s="459" t="s">
        <v>2320</v>
      </c>
      <c r="J41" s="460">
        <v>45037</v>
      </c>
      <c r="K41" s="460">
        <v>45043</v>
      </c>
      <c r="L41" s="463" t="s">
        <v>2321</v>
      </c>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row>
    <row r="42" spans="2:49" s="355" customFormat="1" ht="14.5">
      <c r="B42" s="403">
        <v>13</v>
      </c>
      <c r="C42" s="407" t="s">
        <v>556</v>
      </c>
      <c r="D42" s="405" t="s">
        <v>162</v>
      </c>
      <c r="E42" s="461" t="s">
        <v>1713</v>
      </c>
      <c r="F42" s="405" t="s">
        <v>1482</v>
      </c>
      <c r="G42" s="405" t="s">
        <v>1482</v>
      </c>
      <c r="H42" s="405" t="s">
        <v>1482</v>
      </c>
      <c r="I42" s="461" t="s">
        <v>2315</v>
      </c>
      <c r="J42" s="406">
        <v>45037</v>
      </c>
      <c r="K42" s="406">
        <v>45043</v>
      </c>
      <c r="L42" s="409"/>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row>
    <row r="43" spans="2:49" s="355" customFormat="1" ht="26">
      <c r="B43" s="403">
        <v>14</v>
      </c>
      <c r="C43" s="407" t="s">
        <v>556</v>
      </c>
      <c r="D43" s="405" t="s">
        <v>171</v>
      </c>
      <c r="E43" s="461" t="s">
        <v>1714</v>
      </c>
      <c r="F43" s="405" t="s">
        <v>1482</v>
      </c>
      <c r="G43" s="405" t="s">
        <v>1482</v>
      </c>
      <c r="H43" s="405" t="s">
        <v>1482</v>
      </c>
      <c r="I43" s="461" t="s">
        <v>2315</v>
      </c>
      <c r="J43" s="406">
        <v>45037</v>
      </c>
      <c r="K43" s="406">
        <v>45043</v>
      </c>
      <c r="L43" s="409"/>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row>
    <row r="44" spans="2:49" s="355" customFormat="1" ht="14.5">
      <c r="B44" s="403">
        <v>15</v>
      </c>
      <c r="C44" s="407" t="s">
        <v>2322</v>
      </c>
      <c r="D44" s="405" t="s">
        <v>142</v>
      </c>
      <c r="E44" s="461" t="s">
        <v>2323</v>
      </c>
      <c r="F44" s="405" t="s">
        <v>1490</v>
      </c>
      <c r="G44" s="405" t="s">
        <v>1490</v>
      </c>
      <c r="H44" s="405" t="s">
        <v>1490</v>
      </c>
      <c r="I44" s="461"/>
      <c r="J44" s="406"/>
      <c r="K44" s="406"/>
      <c r="L44" s="409" t="s">
        <v>2324</v>
      </c>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row>
    <row r="45" spans="2:49" s="355" customFormat="1" ht="26">
      <c r="B45" s="403">
        <v>16</v>
      </c>
      <c r="C45" s="407" t="s">
        <v>2322</v>
      </c>
      <c r="D45" s="405" t="s">
        <v>239</v>
      </c>
      <c r="E45" s="461" t="s">
        <v>1715</v>
      </c>
      <c r="F45" s="405" t="s">
        <v>1482</v>
      </c>
      <c r="G45" s="408" t="s">
        <v>1482</v>
      </c>
      <c r="H45" s="408" t="s">
        <v>1482</v>
      </c>
      <c r="I45" s="461" t="s">
        <v>2325</v>
      </c>
      <c r="J45" s="406">
        <v>45037</v>
      </c>
      <c r="K45" s="406">
        <v>45043</v>
      </c>
      <c r="L45" s="462"/>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row>
    <row r="46" spans="2:49" s="355" customFormat="1" ht="14.5">
      <c r="B46" s="403">
        <v>17</v>
      </c>
      <c r="C46" s="410" t="s">
        <v>2322</v>
      </c>
      <c r="D46" s="405" t="s">
        <v>275</v>
      </c>
      <c r="E46" s="461" t="s">
        <v>2244</v>
      </c>
      <c r="F46" s="405" t="s">
        <v>1482</v>
      </c>
      <c r="G46" s="408" t="s">
        <v>1482</v>
      </c>
      <c r="H46" s="408" t="s">
        <v>1482</v>
      </c>
      <c r="I46" s="461" t="s">
        <v>2325</v>
      </c>
      <c r="J46" s="406">
        <v>45037</v>
      </c>
      <c r="K46" s="406">
        <v>45043</v>
      </c>
      <c r="L46" s="462"/>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row>
    <row r="47" spans="2:49" s="355" customFormat="1" ht="14.5">
      <c r="B47" s="403">
        <v>18</v>
      </c>
      <c r="C47" s="410" t="s">
        <v>2322</v>
      </c>
      <c r="D47" s="405" t="s">
        <v>168</v>
      </c>
      <c r="E47" s="461" t="s">
        <v>2326</v>
      </c>
      <c r="F47" s="405" t="s">
        <v>1482</v>
      </c>
      <c r="G47" s="405" t="s">
        <v>1482</v>
      </c>
      <c r="H47" s="405" t="s">
        <v>1482</v>
      </c>
      <c r="I47" s="461" t="s">
        <v>2325</v>
      </c>
      <c r="J47" s="406">
        <v>45037</v>
      </c>
      <c r="K47" s="406">
        <v>45043</v>
      </c>
      <c r="L47" s="462"/>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row>
    <row r="48" spans="2:49" s="355" customFormat="1" ht="29">
      <c r="B48" s="403">
        <v>19</v>
      </c>
      <c r="C48" s="410" t="s">
        <v>2322</v>
      </c>
      <c r="D48" s="405" t="s">
        <v>218</v>
      </c>
      <c r="E48" s="461" t="s">
        <v>2327</v>
      </c>
      <c r="F48" s="405" t="s">
        <v>1482</v>
      </c>
      <c r="G48" s="405" t="s">
        <v>1482</v>
      </c>
      <c r="H48" s="405" t="s">
        <v>1482</v>
      </c>
      <c r="I48" s="461" t="s">
        <v>2325</v>
      </c>
      <c r="J48" s="406">
        <v>45037</v>
      </c>
      <c r="K48" s="406">
        <v>45043</v>
      </c>
      <c r="L48" s="462"/>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row>
    <row r="49" spans="2:49" s="355" customFormat="1" ht="27.5">
      <c r="B49" s="403">
        <v>20</v>
      </c>
      <c r="C49" s="410" t="s">
        <v>2322</v>
      </c>
      <c r="D49" s="405" t="s">
        <v>277</v>
      </c>
      <c r="E49" s="461" t="s">
        <v>2328</v>
      </c>
      <c r="F49" s="405" t="s">
        <v>1482</v>
      </c>
      <c r="G49" s="405" t="s">
        <v>1482</v>
      </c>
      <c r="H49" s="405" t="s">
        <v>1482</v>
      </c>
      <c r="I49" s="461" t="s">
        <v>2325</v>
      </c>
      <c r="J49" s="406">
        <v>45037</v>
      </c>
      <c r="K49" s="406">
        <v>45043</v>
      </c>
      <c r="L49" s="462"/>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row>
    <row r="50" spans="2:49" s="355" customFormat="1" ht="14.5">
      <c r="B50" s="403">
        <v>21</v>
      </c>
      <c r="C50" s="410" t="s">
        <v>2322</v>
      </c>
      <c r="D50" s="405" t="s">
        <v>172</v>
      </c>
      <c r="E50" s="461" t="s">
        <v>1717</v>
      </c>
      <c r="F50" s="405" t="s">
        <v>1482</v>
      </c>
      <c r="G50" s="405" t="s">
        <v>1482</v>
      </c>
      <c r="H50" s="405" t="s">
        <v>1482</v>
      </c>
      <c r="I50" s="461" t="s">
        <v>2325</v>
      </c>
      <c r="J50" s="406">
        <v>45037</v>
      </c>
      <c r="K50" s="406">
        <v>45043</v>
      </c>
      <c r="L50" s="462"/>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row>
    <row r="51" spans="2:49" s="355" customFormat="1" ht="14.5">
      <c r="B51" s="403">
        <v>22</v>
      </c>
      <c r="C51" s="410" t="s">
        <v>2322</v>
      </c>
      <c r="D51" s="405" t="s">
        <v>221</v>
      </c>
      <c r="E51" s="461" t="s">
        <v>2329</v>
      </c>
      <c r="F51" s="405" t="s">
        <v>1482</v>
      </c>
      <c r="G51" s="405" t="s">
        <v>1482</v>
      </c>
      <c r="H51" s="405" t="s">
        <v>1482</v>
      </c>
      <c r="I51" s="461" t="s">
        <v>2325</v>
      </c>
      <c r="J51" s="406">
        <v>45037</v>
      </c>
      <c r="K51" s="406">
        <v>45043</v>
      </c>
      <c r="L51" s="462"/>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row>
    <row r="52" spans="2:49" s="355" customFormat="1" ht="29">
      <c r="B52" s="403">
        <v>23</v>
      </c>
      <c r="C52" s="410" t="s">
        <v>2322</v>
      </c>
      <c r="D52" s="405" t="s">
        <v>174</v>
      </c>
      <c r="E52" s="461" t="s">
        <v>2330</v>
      </c>
      <c r="F52" s="405" t="s">
        <v>1482</v>
      </c>
      <c r="G52" s="405" t="s">
        <v>1482</v>
      </c>
      <c r="H52" s="405" t="s">
        <v>1482</v>
      </c>
      <c r="I52" s="461" t="s">
        <v>2325</v>
      </c>
      <c r="J52" s="406">
        <v>45037</v>
      </c>
      <c r="K52" s="406">
        <v>45043</v>
      </c>
      <c r="L52" s="462"/>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row>
    <row r="53" spans="2:49" s="355" customFormat="1" ht="14.5">
      <c r="B53" s="403">
        <v>24</v>
      </c>
      <c r="C53" s="410" t="s">
        <v>2322</v>
      </c>
      <c r="D53" s="405" t="s">
        <v>223</v>
      </c>
      <c r="E53" s="461" t="s">
        <v>2331</v>
      </c>
      <c r="F53" s="405" t="s">
        <v>1482</v>
      </c>
      <c r="G53" s="405" t="s">
        <v>1482</v>
      </c>
      <c r="H53" s="405" t="s">
        <v>1482</v>
      </c>
      <c r="I53" s="461" t="s">
        <v>2325</v>
      </c>
      <c r="J53" s="406">
        <v>45037</v>
      </c>
      <c r="K53" s="406">
        <v>45043</v>
      </c>
      <c r="L53" s="462"/>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row>
    <row r="54" spans="2:49" s="355" customFormat="1" ht="14.5">
      <c r="B54" s="403">
        <v>25</v>
      </c>
      <c r="C54" s="410" t="s">
        <v>2322</v>
      </c>
      <c r="D54" s="405" t="s">
        <v>177</v>
      </c>
      <c r="E54" s="461" t="s">
        <v>2332</v>
      </c>
      <c r="F54" s="405" t="s">
        <v>1482</v>
      </c>
      <c r="G54" s="405" t="s">
        <v>1482</v>
      </c>
      <c r="H54" s="405" t="s">
        <v>1482</v>
      </c>
      <c r="I54" s="461" t="s">
        <v>2325</v>
      </c>
      <c r="J54" s="406">
        <v>45037</v>
      </c>
      <c r="K54" s="406">
        <v>45043</v>
      </c>
      <c r="L54" s="462"/>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row>
    <row r="55" spans="2:49" s="355" customFormat="1" ht="14.5">
      <c r="B55" s="403">
        <v>26</v>
      </c>
      <c r="C55" s="410" t="s">
        <v>2322</v>
      </c>
      <c r="D55" s="405" t="s">
        <v>178</v>
      </c>
      <c r="E55" s="461" t="s">
        <v>1718</v>
      </c>
      <c r="F55" s="405" t="s">
        <v>1482</v>
      </c>
      <c r="G55" s="405" t="s">
        <v>1482</v>
      </c>
      <c r="H55" s="405" t="s">
        <v>1482</v>
      </c>
      <c r="I55" s="461" t="s">
        <v>2325</v>
      </c>
      <c r="J55" s="406">
        <v>45037</v>
      </c>
      <c r="K55" s="406">
        <v>45043</v>
      </c>
      <c r="L55" s="462"/>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row>
    <row r="56" spans="2:49" s="355" customFormat="1" ht="14.5">
      <c r="B56" s="403">
        <v>27</v>
      </c>
      <c r="C56" s="410" t="s">
        <v>2322</v>
      </c>
      <c r="D56" s="405" t="s">
        <v>224</v>
      </c>
      <c r="E56" s="461" t="s">
        <v>2333</v>
      </c>
      <c r="F56" s="405" t="s">
        <v>1482</v>
      </c>
      <c r="G56" s="405" t="s">
        <v>1482</v>
      </c>
      <c r="H56" s="405" t="s">
        <v>1482</v>
      </c>
      <c r="I56" s="461" t="s">
        <v>2325</v>
      </c>
      <c r="J56" s="406">
        <v>45037</v>
      </c>
      <c r="K56" s="406">
        <v>45043</v>
      </c>
      <c r="L56" s="462"/>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row>
    <row r="57" spans="2:49" s="355" customFormat="1" ht="26">
      <c r="B57" s="403">
        <v>28</v>
      </c>
      <c r="C57" s="410" t="s">
        <v>2322</v>
      </c>
      <c r="D57" s="405" t="s">
        <v>181</v>
      </c>
      <c r="E57" s="461" t="s">
        <v>1719</v>
      </c>
      <c r="F57" s="405" t="s">
        <v>1482</v>
      </c>
      <c r="G57" s="405" t="s">
        <v>1482</v>
      </c>
      <c r="H57" s="405" t="s">
        <v>1482</v>
      </c>
      <c r="I57" s="461" t="s">
        <v>2325</v>
      </c>
      <c r="J57" s="406">
        <v>45037</v>
      </c>
      <c r="K57" s="406">
        <v>45043</v>
      </c>
      <c r="L57" s="462"/>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row>
    <row r="58" spans="2:49" s="355" customFormat="1" ht="26">
      <c r="B58" s="403">
        <v>29</v>
      </c>
      <c r="C58" s="410" t="s">
        <v>2322</v>
      </c>
      <c r="D58" s="405" t="s">
        <v>282</v>
      </c>
      <c r="E58" s="461" t="s">
        <v>1720</v>
      </c>
      <c r="F58" s="405" t="s">
        <v>1482</v>
      </c>
      <c r="G58" s="405" t="s">
        <v>1482</v>
      </c>
      <c r="H58" s="405" t="s">
        <v>1482</v>
      </c>
      <c r="I58" s="461" t="s">
        <v>2325</v>
      </c>
      <c r="J58" s="406">
        <v>45037</v>
      </c>
      <c r="K58" s="406">
        <v>45043</v>
      </c>
      <c r="L58" s="462"/>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row>
    <row r="59" spans="2:49" s="355" customFormat="1" ht="26">
      <c r="B59" s="403">
        <v>30</v>
      </c>
      <c r="C59" s="410" t="s">
        <v>2322</v>
      </c>
      <c r="D59" s="405" t="s">
        <v>1521</v>
      </c>
      <c r="E59" s="461" t="s">
        <v>1721</v>
      </c>
      <c r="F59" s="405" t="s">
        <v>1482</v>
      </c>
      <c r="G59" s="405" t="s">
        <v>1482</v>
      </c>
      <c r="H59" s="405" t="s">
        <v>1482</v>
      </c>
      <c r="I59" s="461" t="s">
        <v>2325</v>
      </c>
      <c r="J59" s="406">
        <v>45037</v>
      </c>
      <c r="K59" s="406">
        <v>45043</v>
      </c>
      <c r="L59" s="462"/>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row>
    <row r="60" spans="2:49" s="355" customFormat="1" ht="27.5">
      <c r="B60" s="403">
        <v>31</v>
      </c>
      <c r="C60" s="410" t="s">
        <v>2322</v>
      </c>
      <c r="D60" s="405" t="s">
        <v>186</v>
      </c>
      <c r="E60" s="461" t="s">
        <v>2334</v>
      </c>
      <c r="F60" s="405" t="s">
        <v>1482</v>
      </c>
      <c r="G60" s="405" t="s">
        <v>1482</v>
      </c>
      <c r="H60" s="405" t="s">
        <v>1482</v>
      </c>
      <c r="I60" s="461" t="s">
        <v>2325</v>
      </c>
      <c r="J60" s="406">
        <v>45037</v>
      </c>
      <c r="K60" s="406">
        <v>45043</v>
      </c>
      <c r="L60" s="462"/>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row>
    <row r="61" spans="2:49" s="355" customFormat="1" ht="27.5">
      <c r="B61" s="403">
        <v>32</v>
      </c>
      <c r="C61" s="407" t="s">
        <v>2322</v>
      </c>
      <c r="D61" s="405" t="s">
        <v>309</v>
      </c>
      <c r="E61" s="461" t="s">
        <v>2335</v>
      </c>
      <c r="F61" s="408" t="s">
        <v>1482</v>
      </c>
      <c r="G61" s="408" t="s">
        <v>1482</v>
      </c>
      <c r="H61" s="408" t="s">
        <v>1482</v>
      </c>
      <c r="I61" s="461" t="s">
        <v>2325</v>
      </c>
      <c r="J61" s="406">
        <v>45037</v>
      </c>
      <c r="K61" s="406">
        <v>45043</v>
      </c>
      <c r="L61" s="462"/>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row>
    <row r="62" spans="2:49" s="355" customFormat="1" ht="14.5">
      <c r="B62" s="403">
        <v>33</v>
      </c>
      <c r="C62" s="407" t="s">
        <v>2336</v>
      </c>
      <c r="D62" s="405" t="s">
        <v>1595</v>
      </c>
      <c r="E62" s="461" t="s">
        <v>1617</v>
      </c>
      <c r="F62" s="405" t="s">
        <v>1482</v>
      </c>
      <c r="G62" s="405" t="s">
        <v>1482</v>
      </c>
      <c r="H62" s="405" t="s">
        <v>1482</v>
      </c>
      <c r="I62" s="461" t="s">
        <v>2337</v>
      </c>
      <c r="J62" s="406">
        <v>45037</v>
      </c>
      <c r="K62" s="406">
        <v>45043</v>
      </c>
      <c r="L62" s="462"/>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row>
    <row r="63" spans="2:49" s="355" customFormat="1" ht="14.5">
      <c r="B63" s="403">
        <v>34</v>
      </c>
      <c r="C63" s="407" t="s">
        <v>2336</v>
      </c>
      <c r="D63" s="405" t="s">
        <v>1596</v>
      </c>
      <c r="E63" s="461" t="s">
        <v>1618</v>
      </c>
      <c r="F63" s="405" t="s">
        <v>1482</v>
      </c>
      <c r="G63" s="405" t="s">
        <v>1482</v>
      </c>
      <c r="H63" s="405" t="s">
        <v>1482</v>
      </c>
      <c r="I63" s="461" t="s">
        <v>2337</v>
      </c>
      <c r="J63" s="406">
        <v>45037</v>
      </c>
      <c r="K63" s="406">
        <v>45043</v>
      </c>
      <c r="L63" s="462"/>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row>
    <row r="64" spans="2:49" s="355" customFormat="1" ht="14.5">
      <c r="B64" s="403">
        <v>35</v>
      </c>
      <c r="C64" s="407" t="s">
        <v>2336</v>
      </c>
      <c r="D64" s="405" t="s">
        <v>1597</v>
      </c>
      <c r="E64" s="461" t="s">
        <v>1619</v>
      </c>
      <c r="F64" s="405" t="s">
        <v>1482</v>
      </c>
      <c r="G64" s="405" t="s">
        <v>1482</v>
      </c>
      <c r="H64" s="405" t="s">
        <v>1482</v>
      </c>
      <c r="I64" s="461" t="s">
        <v>2337</v>
      </c>
      <c r="J64" s="406">
        <v>45037</v>
      </c>
      <c r="K64" s="406">
        <v>45043</v>
      </c>
      <c r="L64" s="462"/>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row>
    <row r="65" spans="2:49" s="355" customFormat="1" ht="14.5">
      <c r="B65" s="403">
        <v>36</v>
      </c>
      <c r="C65" s="407" t="s">
        <v>2336</v>
      </c>
      <c r="D65" s="405" t="s">
        <v>1598</v>
      </c>
      <c r="E65" s="461" t="s">
        <v>1620</v>
      </c>
      <c r="F65" s="405" t="s">
        <v>1482</v>
      </c>
      <c r="G65" s="405" t="s">
        <v>1482</v>
      </c>
      <c r="H65" s="405" t="s">
        <v>1482</v>
      </c>
      <c r="I65" s="461" t="s">
        <v>2337</v>
      </c>
      <c r="J65" s="406">
        <v>45037</v>
      </c>
      <c r="K65" s="406">
        <v>45043</v>
      </c>
      <c r="L65" s="462"/>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row>
    <row r="66" spans="2:49" s="355" customFormat="1" ht="14.5">
      <c r="B66" s="403">
        <v>37</v>
      </c>
      <c r="C66" s="407" t="s">
        <v>2336</v>
      </c>
      <c r="D66" s="405" t="s">
        <v>1599</v>
      </c>
      <c r="E66" s="461" t="s">
        <v>1621</v>
      </c>
      <c r="F66" s="405" t="s">
        <v>1482</v>
      </c>
      <c r="G66" s="405" t="s">
        <v>1482</v>
      </c>
      <c r="H66" s="405" t="s">
        <v>1482</v>
      </c>
      <c r="I66" s="461" t="s">
        <v>2337</v>
      </c>
      <c r="J66" s="406">
        <v>45037</v>
      </c>
      <c r="K66" s="406">
        <v>45043</v>
      </c>
      <c r="L66" s="462"/>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row>
    <row r="67" spans="2:49" s="355" customFormat="1" ht="14.5">
      <c r="B67" s="403">
        <v>38</v>
      </c>
      <c r="C67" s="407" t="s">
        <v>2336</v>
      </c>
      <c r="D67" s="405" t="s">
        <v>1600</v>
      </c>
      <c r="E67" s="461" t="s">
        <v>1622</v>
      </c>
      <c r="F67" s="405" t="s">
        <v>1482</v>
      </c>
      <c r="G67" s="405" t="s">
        <v>1482</v>
      </c>
      <c r="H67" s="405" t="s">
        <v>1482</v>
      </c>
      <c r="I67" s="461" t="s">
        <v>2337</v>
      </c>
      <c r="J67" s="406">
        <v>45037</v>
      </c>
      <c r="K67" s="406">
        <v>45043</v>
      </c>
      <c r="L67" s="462"/>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row>
    <row r="68" spans="2:49" s="355" customFormat="1" ht="14.5">
      <c r="B68" s="403">
        <v>39</v>
      </c>
      <c r="C68" s="407" t="s">
        <v>2336</v>
      </c>
      <c r="D68" s="405" t="s">
        <v>1601</v>
      </c>
      <c r="E68" s="461" t="s">
        <v>1623</v>
      </c>
      <c r="F68" s="405" t="s">
        <v>1482</v>
      </c>
      <c r="G68" s="405" t="s">
        <v>1482</v>
      </c>
      <c r="H68" s="405" t="s">
        <v>1482</v>
      </c>
      <c r="I68" s="461" t="s">
        <v>2337</v>
      </c>
      <c r="J68" s="406">
        <v>45037</v>
      </c>
      <c r="K68" s="406">
        <v>45043</v>
      </c>
      <c r="L68" s="462"/>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row>
    <row r="69" spans="2:49" s="355" customFormat="1" ht="14.5">
      <c r="B69" s="403">
        <v>40</v>
      </c>
      <c r="C69" s="407" t="s">
        <v>2336</v>
      </c>
      <c r="D69" s="405" t="s">
        <v>1602</v>
      </c>
      <c r="E69" s="461" t="s">
        <v>1624</v>
      </c>
      <c r="F69" s="405" t="s">
        <v>1482</v>
      </c>
      <c r="G69" s="405" t="s">
        <v>1482</v>
      </c>
      <c r="H69" s="405" t="s">
        <v>1482</v>
      </c>
      <c r="I69" s="461" t="s">
        <v>2337</v>
      </c>
      <c r="J69" s="406">
        <v>45037</v>
      </c>
      <c r="K69" s="406">
        <v>45043</v>
      </c>
      <c r="L69" s="462"/>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row>
    <row r="70" spans="2:49" s="355" customFormat="1" ht="14.5">
      <c r="B70" s="403">
        <v>41</v>
      </c>
      <c r="C70" s="407" t="s">
        <v>2336</v>
      </c>
      <c r="D70" s="405" t="s">
        <v>1603</v>
      </c>
      <c r="E70" s="461" t="s">
        <v>1625</v>
      </c>
      <c r="F70" s="405" t="s">
        <v>1482</v>
      </c>
      <c r="G70" s="405" t="s">
        <v>1482</v>
      </c>
      <c r="H70" s="405" t="s">
        <v>1482</v>
      </c>
      <c r="I70" s="461" t="s">
        <v>2337</v>
      </c>
      <c r="J70" s="406">
        <v>45037</v>
      </c>
      <c r="K70" s="406">
        <v>45043</v>
      </c>
      <c r="L70" s="462"/>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row>
    <row r="71" spans="2:49" s="355" customFormat="1" ht="14.5">
      <c r="B71" s="403">
        <v>42</v>
      </c>
      <c r="C71" s="407" t="s">
        <v>2336</v>
      </c>
      <c r="D71" s="405" t="s">
        <v>1604</v>
      </c>
      <c r="E71" s="461" t="s">
        <v>1626</v>
      </c>
      <c r="F71" s="405" t="s">
        <v>1482</v>
      </c>
      <c r="G71" s="405" t="s">
        <v>1482</v>
      </c>
      <c r="H71" s="405" t="s">
        <v>1482</v>
      </c>
      <c r="I71" s="461" t="s">
        <v>2337</v>
      </c>
      <c r="J71" s="406">
        <v>45037</v>
      </c>
      <c r="K71" s="406">
        <v>45043</v>
      </c>
      <c r="L71" s="462"/>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row>
    <row r="72" spans="2:49" s="355" customFormat="1" ht="14.5">
      <c r="B72" s="403">
        <v>43</v>
      </c>
      <c r="C72" s="407" t="s">
        <v>2336</v>
      </c>
      <c r="D72" s="405" t="s">
        <v>1605</v>
      </c>
      <c r="E72" s="461" t="s">
        <v>1627</v>
      </c>
      <c r="F72" s="405" t="s">
        <v>1482</v>
      </c>
      <c r="G72" s="405" t="s">
        <v>1482</v>
      </c>
      <c r="H72" s="405" t="s">
        <v>1482</v>
      </c>
      <c r="I72" s="461" t="s">
        <v>2337</v>
      </c>
      <c r="J72" s="406">
        <v>45037</v>
      </c>
      <c r="K72" s="406">
        <v>45043</v>
      </c>
      <c r="L72" s="462"/>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row>
    <row r="73" spans="2:49" s="355" customFormat="1" ht="14.5">
      <c r="B73" s="403">
        <v>44</v>
      </c>
      <c r="C73" s="407" t="s">
        <v>2336</v>
      </c>
      <c r="D73" s="405" t="s">
        <v>1606</v>
      </c>
      <c r="E73" s="461" t="s">
        <v>1628</v>
      </c>
      <c r="F73" s="405" t="s">
        <v>1482</v>
      </c>
      <c r="G73" s="405" t="s">
        <v>1482</v>
      </c>
      <c r="H73" s="405" t="s">
        <v>1482</v>
      </c>
      <c r="I73" s="461" t="s">
        <v>2337</v>
      </c>
      <c r="J73" s="406">
        <v>45037</v>
      </c>
      <c r="K73" s="406">
        <v>45043</v>
      </c>
      <c r="L73" s="462"/>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row>
    <row r="74" spans="2:49" s="355" customFormat="1" ht="14.5">
      <c r="B74" s="403">
        <v>45</v>
      </c>
      <c r="C74" s="407" t="s">
        <v>2336</v>
      </c>
      <c r="D74" s="405" t="s">
        <v>1607</v>
      </c>
      <c r="E74" s="461" t="s">
        <v>1629</v>
      </c>
      <c r="F74" s="405" t="s">
        <v>1482</v>
      </c>
      <c r="G74" s="405" t="s">
        <v>1482</v>
      </c>
      <c r="H74" s="405" t="s">
        <v>1482</v>
      </c>
      <c r="I74" s="461" t="s">
        <v>2337</v>
      </c>
      <c r="J74" s="406">
        <v>45037</v>
      </c>
      <c r="K74" s="406">
        <v>45043</v>
      </c>
      <c r="L74" s="462"/>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row>
    <row r="75" spans="2:49" s="355" customFormat="1" ht="14.5">
      <c r="B75" s="403">
        <v>46</v>
      </c>
      <c r="C75" s="407" t="s">
        <v>2336</v>
      </c>
      <c r="D75" s="405" t="s">
        <v>1608</v>
      </c>
      <c r="E75" s="461" t="s">
        <v>1630</v>
      </c>
      <c r="F75" s="405" t="s">
        <v>1482</v>
      </c>
      <c r="G75" s="405" t="s">
        <v>1482</v>
      </c>
      <c r="H75" s="405" t="s">
        <v>1482</v>
      </c>
      <c r="I75" s="461" t="s">
        <v>2337</v>
      </c>
      <c r="J75" s="406">
        <v>45037</v>
      </c>
      <c r="K75" s="406">
        <v>45043</v>
      </c>
      <c r="L75" s="462"/>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row>
    <row r="76" spans="2:49" s="355" customFormat="1" ht="14.5">
      <c r="B76" s="403">
        <v>47</v>
      </c>
      <c r="C76" s="407" t="s">
        <v>2336</v>
      </c>
      <c r="D76" s="405" t="s">
        <v>1609</v>
      </c>
      <c r="E76" s="461" t="s">
        <v>1631</v>
      </c>
      <c r="F76" s="405" t="s">
        <v>1482</v>
      </c>
      <c r="G76" s="405" t="s">
        <v>1482</v>
      </c>
      <c r="H76" s="405" t="s">
        <v>1482</v>
      </c>
      <c r="I76" s="461" t="s">
        <v>2337</v>
      </c>
      <c r="J76" s="406">
        <v>45037</v>
      </c>
      <c r="K76" s="406">
        <v>45043</v>
      </c>
      <c r="L76" s="462"/>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row>
    <row r="77" spans="2:49" s="355" customFormat="1" ht="14.5">
      <c r="B77" s="403">
        <v>48</v>
      </c>
      <c r="C77" s="407" t="s">
        <v>2336</v>
      </c>
      <c r="D77" s="405" t="s">
        <v>1610</v>
      </c>
      <c r="E77" s="461" t="s">
        <v>1632</v>
      </c>
      <c r="F77" s="405" t="s">
        <v>1482</v>
      </c>
      <c r="G77" s="405" t="s">
        <v>1482</v>
      </c>
      <c r="H77" s="405" t="s">
        <v>1482</v>
      </c>
      <c r="I77" s="461" t="s">
        <v>2337</v>
      </c>
      <c r="J77" s="406">
        <v>45037</v>
      </c>
      <c r="K77" s="406">
        <v>45043</v>
      </c>
      <c r="L77" s="462"/>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row>
    <row r="78" spans="2:49" s="355" customFormat="1" ht="14.5">
      <c r="B78" s="403">
        <v>49</v>
      </c>
      <c r="C78" s="407" t="s">
        <v>2336</v>
      </c>
      <c r="D78" s="405" t="s">
        <v>1611</v>
      </c>
      <c r="E78" s="461" t="s">
        <v>1633</v>
      </c>
      <c r="F78" s="405" t="s">
        <v>1482</v>
      </c>
      <c r="G78" s="405" t="s">
        <v>1482</v>
      </c>
      <c r="H78" s="405" t="s">
        <v>1482</v>
      </c>
      <c r="I78" s="461" t="s">
        <v>2337</v>
      </c>
      <c r="J78" s="406">
        <v>45037</v>
      </c>
      <c r="K78" s="406">
        <v>45043</v>
      </c>
      <c r="L78" s="462"/>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row>
    <row r="79" spans="2:49" s="355" customFormat="1" ht="14.5">
      <c r="B79" s="403">
        <v>50</v>
      </c>
      <c r="C79" s="407" t="s">
        <v>2336</v>
      </c>
      <c r="D79" s="405" t="s">
        <v>1612</v>
      </c>
      <c r="E79" s="461" t="s">
        <v>1634</v>
      </c>
      <c r="F79" s="405" t="s">
        <v>1482</v>
      </c>
      <c r="G79" s="405" t="s">
        <v>1482</v>
      </c>
      <c r="H79" s="405" t="s">
        <v>1482</v>
      </c>
      <c r="I79" s="461" t="s">
        <v>2337</v>
      </c>
      <c r="J79" s="406">
        <v>45037</v>
      </c>
      <c r="K79" s="406">
        <v>45043</v>
      </c>
      <c r="L79" s="462"/>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row>
    <row r="80" spans="2:49" s="355" customFormat="1" ht="14.5">
      <c r="B80" s="403">
        <v>51</v>
      </c>
      <c r="C80" s="407" t="s">
        <v>2336</v>
      </c>
      <c r="D80" s="405" t="s">
        <v>1613</v>
      </c>
      <c r="E80" s="461" t="s">
        <v>1635</v>
      </c>
      <c r="F80" s="405" t="s">
        <v>1482</v>
      </c>
      <c r="G80" s="405" t="s">
        <v>1482</v>
      </c>
      <c r="H80" s="405" t="s">
        <v>1482</v>
      </c>
      <c r="I80" s="461" t="s">
        <v>2337</v>
      </c>
      <c r="J80" s="406">
        <v>45037</v>
      </c>
      <c r="K80" s="406">
        <v>45043</v>
      </c>
      <c r="L80" s="462"/>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row>
    <row r="81" spans="2:49" s="355" customFormat="1" ht="26">
      <c r="B81" s="403">
        <v>52</v>
      </c>
      <c r="C81" s="407" t="s">
        <v>2336</v>
      </c>
      <c r="D81" s="405" t="s">
        <v>1614</v>
      </c>
      <c r="E81" s="461" t="s">
        <v>1636</v>
      </c>
      <c r="F81" s="405" t="s">
        <v>1482</v>
      </c>
      <c r="G81" s="405" t="s">
        <v>1482</v>
      </c>
      <c r="H81" s="405" t="s">
        <v>1482</v>
      </c>
      <c r="I81" s="461" t="s">
        <v>2337</v>
      </c>
      <c r="J81" s="406">
        <v>45037</v>
      </c>
      <c r="K81" s="406">
        <v>45043</v>
      </c>
      <c r="L81" s="462"/>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row>
    <row r="82" spans="2:49" s="355" customFormat="1" ht="14.5">
      <c r="B82" s="403">
        <v>53</v>
      </c>
      <c r="C82" s="407" t="s">
        <v>2336</v>
      </c>
      <c r="D82" s="405" t="s">
        <v>1615</v>
      </c>
      <c r="E82" s="461" t="s">
        <v>1637</v>
      </c>
      <c r="F82" s="405" t="s">
        <v>1482</v>
      </c>
      <c r="G82" s="405" t="s">
        <v>1482</v>
      </c>
      <c r="H82" s="405" t="s">
        <v>1482</v>
      </c>
      <c r="I82" s="461" t="s">
        <v>2337</v>
      </c>
      <c r="J82" s="406">
        <v>45037</v>
      </c>
      <c r="K82" s="406">
        <v>45043</v>
      </c>
      <c r="L82" s="462"/>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row>
    <row r="83" spans="2:49" s="355" customFormat="1" ht="26">
      <c r="B83" s="403">
        <v>54</v>
      </c>
      <c r="C83" s="407" t="s">
        <v>2336</v>
      </c>
      <c r="D83" s="405" t="s">
        <v>1616</v>
      </c>
      <c r="E83" s="461" t="s">
        <v>1638</v>
      </c>
      <c r="F83" s="405" t="s">
        <v>1482</v>
      </c>
      <c r="G83" s="405" t="s">
        <v>1482</v>
      </c>
      <c r="H83" s="405" t="s">
        <v>1482</v>
      </c>
      <c r="I83" s="461" t="s">
        <v>2337</v>
      </c>
      <c r="J83" s="406">
        <v>45037</v>
      </c>
      <c r="K83" s="406">
        <v>45043</v>
      </c>
      <c r="L83" s="462"/>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row>
    <row r="84" spans="2:49" s="355" customFormat="1" ht="27.5">
      <c r="B84" s="403">
        <v>55</v>
      </c>
      <c r="C84" s="407" t="s">
        <v>127</v>
      </c>
      <c r="D84" s="405" t="s">
        <v>272</v>
      </c>
      <c r="E84" s="461" t="s">
        <v>2338</v>
      </c>
      <c r="F84" s="408" t="s">
        <v>1482</v>
      </c>
      <c r="G84" s="408" t="s">
        <v>1482</v>
      </c>
      <c r="H84" s="408" t="s">
        <v>1482</v>
      </c>
      <c r="I84" s="461" t="s">
        <v>2339</v>
      </c>
      <c r="J84" s="406">
        <v>45037</v>
      </c>
      <c r="K84" s="406">
        <v>45043</v>
      </c>
      <c r="L84" s="462"/>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row>
    <row r="85" spans="2:49" s="355" customFormat="1" ht="40.5">
      <c r="B85" s="403">
        <v>56</v>
      </c>
      <c r="C85" s="407" t="s">
        <v>556</v>
      </c>
      <c r="D85" s="405" t="s">
        <v>301</v>
      </c>
      <c r="E85" s="461" t="s">
        <v>2340</v>
      </c>
      <c r="F85" s="408" t="s">
        <v>1482</v>
      </c>
      <c r="G85" s="408" t="s">
        <v>1482</v>
      </c>
      <c r="H85" s="408" t="s">
        <v>1482</v>
      </c>
      <c r="I85" s="461" t="s">
        <v>2341</v>
      </c>
      <c r="J85" s="406">
        <v>45037</v>
      </c>
      <c r="K85" s="406">
        <v>45043</v>
      </c>
      <c r="L85" s="409" t="s">
        <v>2342</v>
      </c>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row>
    <row r="86" spans="2:49" s="355" customFormat="1" ht="14.5">
      <c r="B86" s="403">
        <v>57</v>
      </c>
      <c r="C86" s="407" t="s">
        <v>127</v>
      </c>
      <c r="D86" s="405" t="s">
        <v>216</v>
      </c>
      <c r="E86" s="461" t="s">
        <v>366</v>
      </c>
      <c r="F86" s="405" t="s">
        <v>1482</v>
      </c>
      <c r="G86" s="408" t="s">
        <v>1482</v>
      </c>
      <c r="H86" s="408" t="s">
        <v>1482</v>
      </c>
      <c r="I86" s="461" t="s">
        <v>2339</v>
      </c>
      <c r="J86" s="406">
        <v>45037</v>
      </c>
      <c r="K86" s="406">
        <v>45043</v>
      </c>
      <c r="L86" s="462"/>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row>
    <row r="87" spans="2:49" s="355" customFormat="1" ht="97">
      <c r="B87" s="403">
        <v>58</v>
      </c>
      <c r="C87" s="407" t="s">
        <v>327</v>
      </c>
      <c r="D87" s="405" t="s">
        <v>133</v>
      </c>
      <c r="E87" s="461" t="s">
        <v>2343</v>
      </c>
      <c r="F87" s="408" t="s">
        <v>1482</v>
      </c>
      <c r="G87" s="408" t="s">
        <v>1482</v>
      </c>
      <c r="H87" s="408" t="s">
        <v>1482</v>
      </c>
      <c r="I87" s="461" t="s">
        <v>2339</v>
      </c>
      <c r="J87" s="406">
        <v>45037</v>
      </c>
      <c r="K87" s="406">
        <v>45043</v>
      </c>
      <c r="L87" s="462"/>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row>
    <row r="88" spans="2:49" s="355" customFormat="1" ht="56.5">
      <c r="B88" s="403">
        <v>59</v>
      </c>
      <c r="C88" s="407" t="s">
        <v>2344</v>
      </c>
      <c r="D88" s="405" t="s">
        <v>135</v>
      </c>
      <c r="E88" s="461" t="s">
        <v>2345</v>
      </c>
      <c r="F88" s="408" t="s">
        <v>1482</v>
      </c>
      <c r="G88" s="408" t="s">
        <v>1482</v>
      </c>
      <c r="H88" s="408" t="s">
        <v>1482</v>
      </c>
      <c r="I88" s="461" t="s">
        <v>2339</v>
      </c>
      <c r="J88" s="406">
        <v>45037</v>
      </c>
      <c r="K88" s="406">
        <v>45043</v>
      </c>
      <c r="L88" s="462"/>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row>
    <row r="89" spans="2:49" s="355" customFormat="1" ht="14.5">
      <c r="B89" s="403">
        <v>60</v>
      </c>
      <c r="C89" s="407" t="s">
        <v>327</v>
      </c>
      <c r="D89" s="405" t="s">
        <v>184</v>
      </c>
      <c r="E89" s="461" t="s">
        <v>1722</v>
      </c>
      <c r="F89" s="405" t="s">
        <v>1482</v>
      </c>
      <c r="G89" s="405" t="s">
        <v>1482</v>
      </c>
      <c r="H89" s="405" t="s">
        <v>1482</v>
      </c>
      <c r="I89" s="461" t="s">
        <v>2339</v>
      </c>
      <c r="J89" s="406">
        <v>45037</v>
      </c>
      <c r="K89" s="406">
        <v>45043</v>
      </c>
      <c r="L89" s="462"/>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row>
    <row r="90" spans="2:49" s="355" customFormat="1" ht="14.5">
      <c r="B90" s="403">
        <v>61</v>
      </c>
      <c r="C90" s="407" t="s">
        <v>327</v>
      </c>
      <c r="D90" s="405" t="s">
        <v>227</v>
      </c>
      <c r="E90" s="461" t="s">
        <v>2346</v>
      </c>
      <c r="F90" s="405" t="s">
        <v>1482</v>
      </c>
      <c r="G90" s="405" t="s">
        <v>1482</v>
      </c>
      <c r="H90" s="405" t="s">
        <v>1482</v>
      </c>
      <c r="I90" s="461" t="s">
        <v>2339</v>
      </c>
      <c r="J90" s="406">
        <v>45037</v>
      </c>
      <c r="K90" s="406">
        <v>45043</v>
      </c>
      <c r="L90" s="462"/>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row>
    <row r="91" spans="2:49" s="355" customFormat="1" ht="27.5">
      <c r="B91" s="403">
        <v>62</v>
      </c>
      <c r="C91" s="407" t="s">
        <v>2347</v>
      </c>
      <c r="D91" s="405" t="s">
        <v>205</v>
      </c>
      <c r="E91" s="461" t="s">
        <v>2348</v>
      </c>
      <c r="F91" s="408" t="s">
        <v>1482</v>
      </c>
      <c r="G91" s="408" t="s">
        <v>1482</v>
      </c>
      <c r="H91" s="408" t="s">
        <v>1482</v>
      </c>
      <c r="I91" s="461" t="s">
        <v>2315</v>
      </c>
      <c r="J91" s="406">
        <v>45037</v>
      </c>
      <c r="K91" s="406">
        <v>45043</v>
      </c>
      <c r="L91" s="462"/>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row>
    <row r="92" spans="2:49" s="355" customFormat="1" ht="14.5">
      <c r="B92" s="403">
        <v>63</v>
      </c>
      <c r="C92" s="407" t="s">
        <v>2347</v>
      </c>
      <c r="D92" s="405" t="s">
        <v>173</v>
      </c>
      <c r="E92" s="461" t="s">
        <v>1734</v>
      </c>
      <c r="F92" s="405" t="s">
        <v>1482</v>
      </c>
      <c r="G92" s="405" t="s">
        <v>1482</v>
      </c>
      <c r="H92" s="405" t="s">
        <v>1482</v>
      </c>
      <c r="I92" s="461" t="s">
        <v>2315</v>
      </c>
      <c r="J92" s="406">
        <v>45037</v>
      </c>
      <c r="K92" s="406">
        <v>45043</v>
      </c>
      <c r="L92" s="462"/>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row>
    <row r="93" spans="2:49" s="355" customFormat="1" ht="95.5">
      <c r="B93" s="403">
        <v>64</v>
      </c>
      <c r="C93" s="407" t="s">
        <v>2349</v>
      </c>
      <c r="D93" s="405" t="s">
        <v>138</v>
      </c>
      <c r="E93" s="461" t="s">
        <v>2350</v>
      </c>
      <c r="F93" s="408" t="s">
        <v>1482</v>
      </c>
      <c r="G93" s="408" t="s">
        <v>1482</v>
      </c>
      <c r="H93" s="408" t="s">
        <v>1482</v>
      </c>
      <c r="I93" s="461" t="s">
        <v>2312</v>
      </c>
      <c r="J93" s="406">
        <v>45037</v>
      </c>
      <c r="K93" s="406">
        <v>45043</v>
      </c>
      <c r="L93" s="462"/>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row>
    <row r="94" spans="2:49" s="355" customFormat="1" ht="56.5">
      <c r="B94" s="403">
        <v>65</v>
      </c>
      <c r="C94" s="407" t="s">
        <v>2351</v>
      </c>
      <c r="D94" s="405" t="s">
        <v>140</v>
      </c>
      <c r="E94" s="461" t="s">
        <v>2352</v>
      </c>
      <c r="F94" s="408" t="s">
        <v>1482</v>
      </c>
      <c r="G94" s="408" t="s">
        <v>1482</v>
      </c>
      <c r="H94" s="408" t="s">
        <v>1482</v>
      </c>
      <c r="I94" s="461" t="s">
        <v>2339</v>
      </c>
      <c r="J94" s="406">
        <v>45037</v>
      </c>
      <c r="K94" s="406">
        <v>45043</v>
      </c>
      <c r="L94" s="462"/>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row>
    <row r="95" spans="2:49" s="355" customFormat="1" ht="27.5">
      <c r="B95" s="403">
        <v>66</v>
      </c>
      <c r="C95" s="407" t="s">
        <v>328</v>
      </c>
      <c r="D95" s="405" t="s">
        <v>231</v>
      </c>
      <c r="E95" s="461" t="s">
        <v>2353</v>
      </c>
      <c r="F95" s="405" t="s">
        <v>1482</v>
      </c>
      <c r="G95" s="405" t="s">
        <v>1482</v>
      </c>
      <c r="H95" s="405" t="s">
        <v>1482</v>
      </c>
      <c r="I95" s="461" t="s">
        <v>2354</v>
      </c>
      <c r="J95" s="406">
        <v>45037</v>
      </c>
      <c r="K95" s="406">
        <v>45043</v>
      </c>
      <c r="L95" s="462"/>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row>
    <row r="96" spans="2:49" s="355" customFormat="1" ht="27.5">
      <c r="B96" s="403">
        <v>67</v>
      </c>
      <c r="C96" s="407" t="s">
        <v>328</v>
      </c>
      <c r="D96" s="405" t="s">
        <v>190</v>
      </c>
      <c r="E96" s="461" t="s">
        <v>2355</v>
      </c>
      <c r="F96" s="405" t="s">
        <v>1482</v>
      </c>
      <c r="G96" s="405" t="s">
        <v>1482</v>
      </c>
      <c r="H96" s="405" t="s">
        <v>1482</v>
      </c>
      <c r="I96" s="461" t="s">
        <v>2354</v>
      </c>
      <c r="J96" s="406">
        <v>45037</v>
      </c>
      <c r="K96" s="406">
        <v>45043</v>
      </c>
      <c r="L96" s="462"/>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row>
    <row r="97" spans="2:49" s="355" customFormat="1" ht="40.5">
      <c r="B97" s="403">
        <v>68</v>
      </c>
      <c r="C97" s="407" t="s">
        <v>328</v>
      </c>
      <c r="D97" s="405" t="s">
        <v>191</v>
      </c>
      <c r="E97" s="461" t="s">
        <v>2356</v>
      </c>
      <c r="F97" s="405" t="s">
        <v>1482</v>
      </c>
      <c r="G97" s="405" t="s">
        <v>1482</v>
      </c>
      <c r="H97" s="405" t="s">
        <v>1482</v>
      </c>
      <c r="I97" s="461" t="s">
        <v>2354</v>
      </c>
      <c r="J97" s="406">
        <v>45037</v>
      </c>
      <c r="K97" s="406">
        <v>45043</v>
      </c>
      <c r="L97" s="462"/>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row>
    <row r="98" spans="2:49" s="355" customFormat="1" ht="27.5">
      <c r="B98" s="403">
        <v>69</v>
      </c>
      <c r="C98" s="407" t="s">
        <v>328</v>
      </c>
      <c r="D98" s="405" t="s">
        <v>203</v>
      </c>
      <c r="E98" s="461" t="s">
        <v>2357</v>
      </c>
      <c r="F98" s="405" t="s">
        <v>1482</v>
      </c>
      <c r="G98" s="405" t="s">
        <v>1482</v>
      </c>
      <c r="H98" s="405" t="s">
        <v>1482</v>
      </c>
      <c r="I98" s="461" t="s">
        <v>2354</v>
      </c>
      <c r="J98" s="406">
        <v>45037</v>
      </c>
      <c r="K98" s="406">
        <v>45043</v>
      </c>
      <c r="L98" s="462"/>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row>
    <row r="99" spans="2:49" s="355" customFormat="1" ht="27.5">
      <c r="B99" s="403">
        <v>70</v>
      </c>
      <c r="C99" s="407" t="s">
        <v>328</v>
      </c>
      <c r="D99" s="405" t="s">
        <v>192</v>
      </c>
      <c r="E99" s="461" t="s">
        <v>2358</v>
      </c>
      <c r="F99" s="405" t="s">
        <v>1482</v>
      </c>
      <c r="G99" s="405" t="s">
        <v>1482</v>
      </c>
      <c r="H99" s="405" t="s">
        <v>1482</v>
      </c>
      <c r="I99" s="461" t="s">
        <v>2354</v>
      </c>
      <c r="J99" s="406">
        <v>45037</v>
      </c>
      <c r="K99" s="406">
        <v>45043</v>
      </c>
      <c r="L99" s="462"/>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row>
    <row r="100" spans="2:49" s="355" customFormat="1" ht="27.5">
      <c r="B100" s="403">
        <v>71</v>
      </c>
      <c r="C100" s="407" t="s">
        <v>328</v>
      </c>
      <c r="D100" s="405" t="s">
        <v>232</v>
      </c>
      <c r="E100" s="461" t="s">
        <v>2359</v>
      </c>
      <c r="F100" s="405" t="s">
        <v>1482</v>
      </c>
      <c r="G100" s="405" t="s">
        <v>1482</v>
      </c>
      <c r="H100" s="405" t="s">
        <v>1482</v>
      </c>
      <c r="I100" s="461" t="s">
        <v>2354</v>
      </c>
      <c r="J100" s="406">
        <v>45037</v>
      </c>
      <c r="K100" s="406">
        <v>45043</v>
      </c>
      <c r="L100" s="462"/>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row>
    <row r="101" spans="2:49" s="355" customFormat="1" ht="27.5">
      <c r="B101" s="403">
        <v>72</v>
      </c>
      <c r="C101" s="407" t="s">
        <v>328</v>
      </c>
      <c r="D101" s="405" t="s">
        <v>233</v>
      </c>
      <c r="E101" s="461" t="s">
        <v>2360</v>
      </c>
      <c r="F101" s="405" t="s">
        <v>1482</v>
      </c>
      <c r="G101" s="405" t="s">
        <v>1482</v>
      </c>
      <c r="H101" s="405" t="s">
        <v>1482</v>
      </c>
      <c r="I101" s="461" t="s">
        <v>2354</v>
      </c>
      <c r="J101" s="406">
        <v>45037</v>
      </c>
      <c r="K101" s="406">
        <v>45043</v>
      </c>
      <c r="L101" s="462"/>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row>
    <row r="102" spans="2:49" s="355" customFormat="1" ht="14.5">
      <c r="B102" s="403">
        <v>73</v>
      </c>
      <c r="C102" s="407" t="s">
        <v>1581</v>
      </c>
      <c r="D102" s="405" t="s">
        <v>143</v>
      </c>
      <c r="E102" s="461" t="s">
        <v>2361</v>
      </c>
      <c r="F102" s="408" t="s">
        <v>1482</v>
      </c>
      <c r="G102" s="408" t="s">
        <v>1482</v>
      </c>
      <c r="H102" s="408" t="s">
        <v>1482</v>
      </c>
      <c r="I102" s="461" t="s">
        <v>2362</v>
      </c>
      <c r="J102" s="406">
        <v>45037</v>
      </c>
      <c r="K102" s="406">
        <v>45043</v>
      </c>
      <c r="L102" s="462"/>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row>
    <row r="103" spans="2:49" s="355" customFormat="1" ht="14.5">
      <c r="B103" s="403">
        <v>74</v>
      </c>
      <c r="C103" s="407" t="s">
        <v>2363</v>
      </c>
      <c r="D103" s="405" t="s">
        <v>1594</v>
      </c>
      <c r="E103" s="461" t="s">
        <v>1723</v>
      </c>
      <c r="F103" s="405" t="s">
        <v>1482</v>
      </c>
      <c r="G103" s="405" t="s">
        <v>1482</v>
      </c>
      <c r="H103" s="408" t="s">
        <v>1482</v>
      </c>
      <c r="I103" s="461" t="s">
        <v>2362</v>
      </c>
      <c r="J103" s="406">
        <v>45037</v>
      </c>
      <c r="K103" s="406">
        <v>45043</v>
      </c>
      <c r="L103" s="462"/>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row>
    <row r="104" spans="2:49" s="355" customFormat="1" ht="26">
      <c r="B104" s="403">
        <v>75</v>
      </c>
      <c r="C104" s="407" t="s">
        <v>2364</v>
      </c>
      <c r="D104" s="405" t="s">
        <v>200</v>
      </c>
      <c r="E104" s="461" t="s">
        <v>1724</v>
      </c>
      <c r="F104" s="405" t="s">
        <v>1482</v>
      </c>
      <c r="G104" s="405" t="s">
        <v>1482</v>
      </c>
      <c r="H104" s="405" t="s">
        <v>1482</v>
      </c>
      <c r="I104" s="461" t="s">
        <v>2354</v>
      </c>
      <c r="J104" s="406">
        <v>45037</v>
      </c>
      <c r="K104" s="406">
        <v>45043</v>
      </c>
      <c r="L104" s="462"/>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row>
    <row r="105" spans="2:49" s="355" customFormat="1" ht="14.5">
      <c r="B105" s="403">
        <v>76</v>
      </c>
      <c r="C105" s="407" t="s">
        <v>2364</v>
      </c>
      <c r="D105" s="405" t="s">
        <v>284</v>
      </c>
      <c r="E105" s="461" t="s">
        <v>2365</v>
      </c>
      <c r="F105" s="405" t="s">
        <v>1482</v>
      </c>
      <c r="G105" s="405" t="s">
        <v>1482</v>
      </c>
      <c r="H105" s="405" t="s">
        <v>1482</v>
      </c>
      <c r="I105" s="461" t="s">
        <v>2354</v>
      </c>
      <c r="J105" s="406">
        <v>45037</v>
      </c>
      <c r="K105" s="406">
        <v>45043</v>
      </c>
      <c r="L105" s="462"/>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row>
    <row r="106" spans="2:49" s="355" customFormat="1" ht="27.5">
      <c r="B106" s="403">
        <v>77</v>
      </c>
      <c r="C106" s="407" t="s">
        <v>1580</v>
      </c>
      <c r="D106" s="405" t="s">
        <v>302</v>
      </c>
      <c r="E106" s="461" t="s">
        <v>2366</v>
      </c>
      <c r="F106" s="408" t="s">
        <v>1482</v>
      </c>
      <c r="G106" s="408" t="s">
        <v>1482</v>
      </c>
      <c r="H106" s="408" t="s">
        <v>1482</v>
      </c>
      <c r="I106" s="461" t="s">
        <v>2337</v>
      </c>
      <c r="J106" s="406">
        <v>45037</v>
      </c>
      <c r="K106" s="406">
        <v>45043</v>
      </c>
      <c r="L106" s="462"/>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row>
    <row r="107" spans="2:49" s="355" customFormat="1" ht="14.5">
      <c r="B107" s="403">
        <v>78</v>
      </c>
      <c r="C107" s="407" t="s">
        <v>2367</v>
      </c>
      <c r="D107" s="405" t="s">
        <v>1535</v>
      </c>
      <c r="E107" s="461" t="s">
        <v>1725</v>
      </c>
      <c r="F107" s="405" t="s">
        <v>1482</v>
      </c>
      <c r="G107" s="405" t="s">
        <v>1482</v>
      </c>
      <c r="H107" s="405" t="s">
        <v>1482</v>
      </c>
      <c r="I107" s="461" t="s">
        <v>2362</v>
      </c>
      <c r="J107" s="406">
        <v>45037</v>
      </c>
      <c r="K107" s="406">
        <v>45043</v>
      </c>
      <c r="L107" s="462"/>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row>
    <row r="108" spans="2:49" s="355" customFormat="1" ht="27.5">
      <c r="B108" s="403">
        <v>79</v>
      </c>
      <c r="C108" s="407" t="s">
        <v>2368</v>
      </c>
      <c r="D108" s="405" t="s">
        <v>207</v>
      </c>
      <c r="E108" s="461" t="s">
        <v>2369</v>
      </c>
      <c r="F108" s="408" t="s">
        <v>1482</v>
      </c>
      <c r="G108" s="408" t="s">
        <v>1482</v>
      </c>
      <c r="H108" s="408" t="s">
        <v>1482</v>
      </c>
      <c r="I108" s="461" t="s">
        <v>2337</v>
      </c>
      <c r="J108" s="406">
        <v>45037</v>
      </c>
      <c r="K108" s="406">
        <v>45043</v>
      </c>
      <c r="L108" s="462"/>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row>
    <row r="109" spans="2:49" s="355" customFormat="1" ht="29">
      <c r="B109" s="403">
        <v>80</v>
      </c>
      <c r="C109" s="407" t="s">
        <v>1586</v>
      </c>
      <c r="D109" s="405" t="s">
        <v>180</v>
      </c>
      <c r="E109" s="461" t="s">
        <v>1726</v>
      </c>
      <c r="F109" s="408" t="s">
        <v>1482</v>
      </c>
      <c r="G109" s="456" t="s">
        <v>1490</v>
      </c>
      <c r="H109" s="456" t="s">
        <v>1490</v>
      </c>
      <c r="I109" s="459"/>
      <c r="J109" s="460"/>
      <c r="K109" s="460"/>
      <c r="L109" s="409" t="s">
        <v>2759</v>
      </c>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row>
    <row r="110" spans="2:49" s="355" customFormat="1" ht="98.5">
      <c r="B110" s="403">
        <v>81</v>
      </c>
      <c r="C110" s="407" t="s">
        <v>2370</v>
      </c>
      <c r="D110" s="405" t="s">
        <v>230</v>
      </c>
      <c r="E110" s="461" t="s">
        <v>2428</v>
      </c>
      <c r="F110" s="408" t="s">
        <v>1482</v>
      </c>
      <c r="G110" s="408" t="s">
        <v>1482</v>
      </c>
      <c r="H110" s="408" t="s">
        <v>1482</v>
      </c>
      <c r="I110" s="461" t="s">
        <v>2312</v>
      </c>
      <c r="J110" s="406">
        <v>45037</v>
      </c>
      <c r="K110" s="406">
        <v>45043</v>
      </c>
      <c r="L110" s="462" t="s">
        <v>2371</v>
      </c>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row>
    <row r="111" spans="2:49" s="355" customFormat="1" ht="53.5">
      <c r="B111" s="403">
        <v>82</v>
      </c>
      <c r="C111" s="404" t="s">
        <v>2370</v>
      </c>
      <c r="D111" s="456" t="s">
        <v>187</v>
      </c>
      <c r="E111" s="459" t="s">
        <v>2372</v>
      </c>
      <c r="F111" s="456" t="s">
        <v>1490</v>
      </c>
      <c r="G111" s="405" t="s">
        <v>1490</v>
      </c>
      <c r="H111" s="405" t="s">
        <v>1490</v>
      </c>
      <c r="I111" s="461"/>
      <c r="J111" s="406"/>
      <c r="K111" s="406"/>
      <c r="L111" s="409" t="s">
        <v>2373</v>
      </c>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row>
    <row r="112" spans="2:49" s="355" customFormat="1" ht="14.5">
      <c r="B112" s="403">
        <v>83</v>
      </c>
      <c r="C112" s="404" t="s">
        <v>2374</v>
      </c>
      <c r="D112" s="456" t="s">
        <v>210</v>
      </c>
      <c r="E112" s="459" t="s">
        <v>2375</v>
      </c>
      <c r="F112" s="411" t="s">
        <v>1490</v>
      </c>
      <c r="G112" s="408" t="s">
        <v>1490</v>
      </c>
      <c r="H112" s="408" t="s">
        <v>1490</v>
      </c>
      <c r="I112" s="461"/>
      <c r="J112" s="406"/>
      <c r="K112" s="406"/>
      <c r="L112" s="409" t="s">
        <v>2376</v>
      </c>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row>
    <row r="113" spans="2:49" s="355" customFormat="1" ht="14.5">
      <c r="B113" s="403">
        <v>84</v>
      </c>
      <c r="C113" s="404" t="s">
        <v>2374</v>
      </c>
      <c r="D113" s="456" t="s">
        <v>234</v>
      </c>
      <c r="E113" s="459" t="s">
        <v>1727</v>
      </c>
      <c r="F113" s="456" t="s">
        <v>1482</v>
      </c>
      <c r="G113" s="405" t="s">
        <v>1482</v>
      </c>
      <c r="H113" s="405" t="s">
        <v>1482</v>
      </c>
      <c r="I113" s="461" t="s">
        <v>2354</v>
      </c>
      <c r="J113" s="406">
        <v>45037</v>
      </c>
      <c r="K113" s="406">
        <v>45043</v>
      </c>
      <c r="L113" s="462"/>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row>
    <row r="114" spans="2:49" s="355" customFormat="1" ht="26">
      <c r="B114" s="403">
        <v>85</v>
      </c>
      <c r="C114" s="404" t="s">
        <v>2374</v>
      </c>
      <c r="D114" s="456" t="s">
        <v>241</v>
      </c>
      <c r="E114" s="459" t="s">
        <v>1728</v>
      </c>
      <c r="F114" s="456" t="s">
        <v>1482</v>
      </c>
      <c r="G114" s="405" t="s">
        <v>1482</v>
      </c>
      <c r="H114" s="405" t="s">
        <v>1482</v>
      </c>
      <c r="I114" s="461" t="s">
        <v>2354</v>
      </c>
      <c r="J114" s="406">
        <v>45037</v>
      </c>
      <c r="K114" s="406">
        <v>45043</v>
      </c>
      <c r="L114" s="462"/>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row>
    <row r="115" spans="2:49" s="355" customFormat="1" ht="29">
      <c r="B115" s="403">
        <v>86</v>
      </c>
      <c r="C115" s="456" t="s">
        <v>2377</v>
      </c>
      <c r="D115" s="456" t="s">
        <v>1573</v>
      </c>
      <c r="E115" s="459" t="s">
        <v>2278</v>
      </c>
      <c r="F115" s="456" t="s">
        <v>1482</v>
      </c>
      <c r="G115" s="405" t="s">
        <v>1490</v>
      </c>
      <c r="H115" s="405" t="s">
        <v>1490</v>
      </c>
      <c r="I115" s="461"/>
      <c r="J115" s="406"/>
      <c r="K115" s="406"/>
      <c r="L115" s="409" t="s">
        <v>2378</v>
      </c>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row>
    <row r="116" spans="2:49" s="355" customFormat="1" ht="29">
      <c r="B116" s="403">
        <v>87</v>
      </c>
      <c r="C116" s="456" t="s">
        <v>2377</v>
      </c>
      <c r="D116" s="456" t="s">
        <v>1574</v>
      </c>
      <c r="E116" s="459" t="s">
        <v>2379</v>
      </c>
      <c r="F116" s="456" t="s">
        <v>1482</v>
      </c>
      <c r="G116" s="405" t="s">
        <v>1490</v>
      </c>
      <c r="H116" s="405" t="s">
        <v>1490</v>
      </c>
      <c r="I116" s="461"/>
      <c r="J116" s="406"/>
      <c r="K116" s="406"/>
      <c r="L116" s="409" t="s">
        <v>2378</v>
      </c>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row>
    <row r="117" spans="2:49" s="355" customFormat="1" ht="26">
      <c r="B117" s="403">
        <v>88</v>
      </c>
      <c r="C117" s="404" t="s">
        <v>2316</v>
      </c>
      <c r="D117" s="456" t="s">
        <v>1534</v>
      </c>
      <c r="E117" s="459" t="s">
        <v>1730</v>
      </c>
      <c r="F117" s="456" t="s">
        <v>1482</v>
      </c>
      <c r="G117" s="456" t="s">
        <v>1482</v>
      </c>
      <c r="H117" s="456" t="s">
        <v>1482</v>
      </c>
      <c r="I117" s="459" t="s">
        <v>2380</v>
      </c>
      <c r="J117" s="406">
        <v>45037</v>
      </c>
      <c r="K117" s="406">
        <v>45043</v>
      </c>
      <c r="L117" s="463"/>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row>
    <row r="118" spans="2:49" s="355" customFormat="1" ht="29">
      <c r="B118" s="403">
        <v>89</v>
      </c>
      <c r="C118" s="456" t="s">
        <v>1591</v>
      </c>
      <c r="D118" s="456" t="s">
        <v>1749</v>
      </c>
      <c r="E118" s="459" t="s">
        <v>1731</v>
      </c>
      <c r="F118" s="456" t="s">
        <v>1482</v>
      </c>
      <c r="G118" s="411" t="s">
        <v>1490</v>
      </c>
      <c r="H118" s="411" t="s">
        <v>1490</v>
      </c>
      <c r="I118" s="459"/>
      <c r="J118" s="460"/>
      <c r="K118" s="460"/>
      <c r="L118" s="463" t="s">
        <v>2381</v>
      </c>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row>
    <row r="119" spans="2:49" s="355" customFormat="1" ht="29">
      <c r="B119" s="403">
        <v>90</v>
      </c>
      <c r="C119" s="456" t="s">
        <v>1593</v>
      </c>
      <c r="D119" s="456" t="s">
        <v>1575</v>
      </c>
      <c r="E119" s="459" t="s">
        <v>1732</v>
      </c>
      <c r="F119" s="456" t="s">
        <v>1490</v>
      </c>
      <c r="G119" s="411" t="s">
        <v>1490</v>
      </c>
      <c r="H119" s="411" t="s">
        <v>1490</v>
      </c>
      <c r="I119" s="459"/>
      <c r="J119" s="460"/>
      <c r="K119" s="460"/>
      <c r="L119" s="463" t="s">
        <v>2382</v>
      </c>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row>
    <row r="120" spans="2:49" ht="14.5">
      <c r="B120" s="403">
        <v>91</v>
      </c>
      <c r="C120" s="405" t="s">
        <v>2383</v>
      </c>
      <c r="D120" s="405" t="s">
        <v>1576</v>
      </c>
      <c r="E120" s="461" t="s">
        <v>1733</v>
      </c>
      <c r="F120" s="405" t="s">
        <v>1482</v>
      </c>
      <c r="G120" s="412" t="s">
        <v>1490</v>
      </c>
      <c r="H120" s="412" t="s">
        <v>1490</v>
      </c>
      <c r="I120" s="461"/>
      <c r="J120" s="406"/>
      <c r="K120" s="406"/>
      <c r="L120" s="462" t="s">
        <v>2384</v>
      </c>
    </row>
    <row r="121" spans="2:49" ht="14.5">
      <c r="B121" s="403">
        <v>92</v>
      </c>
      <c r="C121" s="404" t="s">
        <v>1736</v>
      </c>
      <c r="D121" s="405" t="s">
        <v>1737</v>
      </c>
      <c r="E121" s="404" t="s">
        <v>1736</v>
      </c>
      <c r="F121" s="405" t="s">
        <v>1482</v>
      </c>
      <c r="G121" s="405" t="s">
        <v>1482</v>
      </c>
      <c r="H121" s="405" t="s">
        <v>1482</v>
      </c>
      <c r="I121" s="461" t="s">
        <v>2385</v>
      </c>
      <c r="J121" s="406">
        <v>45037</v>
      </c>
      <c r="K121" s="406">
        <v>45043</v>
      </c>
      <c r="L121" s="462"/>
    </row>
    <row r="122" spans="2:49" s="398" customFormat="1" ht="28" thickBot="1">
      <c r="B122" s="413">
        <v>93</v>
      </c>
      <c r="C122" s="414" t="s">
        <v>2259</v>
      </c>
      <c r="D122" s="414" t="s">
        <v>2260</v>
      </c>
      <c r="E122" s="415" t="s">
        <v>2386</v>
      </c>
      <c r="F122" s="414" t="s">
        <v>1482</v>
      </c>
      <c r="G122" s="414" t="s">
        <v>1482</v>
      </c>
      <c r="H122" s="414" t="s">
        <v>1482</v>
      </c>
      <c r="I122" s="414" t="s">
        <v>2354</v>
      </c>
      <c r="J122" s="416">
        <v>45037</v>
      </c>
      <c r="K122" s="416">
        <v>45043</v>
      </c>
      <c r="L122" s="4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row>
    <row r="123" spans="2:49" ht="15" customHeight="1" thickBot="1">
      <c r="B123" s="637" t="s">
        <v>86</v>
      </c>
      <c r="C123" s="638"/>
      <c r="D123" s="638"/>
      <c r="E123" s="638"/>
      <c r="F123" s="638"/>
      <c r="G123" s="638"/>
      <c r="H123" s="638"/>
      <c r="I123" s="638"/>
      <c r="J123" s="638"/>
      <c r="K123" s="639"/>
      <c r="L123" s="364"/>
    </row>
    <row r="124" spans="2:49" ht="15" customHeight="1">
      <c r="B124" s="530" t="s">
        <v>5</v>
      </c>
      <c r="C124" s="531"/>
      <c r="D124" s="531"/>
      <c r="E124" s="531"/>
      <c r="F124" s="531"/>
      <c r="G124" s="531"/>
      <c r="H124" s="531"/>
      <c r="I124" s="531"/>
      <c r="J124" s="531"/>
      <c r="K124" s="532"/>
      <c r="L124" s="364"/>
    </row>
    <row r="125" spans="2:49">
      <c r="B125" s="365" t="s">
        <v>2</v>
      </c>
      <c r="C125" s="455" t="s">
        <v>3</v>
      </c>
      <c r="D125" s="455" t="s">
        <v>6</v>
      </c>
      <c r="E125" s="455" t="s">
        <v>36</v>
      </c>
      <c r="F125" s="496" t="s">
        <v>1807</v>
      </c>
      <c r="G125" s="496"/>
      <c r="H125" s="496" t="s">
        <v>55</v>
      </c>
      <c r="I125" s="496"/>
      <c r="J125" s="496" t="s">
        <v>56</v>
      </c>
      <c r="K125" s="609"/>
      <c r="L125" s="19"/>
    </row>
    <row r="126" spans="2:49" s="420" customFormat="1">
      <c r="B126" s="403">
        <v>1</v>
      </c>
      <c r="C126" s="418" t="s">
        <v>286</v>
      </c>
      <c r="D126" s="79">
        <f t="shared" ref="D126:D153" si="0">E126+F126+H126+J126</f>
        <v>2</v>
      </c>
      <c r="E126" s="464">
        <v>0</v>
      </c>
      <c r="F126" s="652">
        <v>0</v>
      </c>
      <c r="G126" s="653"/>
      <c r="H126" s="654">
        <v>2</v>
      </c>
      <c r="I126" s="655"/>
      <c r="J126" s="654">
        <v>0</v>
      </c>
      <c r="K126" s="656"/>
      <c r="L126" s="419"/>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row>
    <row r="127" spans="2:49">
      <c r="B127" s="403">
        <v>2</v>
      </c>
      <c r="C127" s="421" t="s">
        <v>555</v>
      </c>
      <c r="D127" s="79">
        <f t="shared" si="0"/>
        <v>0</v>
      </c>
      <c r="E127" s="464">
        <v>0</v>
      </c>
      <c r="F127" s="652">
        <v>0</v>
      </c>
      <c r="G127" s="653"/>
      <c r="H127" s="654">
        <v>0</v>
      </c>
      <c r="I127" s="655"/>
      <c r="J127" s="654">
        <v>0</v>
      </c>
      <c r="K127" s="656"/>
      <c r="L127" s="19"/>
    </row>
    <row r="128" spans="2:49" s="355" customFormat="1">
      <c r="B128" s="422">
        <v>3</v>
      </c>
      <c r="C128" s="421" t="s">
        <v>556</v>
      </c>
      <c r="D128" s="423">
        <f t="shared" si="0"/>
        <v>2</v>
      </c>
      <c r="E128" s="464">
        <v>0</v>
      </c>
      <c r="F128" s="652">
        <v>1</v>
      </c>
      <c r="G128" s="653"/>
      <c r="H128" s="654">
        <v>1</v>
      </c>
      <c r="I128" s="655"/>
      <c r="J128" s="654">
        <v>0</v>
      </c>
      <c r="K128" s="656"/>
      <c r="L128" s="19"/>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row>
    <row r="129" spans="2:58" ht="14.5">
      <c r="B129" s="403">
        <v>4</v>
      </c>
      <c r="C129" s="421" t="s">
        <v>2387</v>
      </c>
      <c r="D129" s="79">
        <f t="shared" si="0"/>
        <v>13</v>
      </c>
      <c r="E129" s="464">
        <v>0</v>
      </c>
      <c r="F129" s="652">
        <v>3</v>
      </c>
      <c r="G129" s="653"/>
      <c r="H129" s="654">
        <v>10</v>
      </c>
      <c r="I129" s="655"/>
      <c r="J129" s="654">
        <v>0</v>
      </c>
      <c r="K129" s="656"/>
      <c r="L129" s="19"/>
    </row>
    <row r="130" spans="2:58" s="355" customFormat="1" ht="14.5">
      <c r="B130" s="422">
        <v>5</v>
      </c>
      <c r="C130" s="421" t="s">
        <v>2388</v>
      </c>
      <c r="D130" s="423">
        <f t="shared" si="0"/>
        <v>7</v>
      </c>
      <c r="E130" s="464">
        <v>0</v>
      </c>
      <c r="F130" s="652">
        <v>1</v>
      </c>
      <c r="G130" s="653"/>
      <c r="H130" s="654">
        <v>6</v>
      </c>
      <c r="I130" s="655"/>
      <c r="J130" s="654">
        <v>0</v>
      </c>
      <c r="K130" s="656"/>
      <c r="L130" s="19"/>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row>
    <row r="131" spans="2:58">
      <c r="B131" s="403">
        <v>6</v>
      </c>
      <c r="C131" s="421" t="s">
        <v>127</v>
      </c>
      <c r="D131" s="79">
        <f t="shared" si="0"/>
        <v>9</v>
      </c>
      <c r="E131" s="464">
        <v>0</v>
      </c>
      <c r="F131" s="652">
        <v>0</v>
      </c>
      <c r="G131" s="653"/>
      <c r="H131" s="654">
        <v>9</v>
      </c>
      <c r="I131" s="655"/>
      <c r="J131" s="654">
        <v>0</v>
      </c>
      <c r="K131" s="656"/>
      <c r="L131" s="19"/>
    </row>
    <row r="132" spans="2:58">
      <c r="B132" s="403">
        <v>7</v>
      </c>
      <c r="C132" s="421" t="s">
        <v>129</v>
      </c>
      <c r="D132" s="79">
        <f t="shared" si="0"/>
        <v>20</v>
      </c>
      <c r="E132" s="464">
        <v>0</v>
      </c>
      <c r="F132" s="652">
        <v>4</v>
      </c>
      <c r="G132" s="653"/>
      <c r="H132" s="654">
        <v>16</v>
      </c>
      <c r="I132" s="655"/>
      <c r="J132" s="654">
        <v>0</v>
      </c>
      <c r="K132" s="656"/>
      <c r="L132" s="19"/>
      <c r="BF132" s="19"/>
    </row>
    <row r="133" spans="2:58" s="355" customFormat="1">
      <c r="B133" s="422">
        <v>8</v>
      </c>
      <c r="C133" s="421" t="s">
        <v>327</v>
      </c>
      <c r="D133" s="423">
        <f t="shared" si="0"/>
        <v>14</v>
      </c>
      <c r="E133" s="464">
        <v>0</v>
      </c>
      <c r="F133" s="652">
        <v>0</v>
      </c>
      <c r="G133" s="653"/>
      <c r="H133" s="654">
        <v>14</v>
      </c>
      <c r="I133" s="655"/>
      <c r="J133" s="654">
        <v>0</v>
      </c>
      <c r="K133" s="656"/>
      <c r="L133" s="19"/>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row>
    <row r="134" spans="2:58" s="355" customFormat="1" ht="14.5">
      <c r="B134" s="403">
        <v>9</v>
      </c>
      <c r="C134" s="421" t="s">
        <v>2389</v>
      </c>
      <c r="D134" s="423">
        <f t="shared" si="0"/>
        <v>8</v>
      </c>
      <c r="E134" s="464">
        <v>0</v>
      </c>
      <c r="F134" s="652">
        <v>0</v>
      </c>
      <c r="G134" s="653"/>
      <c r="H134" s="654">
        <v>8</v>
      </c>
      <c r="I134" s="655"/>
      <c r="J134" s="654">
        <v>0</v>
      </c>
      <c r="K134" s="656"/>
      <c r="L134" s="19"/>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row>
    <row r="135" spans="2:58" s="398" customFormat="1" ht="15" customHeight="1">
      <c r="B135" s="403">
        <v>10</v>
      </c>
      <c r="C135" s="421" t="s">
        <v>2390</v>
      </c>
      <c r="D135" s="423">
        <f t="shared" si="0"/>
        <v>16</v>
      </c>
      <c r="E135" s="464">
        <v>0</v>
      </c>
      <c r="F135" s="652">
        <v>1</v>
      </c>
      <c r="G135" s="653"/>
      <c r="H135" s="654">
        <v>15</v>
      </c>
      <c r="I135" s="655"/>
      <c r="J135" s="654">
        <v>0</v>
      </c>
      <c r="K135" s="656"/>
      <c r="L135" s="19"/>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row>
    <row r="136" spans="2:58" s="398" customFormat="1" ht="14.5">
      <c r="B136" s="403">
        <v>11</v>
      </c>
      <c r="C136" s="421" t="s">
        <v>2391</v>
      </c>
      <c r="D136" s="423">
        <f t="shared" si="0"/>
        <v>10</v>
      </c>
      <c r="E136" s="464">
        <v>0</v>
      </c>
      <c r="F136" s="652">
        <v>0</v>
      </c>
      <c r="G136" s="653"/>
      <c r="H136" s="654">
        <v>10</v>
      </c>
      <c r="I136" s="655"/>
      <c r="J136" s="654">
        <v>0</v>
      </c>
      <c r="K136" s="656"/>
      <c r="L136" s="19"/>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row>
    <row r="137" spans="2:58" s="398" customFormat="1" ht="14.5">
      <c r="B137" s="403">
        <v>12</v>
      </c>
      <c r="C137" s="421" t="s">
        <v>2392</v>
      </c>
      <c r="D137" s="423">
        <f t="shared" si="0"/>
        <v>4</v>
      </c>
      <c r="E137" s="464">
        <v>0</v>
      </c>
      <c r="F137" s="652">
        <v>0</v>
      </c>
      <c r="G137" s="653"/>
      <c r="H137" s="654">
        <v>4</v>
      </c>
      <c r="I137" s="655"/>
      <c r="J137" s="654">
        <v>0</v>
      </c>
      <c r="K137" s="656"/>
      <c r="L137" s="19"/>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row>
    <row r="138" spans="2:58" s="355" customFormat="1">
      <c r="B138" s="403">
        <v>13</v>
      </c>
      <c r="C138" s="421" t="s">
        <v>328</v>
      </c>
      <c r="D138" s="423">
        <f t="shared" si="0"/>
        <v>0</v>
      </c>
      <c r="E138" s="464">
        <v>0</v>
      </c>
      <c r="F138" s="652">
        <v>0</v>
      </c>
      <c r="G138" s="653"/>
      <c r="H138" s="654">
        <v>0</v>
      </c>
      <c r="I138" s="655"/>
      <c r="J138" s="654">
        <v>0</v>
      </c>
      <c r="K138" s="656"/>
      <c r="L138" s="19"/>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row>
    <row r="139" spans="2:58" s="398" customFormat="1">
      <c r="B139" s="403">
        <v>14</v>
      </c>
      <c r="C139" s="421" t="s">
        <v>122</v>
      </c>
      <c r="D139" s="423">
        <f t="shared" si="0"/>
        <v>54</v>
      </c>
      <c r="E139" s="464">
        <v>0</v>
      </c>
      <c r="F139" s="652">
        <v>5</v>
      </c>
      <c r="G139" s="653"/>
      <c r="H139" s="654">
        <v>49</v>
      </c>
      <c r="I139" s="655"/>
      <c r="J139" s="654">
        <v>0</v>
      </c>
      <c r="K139" s="656"/>
      <c r="L139" s="19"/>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row>
    <row r="140" spans="2:58" s="398" customFormat="1" ht="14.5">
      <c r="B140" s="403">
        <v>15</v>
      </c>
      <c r="C140" s="421" t="s">
        <v>2393</v>
      </c>
      <c r="D140" s="423">
        <f t="shared" si="0"/>
        <v>5</v>
      </c>
      <c r="E140" s="464">
        <v>0</v>
      </c>
      <c r="F140" s="652">
        <v>0</v>
      </c>
      <c r="G140" s="653"/>
      <c r="H140" s="654">
        <v>5</v>
      </c>
      <c r="I140" s="655"/>
      <c r="J140" s="654">
        <v>0</v>
      </c>
      <c r="K140" s="656"/>
      <c r="L140" s="19"/>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row>
    <row r="141" spans="2:58" s="398" customFormat="1" ht="14.5">
      <c r="B141" s="403">
        <v>16</v>
      </c>
      <c r="C141" s="421" t="s">
        <v>2394</v>
      </c>
      <c r="D141" s="423">
        <f t="shared" si="0"/>
        <v>1</v>
      </c>
      <c r="E141" s="464">
        <v>0</v>
      </c>
      <c r="F141" s="652">
        <v>0</v>
      </c>
      <c r="G141" s="653"/>
      <c r="H141" s="654">
        <v>1</v>
      </c>
      <c r="I141" s="655"/>
      <c r="J141" s="654">
        <v>0</v>
      </c>
      <c r="K141" s="656"/>
      <c r="L141" s="19"/>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row>
    <row r="142" spans="2:58">
      <c r="B142" s="403">
        <v>17</v>
      </c>
      <c r="C142" s="421" t="s">
        <v>126</v>
      </c>
      <c r="D142" s="423">
        <f t="shared" si="0"/>
        <v>0</v>
      </c>
      <c r="E142" s="464">
        <v>0</v>
      </c>
      <c r="F142" s="652">
        <v>0</v>
      </c>
      <c r="G142" s="653"/>
      <c r="H142" s="654">
        <v>0</v>
      </c>
      <c r="I142" s="655"/>
      <c r="J142" s="654">
        <v>0</v>
      </c>
      <c r="K142" s="656"/>
      <c r="L142" s="19"/>
    </row>
    <row r="143" spans="2:58" s="355" customFormat="1" ht="14.5">
      <c r="B143" s="422">
        <v>18</v>
      </c>
      <c r="C143" s="421" t="s">
        <v>2395</v>
      </c>
      <c r="D143" s="423">
        <f t="shared" si="0"/>
        <v>0</v>
      </c>
      <c r="E143" s="464">
        <v>0</v>
      </c>
      <c r="F143" s="652">
        <v>0</v>
      </c>
      <c r="G143" s="653"/>
      <c r="H143" s="654">
        <v>0</v>
      </c>
      <c r="I143" s="655"/>
      <c r="J143" s="654">
        <v>0</v>
      </c>
      <c r="K143" s="656"/>
      <c r="L143" s="19"/>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row>
    <row r="144" spans="2:58" ht="14.5">
      <c r="B144" s="403">
        <v>19</v>
      </c>
      <c r="C144" s="421" t="s">
        <v>2396</v>
      </c>
      <c r="D144" s="423">
        <f t="shared" si="0"/>
        <v>1</v>
      </c>
      <c r="E144" s="464">
        <v>0</v>
      </c>
      <c r="F144" s="652">
        <v>0</v>
      </c>
      <c r="G144" s="653"/>
      <c r="H144" s="654">
        <v>1</v>
      </c>
      <c r="I144" s="655"/>
      <c r="J144" s="654">
        <v>0</v>
      </c>
      <c r="K144" s="656"/>
      <c r="L144" s="19"/>
    </row>
    <row r="145" spans="2:12">
      <c r="B145" s="403">
        <v>20</v>
      </c>
      <c r="C145" s="421" t="s">
        <v>1585</v>
      </c>
      <c r="D145" s="423">
        <f t="shared" si="0"/>
        <v>0</v>
      </c>
      <c r="E145" s="464">
        <v>0</v>
      </c>
      <c r="F145" s="652">
        <v>0</v>
      </c>
      <c r="G145" s="653"/>
      <c r="H145" s="654">
        <v>0</v>
      </c>
      <c r="I145" s="655"/>
      <c r="J145" s="654">
        <v>0</v>
      </c>
      <c r="K145" s="656"/>
      <c r="L145" s="19"/>
    </row>
    <row r="146" spans="2:12" ht="14.5">
      <c r="B146" s="403">
        <v>21</v>
      </c>
      <c r="C146" s="421" t="s">
        <v>2397</v>
      </c>
      <c r="D146" s="423">
        <f t="shared" si="0"/>
        <v>0</v>
      </c>
      <c r="E146" s="464">
        <v>0</v>
      </c>
      <c r="F146" s="652">
        <v>0</v>
      </c>
      <c r="G146" s="653"/>
      <c r="H146" s="654">
        <v>0</v>
      </c>
      <c r="I146" s="655"/>
      <c r="J146" s="654">
        <v>0</v>
      </c>
      <c r="K146" s="656"/>
      <c r="L146" s="19"/>
    </row>
    <row r="147" spans="2:12" ht="14.5">
      <c r="B147" s="403">
        <v>22</v>
      </c>
      <c r="C147" s="421" t="s">
        <v>2398</v>
      </c>
      <c r="D147" s="423">
        <f t="shared" si="0"/>
        <v>0</v>
      </c>
      <c r="E147" s="464">
        <v>0</v>
      </c>
      <c r="F147" s="652">
        <v>0</v>
      </c>
      <c r="G147" s="653"/>
      <c r="H147" s="654">
        <v>0</v>
      </c>
      <c r="I147" s="655"/>
      <c r="J147" s="654">
        <v>0</v>
      </c>
      <c r="K147" s="656"/>
      <c r="L147" s="19"/>
    </row>
    <row r="148" spans="2:12" ht="14.5">
      <c r="B148" s="403">
        <v>23</v>
      </c>
      <c r="C148" s="421" t="s">
        <v>2399</v>
      </c>
      <c r="D148" s="423">
        <f t="shared" si="0"/>
        <v>0</v>
      </c>
      <c r="E148" s="464">
        <v>0</v>
      </c>
      <c r="F148" s="652">
        <v>0</v>
      </c>
      <c r="G148" s="653"/>
      <c r="H148" s="654">
        <v>0</v>
      </c>
      <c r="I148" s="655"/>
      <c r="J148" s="654">
        <v>0</v>
      </c>
      <c r="K148" s="656"/>
      <c r="L148" s="19"/>
    </row>
    <row r="149" spans="2:12" ht="14.5">
      <c r="B149" s="403">
        <v>24</v>
      </c>
      <c r="C149" s="421" t="s">
        <v>2400</v>
      </c>
      <c r="D149" s="423">
        <f t="shared" si="0"/>
        <v>0</v>
      </c>
      <c r="E149" s="464">
        <v>0</v>
      </c>
      <c r="F149" s="652">
        <v>0</v>
      </c>
      <c r="G149" s="653"/>
      <c r="H149" s="654">
        <v>0</v>
      </c>
      <c r="I149" s="655"/>
      <c r="J149" s="654">
        <v>0</v>
      </c>
      <c r="K149" s="656"/>
      <c r="L149" s="19"/>
    </row>
    <row r="150" spans="2:12">
      <c r="B150" s="403">
        <v>25</v>
      </c>
      <c r="C150" s="421" t="s">
        <v>1590</v>
      </c>
      <c r="D150" s="423">
        <f t="shared" si="0"/>
        <v>0</v>
      </c>
      <c r="E150" s="464">
        <v>0</v>
      </c>
      <c r="F150" s="652">
        <v>0</v>
      </c>
      <c r="G150" s="653"/>
      <c r="H150" s="654">
        <v>0</v>
      </c>
      <c r="I150" s="655"/>
      <c r="J150" s="654">
        <v>0</v>
      </c>
      <c r="K150" s="656"/>
      <c r="L150" s="19"/>
    </row>
    <row r="151" spans="2:12">
      <c r="B151" s="403">
        <v>26</v>
      </c>
      <c r="C151" s="421" t="s">
        <v>1592</v>
      </c>
      <c r="D151" s="423">
        <f t="shared" si="0"/>
        <v>0</v>
      </c>
      <c r="E151" s="464">
        <v>0</v>
      </c>
      <c r="F151" s="652">
        <v>0</v>
      </c>
      <c r="G151" s="653"/>
      <c r="H151" s="654">
        <v>0</v>
      </c>
      <c r="I151" s="655"/>
      <c r="J151" s="654">
        <v>0</v>
      </c>
      <c r="K151" s="656"/>
      <c r="L151" s="19"/>
    </row>
    <row r="152" spans="2:12" ht="14.5">
      <c r="B152" s="403">
        <v>27</v>
      </c>
      <c r="C152" s="421" t="s">
        <v>2401</v>
      </c>
      <c r="D152" s="423">
        <f t="shared" si="0"/>
        <v>0</v>
      </c>
      <c r="E152" s="464">
        <v>0</v>
      </c>
      <c r="F152" s="652">
        <v>0</v>
      </c>
      <c r="G152" s="653"/>
      <c r="H152" s="654">
        <v>0</v>
      </c>
      <c r="I152" s="655"/>
      <c r="J152" s="654">
        <v>0</v>
      </c>
      <c r="K152" s="656"/>
      <c r="L152" s="19"/>
    </row>
    <row r="153" spans="2:12">
      <c r="B153" s="403">
        <v>28</v>
      </c>
      <c r="C153" s="421" t="s">
        <v>847</v>
      </c>
      <c r="D153" s="423">
        <f t="shared" si="0"/>
        <v>5</v>
      </c>
      <c r="E153" s="464">
        <v>0</v>
      </c>
      <c r="F153" s="652">
        <v>0</v>
      </c>
      <c r="G153" s="653"/>
      <c r="H153" s="654">
        <v>5</v>
      </c>
      <c r="I153" s="655"/>
      <c r="J153" s="654">
        <v>0</v>
      </c>
      <c r="K153" s="656"/>
      <c r="L153" s="19"/>
    </row>
    <row r="154" spans="2:12">
      <c r="B154" s="403">
        <v>29</v>
      </c>
      <c r="C154" s="421" t="s">
        <v>1736</v>
      </c>
      <c r="D154" s="423">
        <f>SUM(E154:K154)</f>
        <v>3</v>
      </c>
      <c r="E154" s="464">
        <v>0</v>
      </c>
      <c r="F154" s="652">
        <v>0</v>
      </c>
      <c r="G154" s="653"/>
      <c r="H154" s="654">
        <v>3</v>
      </c>
      <c r="I154" s="655"/>
      <c r="J154" s="654">
        <v>0</v>
      </c>
      <c r="K154" s="656"/>
      <c r="L154" s="19"/>
    </row>
    <row r="155" spans="2:12">
      <c r="B155" s="600" t="s">
        <v>4</v>
      </c>
      <c r="C155" s="589"/>
      <c r="D155" s="424">
        <f>SUM(D126:D154)</f>
        <v>174</v>
      </c>
      <c r="E155" s="424">
        <f>SUM(E126:E154)</f>
        <v>0</v>
      </c>
      <c r="F155" s="657">
        <f>SUM(F126:G154)</f>
        <v>15</v>
      </c>
      <c r="G155" s="657"/>
      <c r="H155" s="658">
        <f>SUM(H126:I154)</f>
        <v>159</v>
      </c>
      <c r="I155" s="658"/>
      <c r="J155" s="658">
        <f>SUM(J126:K154)</f>
        <v>0</v>
      </c>
      <c r="K155" s="659"/>
      <c r="L155" s="19"/>
    </row>
    <row r="156" spans="2:12" ht="13.5" thickBot="1">
      <c r="B156" s="660" t="s">
        <v>322</v>
      </c>
      <c r="C156" s="603"/>
      <c r="D156" s="603"/>
      <c r="E156" s="465">
        <f>E155/D155</f>
        <v>0</v>
      </c>
      <c r="F156" s="661">
        <f>F155/D155</f>
        <v>8.6206896551724144E-2</v>
      </c>
      <c r="G156" s="661"/>
      <c r="H156" s="661">
        <f>H155/D155</f>
        <v>0.91379310344827591</v>
      </c>
      <c r="I156" s="661"/>
      <c r="J156" s="661">
        <f>J155/D155</f>
        <v>0</v>
      </c>
      <c r="K156" s="662"/>
      <c r="L156" s="19"/>
    </row>
    <row r="157" spans="2:12">
      <c r="B157" s="175"/>
      <c r="C157" s="176"/>
      <c r="D157" s="176"/>
      <c r="E157" s="425"/>
      <c r="F157" s="425"/>
      <c r="G157" s="425"/>
      <c r="H157" s="16"/>
      <c r="I157" s="16"/>
      <c r="J157" s="16"/>
      <c r="K157" s="16"/>
      <c r="L157" s="19"/>
    </row>
    <row r="158" spans="2:12">
      <c r="B158" s="175"/>
      <c r="C158" s="176"/>
      <c r="D158" s="176"/>
      <c r="E158" s="425"/>
      <c r="F158" s="425"/>
      <c r="G158" s="425"/>
      <c r="H158" s="16"/>
      <c r="I158" s="16"/>
      <c r="J158" s="16"/>
      <c r="K158" s="16"/>
      <c r="L158" s="19"/>
    </row>
    <row r="159" spans="2:12">
      <c r="B159" s="175"/>
      <c r="C159" s="176"/>
      <c r="D159" s="176"/>
      <c r="E159" s="425"/>
      <c r="F159" s="425"/>
      <c r="G159" s="425"/>
      <c r="H159" s="16"/>
      <c r="I159" s="16"/>
      <c r="J159" s="16"/>
      <c r="K159" s="16"/>
      <c r="L159" s="19"/>
    </row>
    <row r="160" spans="2:12">
      <c r="B160" s="175"/>
      <c r="C160" s="176"/>
      <c r="D160" s="176"/>
      <c r="E160" s="425"/>
      <c r="F160" s="425"/>
      <c r="G160" s="425"/>
      <c r="H160" s="16"/>
      <c r="I160" s="16"/>
      <c r="J160" s="16"/>
      <c r="K160" s="16"/>
      <c r="L160" s="19"/>
    </row>
    <row r="161" spans="2:12">
      <c r="B161" s="175"/>
      <c r="C161" s="176"/>
      <c r="D161" s="176"/>
      <c r="E161" s="425"/>
      <c r="F161" s="425"/>
      <c r="G161" s="425"/>
      <c r="H161" s="16"/>
      <c r="I161" s="16"/>
      <c r="J161" s="16"/>
      <c r="K161" s="16"/>
      <c r="L161" s="19"/>
    </row>
    <row r="162" spans="2:12">
      <c r="B162" s="175"/>
      <c r="C162" s="176"/>
      <c r="D162" s="176"/>
      <c r="E162" s="425"/>
      <c r="F162" s="425"/>
      <c r="G162" s="425"/>
      <c r="H162" s="16"/>
      <c r="I162" s="16"/>
      <c r="J162" s="16"/>
      <c r="K162" s="16"/>
      <c r="L162" s="19"/>
    </row>
    <row r="163" spans="2:12">
      <c r="B163" s="175"/>
      <c r="C163" s="176"/>
      <c r="D163" s="176"/>
      <c r="E163" s="425"/>
      <c r="F163" s="425"/>
      <c r="G163" s="425"/>
      <c r="H163" s="16"/>
      <c r="I163" s="16"/>
      <c r="J163" s="16"/>
      <c r="K163" s="16"/>
      <c r="L163" s="19"/>
    </row>
    <row r="164" spans="2:12">
      <c r="B164" s="175"/>
      <c r="C164" s="176"/>
      <c r="D164" s="176"/>
      <c r="E164" s="425"/>
      <c r="F164" s="425"/>
      <c r="G164" s="425"/>
      <c r="H164" s="16"/>
      <c r="I164" s="16"/>
      <c r="J164" s="16"/>
      <c r="K164" s="16"/>
      <c r="L164" s="19"/>
    </row>
    <row r="165" spans="2:12">
      <c r="B165" s="175"/>
      <c r="C165" s="176"/>
      <c r="D165" s="176"/>
      <c r="E165" s="425"/>
      <c r="F165" s="425"/>
      <c r="G165" s="425"/>
      <c r="H165" s="16"/>
      <c r="I165" s="16"/>
      <c r="J165" s="16"/>
      <c r="K165" s="16"/>
      <c r="L165" s="19"/>
    </row>
    <row r="166" spans="2:12">
      <c r="B166" s="175"/>
      <c r="C166" s="176"/>
      <c r="D166" s="176"/>
      <c r="E166" s="425"/>
      <c r="F166" s="425"/>
      <c r="G166" s="425"/>
      <c r="H166" s="16"/>
      <c r="I166" s="16"/>
      <c r="J166" s="16"/>
      <c r="K166" s="16"/>
      <c r="L166" s="19"/>
    </row>
    <row r="167" spans="2:12">
      <c r="B167" s="175"/>
      <c r="C167" s="176"/>
      <c r="D167" s="176"/>
      <c r="E167" s="425"/>
      <c r="F167" s="425"/>
      <c r="G167" s="425"/>
      <c r="H167" s="16"/>
      <c r="I167" s="16"/>
      <c r="J167" s="16"/>
      <c r="K167" s="16"/>
      <c r="L167" s="19"/>
    </row>
    <row r="168" spans="2:12">
      <c r="B168" s="175"/>
      <c r="C168" s="176"/>
      <c r="D168" s="176"/>
      <c r="E168" s="425"/>
      <c r="F168" s="425"/>
      <c r="G168" s="425"/>
      <c r="H168" s="16"/>
      <c r="I168" s="16"/>
      <c r="J168" s="16"/>
      <c r="K168" s="16"/>
      <c r="L168" s="19"/>
    </row>
    <row r="169" spans="2:12">
      <c r="B169" s="175"/>
      <c r="C169" s="176"/>
      <c r="D169" s="176"/>
      <c r="E169" s="425"/>
      <c r="F169" s="425"/>
      <c r="G169" s="425"/>
      <c r="H169" s="16"/>
      <c r="I169" s="16"/>
      <c r="J169" s="16"/>
      <c r="K169" s="16"/>
      <c r="L169" s="19"/>
    </row>
    <row r="170" spans="2:12">
      <c r="B170" s="175"/>
      <c r="C170" s="176"/>
      <c r="D170" s="176"/>
      <c r="E170" s="425"/>
      <c r="F170" s="425"/>
      <c r="G170" s="425"/>
      <c r="H170" s="16"/>
      <c r="I170" s="16"/>
      <c r="J170" s="16"/>
      <c r="K170" s="16"/>
      <c r="L170" s="19"/>
    </row>
    <row r="171" spans="2:12">
      <c r="B171" s="15"/>
      <c r="C171" s="16"/>
      <c r="D171" s="16"/>
      <c r="E171" s="16"/>
      <c r="F171" s="16"/>
      <c r="G171" s="16"/>
      <c r="H171" s="16"/>
      <c r="I171" s="16"/>
      <c r="J171" s="16"/>
      <c r="K171" s="16"/>
      <c r="L171" s="19"/>
    </row>
    <row r="172" spans="2:12">
      <c r="B172" s="15"/>
      <c r="C172" s="16"/>
      <c r="D172" s="16"/>
      <c r="E172" s="16"/>
      <c r="F172" s="16"/>
      <c r="G172" s="16"/>
      <c r="H172" s="16"/>
      <c r="I172" s="16"/>
      <c r="J172" s="16"/>
      <c r="K172" s="16"/>
      <c r="L172" s="19"/>
    </row>
    <row r="173" spans="2:12">
      <c r="B173" s="15"/>
      <c r="C173" s="16"/>
      <c r="D173" s="16"/>
      <c r="E173" s="16"/>
      <c r="F173" s="16"/>
      <c r="G173" s="16"/>
      <c r="H173" s="16"/>
      <c r="I173" s="16"/>
      <c r="J173" s="16"/>
      <c r="K173" s="16"/>
      <c r="L173" s="19"/>
    </row>
    <row r="174" spans="2:12">
      <c r="B174" s="15"/>
      <c r="C174" s="16"/>
      <c r="D174" s="16"/>
      <c r="E174" s="16"/>
      <c r="F174" s="16"/>
      <c r="G174" s="16"/>
      <c r="H174" s="16"/>
      <c r="I174" s="16"/>
      <c r="J174" s="16"/>
      <c r="K174" s="16"/>
      <c r="L174" s="19"/>
    </row>
    <row r="175" spans="2:12">
      <c r="B175" s="15"/>
      <c r="C175" s="16"/>
      <c r="D175" s="16"/>
      <c r="E175" s="16"/>
      <c r="F175" s="16"/>
      <c r="G175" s="16"/>
      <c r="H175" s="16"/>
      <c r="I175" s="16"/>
      <c r="J175" s="16"/>
      <c r="K175" s="16"/>
      <c r="L175" s="19"/>
    </row>
    <row r="176" spans="2:12">
      <c r="B176" s="15"/>
      <c r="C176" s="16"/>
      <c r="D176" s="16"/>
      <c r="E176" s="16"/>
      <c r="F176" s="16"/>
      <c r="G176" s="16"/>
      <c r="H176" s="16"/>
      <c r="I176" s="16"/>
      <c r="J176" s="16"/>
      <c r="K176" s="16"/>
      <c r="L176" s="19"/>
    </row>
    <row r="177" spans="2:21">
      <c r="B177" s="15"/>
      <c r="C177" s="16"/>
      <c r="D177" s="16"/>
      <c r="E177" s="16"/>
      <c r="F177" s="16"/>
      <c r="G177" s="16"/>
      <c r="H177" s="16"/>
      <c r="I177" s="16"/>
      <c r="J177" s="16"/>
      <c r="K177" s="16"/>
      <c r="L177" s="19"/>
    </row>
    <row r="178" spans="2:21">
      <c r="B178" s="15"/>
      <c r="C178" s="16"/>
      <c r="D178" s="16"/>
      <c r="E178" s="16"/>
      <c r="F178" s="16"/>
      <c r="G178" s="16"/>
      <c r="H178" s="16"/>
      <c r="I178" s="16"/>
      <c r="J178" s="16"/>
      <c r="K178" s="16"/>
      <c r="L178" s="19"/>
    </row>
    <row r="179" spans="2:21">
      <c r="B179" s="15"/>
      <c r="C179" s="16"/>
      <c r="D179" s="16"/>
      <c r="E179" s="16"/>
      <c r="F179" s="16"/>
      <c r="G179" s="16"/>
      <c r="H179" s="16"/>
      <c r="I179" s="16"/>
      <c r="J179" s="16"/>
      <c r="K179" s="16"/>
      <c r="L179" s="19"/>
    </row>
    <row r="180" spans="2:21">
      <c r="B180" s="15"/>
      <c r="C180" s="16"/>
      <c r="D180" s="16"/>
      <c r="E180" s="16"/>
      <c r="F180" s="16"/>
      <c r="G180" s="16"/>
      <c r="H180" s="16"/>
      <c r="I180" s="16"/>
      <c r="J180" s="16"/>
      <c r="K180" s="16"/>
      <c r="L180" s="19"/>
    </row>
    <row r="181" spans="2:21">
      <c r="B181" s="15"/>
      <c r="C181" s="16"/>
      <c r="D181" s="16"/>
      <c r="E181" s="16"/>
      <c r="F181" s="16"/>
      <c r="G181" s="16"/>
      <c r="H181" s="16"/>
      <c r="I181" s="16"/>
      <c r="J181" s="16"/>
      <c r="K181" s="16"/>
      <c r="L181" s="19"/>
    </row>
    <row r="182" spans="2:21">
      <c r="B182" s="15"/>
      <c r="C182" s="16"/>
      <c r="D182" s="16"/>
      <c r="E182" s="16"/>
      <c r="F182" s="16"/>
      <c r="G182" s="16"/>
      <c r="H182" s="16"/>
      <c r="I182" s="16"/>
      <c r="J182" s="16"/>
      <c r="K182" s="16"/>
      <c r="L182" s="19"/>
    </row>
    <row r="183" spans="2:21">
      <c r="B183" s="15"/>
      <c r="C183" s="16"/>
      <c r="D183" s="16"/>
      <c r="E183" s="16"/>
      <c r="F183" s="16"/>
      <c r="G183" s="16"/>
      <c r="H183" s="16"/>
      <c r="I183" s="16"/>
      <c r="J183" s="16"/>
      <c r="K183" s="16"/>
      <c r="L183" s="19"/>
    </row>
    <row r="184" spans="2:21">
      <c r="B184" s="15"/>
      <c r="C184" s="16"/>
      <c r="D184" s="16"/>
      <c r="E184" s="16"/>
      <c r="F184" s="16"/>
      <c r="G184" s="16"/>
      <c r="H184" s="16"/>
      <c r="I184" s="16"/>
      <c r="J184" s="16"/>
      <c r="K184" s="16"/>
      <c r="L184" s="19"/>
    </row>
    <row r="185" spans="2:21">
      <c r="B185" s="15"/>
      <c r="C185" s="16"/>
      <c r="D185" s="16"/>
      <c r="E185" s="16"/>
      <c r="F185" s="16"/>
      <c r="G185" s="16"/>
      <c r="H185" s="16"/>
      <c r="I185" s="16"/>
      <c r="J185" s="16"/>
      <c r="K185" s="16"/>
      <c r="L185" s="19"/>
    </row>
    <row r="186" spans="2:21" ht="13.5" thickBot="1">
      <c r="B186" s="117"/>
      <c r="C186" s="18"/>
      <c r="D186" s="18"/>
      <c r="E186" s="18"/>
      <c r="F186" s="18"/>
      <c r="G186" s="18"/>
      <c r="H186" s="18"/>
      <c r="I186" s="18"/>
      <c r="J186" s="18"/>
      <c r="K186" s="18"/>
      <c r="L186" s="118"/>
    </row>
    <row r="187" spans="2:21" ht="16" customHeight="1" thickBot="1">
      <c r="B187" s="674" t="s">
        <v>57</v>
      </c>
      <c r="C187" s="675"/>
      <c r="D187" s="675"/>
      <c r="E187" s="675"/>
      <c r="F187" s="675"/>
      <c r="G187" s="675"/>
      <c r="H187" s="675"/>
      <c r="I187" s="675"/>
      <c r="J187" s="675"/>
      <c r="K187" s="675"/>
      <c r="L187" s="676"/>
      <c r="M187" s="671" t="s">
        <v>1816</v>
      </c>
      <c r="N187" s="672"/>
      <c r="O187" s="672"/>
      <c r="P187" s="672"/>
      <c r="Q187" s="672"/>
      <c r="R187" s="672"/>
      <c r="S187" s="672"/>
      <c r="T187" s="672"/>
      <c r="U187" s="673"/>
    </row>
    <row r="188" spans="2:21" ht="14.25" customHeight="1">
      <c r="B188" s="600" t="s">
        <v>2</v>
      </c>
      <c r="C188" s="589" t="s">
        <v>1547</v>
      </c>
      <c r="D188" s="589" t="s">
        <v>50</v>
      </c>
      <c r="E188" s="589" t="s">
        <v>1548</v>
      </c>
      <c r="F188" s="667" t="s">
        <v>1549</v>
      </c>
      <c r="G188" s="667" t="s">
        <v>1550</v>
      </c>
      <c r="H188" s="667" t="s">
        <v>1551</v>
      </c>
      <c r="I188" s="667" t="s">
        <v>1552</v>
      </c>
      <c r="J188" s="667" t="s">
        <v>1553</v>
      </c>
      <c r="K188" s="667" t="s">
        <v>1572</v>
      </c>
      <c r="L188" s="668" t="s">
        <v>2402</v>
      </c>
      <c r="M188" s="665" t="s">
        <v>2301</v>
      </c>
      <c r="N188" s="665" t="s">
        <v>2283</v>
      </c>
      <c r="O188" s="665" t="s">
        <v>1373</v>
      </c>
      <c r="P188" s="665" t="s">
        <v>2282</v>
      </c>
      <c r="Q188" s="669" t="s">
        <v>2262</v>
      </c>
      <c r="R188" s="669" t="s">
        <v>1825</v>
      </c>
      <c r="S188" s="669" t="s">
        <v>2012</v>
      </c>
      <c r="T188" s="669" t="s">
        <v>540</v>
      </c>
      <c r="U188" s="677" t="s">
        <v>1646</v>
      </c>
    </row>
    <row r="189" spans="2:21">
      <c r="B189" s="600"/>
      <c r="C189" s="589"/>
      <c r="D189" s="589"/>
      <c r="E189" s="589"/>
      <c r="F189" s="667"/>
      <c r="G189" s="667"/>
      <c r="H189" s="667"/>
      <c r="I189" s="667"/>
      <c r="J189" s="667"/>
      <c r="K189" s="667"/>
      <c r="L189" s="668"/>
      <c r="M189" s="666"/>
      <c r="N189" s="666"/>
      <c r="O189" s="666"/>
      <c r="P189" s="666"/>
      <c r="Q189" s="670"/>
      <c r="R189" s="670"/>
      <c r="S189" s="670"/>
      <c r="T189" s="670"/>
      <c r="U189" s="678"/>
    </row>
    <row r="190" spans="2:21" ht="19.5" customHeight="1">
      <c r="B190" s="426">
        <v>1</v>
      </c>
      <c r="C190" s="454" t="s">
        <v>286</v>
      </c>
      <c r="D190" s="432">
        <v>441</v>
      </c>
      <c r="E190" s="404">
        <f t="shared" ref="E190:E208" si="1">F190+G190</f>
        <v>441</v>
      </c>
      <c r="F190" s="432">
        <v>437</v>
      </c>
      <c r="G190" s="432">
        <v>4</v>
      </c>
      <c r="H190" s="432">
        <f>D190-E190</f>
        <v>0</v>
      </c>
      <c r="I190" s="427">
        <f t="shared" ref="I190:I217" si="2">F190/E190</f>
        <v>0.99092970521541945</v>
      </c>
      <c r="J190" s="428">
        <f t="shared" ref="J190:J219" si="3">E190/D190</f>
        <v>1</v>
      </c>
      <c r="K190" s="428">
        <f t="shared" ref="K190:K219" si="4">I190*J190</f>
        <v>0.99092970521541945</v>
      </c>
      <c r="L190" s="429"/>
      <c r="M190" s="427">
        <v>0.99092970521541945</v>
      </c>
      <c r="N190" s="427">
        <v>0.96296296296296291</v>
      </c>
      <c r="O190" s="427">
        <v>0.98014888337468986</v>
      </c>
      <c r="P190" s="427">
        <v>0.9660633484162896</v>
      </c>
      <c r="Q190" s="427">
        <v>0.94942528735632181</v>
      </c>
      <c r="R190" s="430">
        <v>0.89538461538461545</v>
      </c>
      <c r="S190" s="430">
        <v>0.51380000000000003</v>
      </c>
      <c r="T190" s="430">
        <v>0.6952054794520548</v>
      </c>
      <c r="U190" s="431">
        <v>0.33383233532934131</v>
      </c>
    </row>
    <row r="191" spans="2:21" ht="19.5" customHeight="1">
      <c r="B191" s="426">
        <v>2</v>
      </c>
      <c r="C191" s="454" t="s">
        <v>555</v>
      </c>
      <c r="D191" s="432">
        <v>41914</v>
      </c>
      <c r="E191" s="404">
        <f t="shared" si="1"/>
        <v>35502</v>
      </c>
      <c r="F191" s="432">
        <v>35357</v>
      </c>
      <c r="G191" s="432">
        <v>145</v>
      </c>
      <c r="H191" s="432">
        <f>D191-E191</f>
        <v>6412</v>
      </c>
      <c r="I191" s="427">
        <f t="shared" si="2"/>
        <v>0.99591572305785592</v>
      </c>
      <c r="J191" s="428">
        <f t="shared" si="3"/>
        <v>0.84702008875316126</v>
      </c>
      <c r="K191" s="428">
        <f t="shared" si="4"/>
        <v>0.84356062413513389</v>
      </c>
      <c r="L191" s="433" t="s">
        <v>2403</v>
      </c>
      <c r="M191" s="427">
        <v>0.66478083857664039</v>
      </c>
      <c r="N191" s="427">
        <v>0.99213478660118981</v>
      </c>
      <c r="O191" s="427">
        <v>0.99923599662230089</v>
      </c>
      <c r="P191" s="427">
        <v>0.98754067137528767</v>
      </c>
      <c r="Q191" s="427">
        <v>0.99849564528899448</v>
      </c>
      <c r="R191" s="430">
        <v>0.94969658256148193</v>
      </c>
      <c r="S191" s="430">
        <v>0.93659999999999999</v>
      </c>
      <c r="T191" s="430">
        <v>0.87968749999999996</v>
      </c>
      <c r="U191" s="431">
        <v>0.33126349892008639</v>
      </c>
    </row>
    <row r="192" spans="2:21" ht="18.75" customHeight="1">
      <c r="B192" s="426">
        <v>3</v>
      </c>
      <c r="C192" s="454" t="s">
        <v>556</v>
      </c>
      <c r="D192" s="432">
        <v>412</v>
      </c>
      <c r="E192" s="404">
        <f t="shared" si="1"/>
        <v>287</v>
      </c>
      <c r="F192" s="432">
        <v>251</v>
      </c>
      <c r="G192" s="432">
        <v>36</v>
      </c>
      <c r="H192" s="432">
        <f>D192-E192</f>
        <v>125</v>
      </c>
      <c r="I192" s="427">
        <f t="shared" si="2"/>
        <v>0.87456445993031362</v>
      </c>
      <c r="J192" s="434">
        <f t="shared" si="3"/>
        <v>0.69660194174757284</v>
      </c>
      <c r="K192" s="428">
        <f t="shared" si="4"/>
        <v>0.60922330097087385</v>
      </c>
      <c r="L192" s="429" t="s">
        <v>2761</v>
      </c>
      <c r="M192" s="427">
        <v>0.83894230769230771</v>
      </c>
      <c r="N192" s="427">
        <v>0.77108433734939763</v>
      </c>
      <c r="O192" s="427">
        <v>0.85196078431372546</v>
      </c>
      <c r="P192" s="427">
        <v>0.73152709359605916</v>
      </c>
      <c r="Q192" s="427">
        <v>0.85148514851485146</v>
      </c>
      <c r="R192" s="430">
        <v>0.44578313253011997</v>
      </c>
      <c r="S192" s="430">
        <v>0.4244</v>
      </c>
      <c r="T192" s="430">
        <v>0.29323308270676696</v>
      </c>
      <c r="U192" s="431">
        <v>0.17374517374517373</v>
      </c>
    </row>
    <row r="193" spans="2:22" ht="18.75" customHeight="1">
      <c r="B193" s="426">
        <v>4</v>
      </c>
      <c r="C193" s="454" t="s">
        <v>2387</v>
      </c>
      <c r="D193" s="432">
        <v>274</v>
      </c>
      <c r="E193" s="404">
        <f t="shared" si="1"/>
        <v>274</v>
      </c>
      <c r="F193" s="432">
        <v>240</v>
      </c>
      <c r="G193" s="432">
        <v>34</v>
      </c>
      <c r="H193" s="432">
        <f>D193-E193</f>
        <v>0</v>
      </c>
      <c r="I193" s="427">
        <f t="shared" si="2"/>
        <v>0.87591240875912413</v>
      </c>
      <c r="J193" s="428">
        <f t="shared" si="3"/>
        <v>1</v>
      </c>
      <c r="K193" s="428">
        <f t="shared" si="4"/>
        <v>0.87591240875912413</v>
      </c>
      <c r="L193" s="429"/>
      <c r="M193" s="427">
        <v>0.97445255474452541</v>
      </c>
      <c r="N193" s="427">
        <v>0.98809523809523814</v>
      </c>
      <c r="O193" s="427">
        <v>0.94479830148619959</v>
      </c>
      <c r="P193" s="427">
        <v>0.94160583941605835</v>
      </c>
      <c r="Q193" s="427">
        <v>0.89568345323741005</v>
      </c>
      <c r="R193" s="430">
        <v>0.83972125435540068</v>
      </c>
      <c r="S193" s="430">
        <v>0.66310000000000002</v>
      </c>
      <c r="T193" s="430">
        <v>0.44254278728606355</v>
      </c>
      <c r="U193" s="431">
        <v>0.39364303178484111</v>
      </c>
    </row>
    <row r="194" spans="2:22" ht="18.75" customHeight="1">
      <c r="B194" s="426">
        <v>5</v>
      </c>
      <c r="C194" s="454" t="s">
        <v>2404</v>
      </c>
      <c r="D194" s="432">
        <v>144</v>
      </c>
      <c r="E194" s="404">
        <f t="shared" si="1"/>
        <v>144</v>
      </c>
      <c r="F194" s="432">
        <v>131</v>
      </c>
      <c r="G194" s="432">
        <v>13</v>
      </c>
      <c r="H194" s="432">
        <f t="shared" ref="H194:H217" si="5">D194-E194</f>
        <v>0</v>
      </c>
      <c r="I194" s="427">
        <f t="shared" si="2"/>
        <v>0.90972222222222221</v>
      </c>
      <c r="J194" s="428">
        <f t="shared" si="3"/>
        <v>1</v>
      </c>
      <c r="K194" s="428">
        <f t="shared" si="4"/>
        <v>0.90972222222222221</v>
      </c>
      <c r="L194" s="429"/>
      <c r="M194" s="427">
        <v>0.88888888888888884</v>
      </c>
      <c r="N194" s="427">
        <v>0.83333333333333337</v>
      </c>
      <c r="O194" s="427">
        <v>0.87619047619047619</v>
      </c>
      <c r="P194" s="427">
        <v>0.91056910569105687</v>
      </c>
      <c r="Q194" s="427">
        <v>0.85106382978723405</v>
      </c>
      <c r="R194" s="430">
        <v>0.76373626373626369</v>
      </c>
      <c r="S194" s="430">
        <v>0.66449999999999998</v>
      </c>
      <c r="T194" s="430">
        <v>0</v>
      </c>
      <c r="U194" s="431">
        <v>0</v>
      </c>
    </row>
    <row r="195" spans="2:22" ht="18.75" customHeight="1">
      <c r="B195" s="426">
        <v>6</v>
      </c>
      <c r="C195" s="454" t="s">
        <v>127</v>
      </c>
      <c r="D195" s="432">
        <v>156</v>
      </c>
      <c r="E195" s="404">
        <f t="shared" si="1"/>
        <v>156</v>
      </c>
      <c r="F195" s="432">
        <v>151</v>
      </c>
      <c r="G195" s="432">
        <v>5</v>
      </c>
      <c r="H195" s="432">
        <f t="shared" si="5"/>
        <v>0</v>
      </c>
      <c r="I195" s="427">
        <f t="shared" si="2"/>
        <v>0.96794871794871795</v>
      </c>
      <c r="J195" s="428">
        <f t="shared" si="3"/>
        <v>1</v>
      </c>
      <c r="K195" s="428">
        <f>I195*J195</f>
        <v>0.96794871794871795</v>
      </c>
      <c r="L195" s="433"/>
      <c r="M195" s="427">
        <v>0.98224852071005919</v>
      </c>
      <c r="N195" s="427">
        <v>1</v>
      </c>
      <c r="O195" s="427">
        <v>0.97900262467191601</v>
      </c>
      <c r="P195" s="427">
        <v>0.88690476190476186</v>
      </c>
      <c r="Q195" s="427">
        <v>0.89349112426035504</v>
      </c>
      <c r="R195" s="430">
        <v>0.93181818181818177</v>
      </c>
      <c r="S195" s="430">
        <v>0.7792</v>
      </c>
      <c r="T195" s="430">
        <v>0.89855072463768115</v>
      </c>
      <c r="U195" s="431">
        <v>0.62411347517730498</v>
      </c>
    </row>
    <row r="196" spans="2:22" ht="18.75" customHeight="1">
      <c r="B196" s="426">
        <v>7</v>
      </c>
      <c r="C196" s="454" t="s">
        <v>129</v>
      </c>
      <c r="D196" s="432">
        <v>189</v>
      </c>
      <c r="E196" s="404">
        <f t="shared" si="1"/>
        <v>189</v>
      </c>
      <c r="F196" s="432">
        <v>178</v>
      </c>
      <c r="G196" s="432">
        <v>11</v>
      </c>
      <c r="H196" s="432">
        <f t="shared" si="5"/>
        <v>0</v>
      </c>
      <c r="I196" s="427">
        <f t="shared" si="2"/>
        <v>0.94179894179894175</v>
      </c>
      <c r="J196" s="428">
        <f t="shared" si="3"/>
        <v>1</v>
      </c>
      <c r="K196" s="428">
        <f t="shared" si="4"/>
        <v>0.94179894179894175</v>
      </c>
      <c r="L196" s="429"/>
      <c r="M196" s="427">
        <v>0.96256684491978606</v>
      </c>
      <c r="N196" s="427">
        <v>1</v>
      </c>
      <c r="O196" s="427">
        <v>0.92592592592592593</v>
      </c>
      <c r="P196" s="427">
        <v>0.91237113402061853</v>
      </c>
      <c r="Q196" s="427">
        <v>0.97448979591836737</v>
      </c>
      <c r="R196" s="430">
        <v>0.87817258883248728</v>
      </c>
      <c r="S196" s="430">
        <v>0.82909999999999995</v>
      </c>
      <c r="T196" s="430">
        <v>0.74054054054054053</v>
      </c>
      <c r="U196" s="431">
        <v>0.5161290322580645</v>
      </c>
    </row>
    <row r="197" spans="2:22" ht="18.75" customHeight="1">
      <c r="B197" s="426">
        <v>8</v>
      </c>
      <c r="C197" s="454" t="s">
        <v>327</v>
      </c>
      <c r="D197" s="432">
        <v>96</v>
      </c>
      <c r="E197" s="404">
        <f t="shared" si="1"/>
        <v>96</v>
      </c>
      <c r="F197" s="432">
        <v>91</v>
      </c>
      <c r="G197" s="432">
        <v>5</v>
      </c>
      <c r="H197" s="432">
        <f t="shared" si="5"/>
        <v>0</v>
      </c>
      <c r="I197" s="427">
        <f t="shared" si="2"/>
        <v>0.94791666666666663</v>
      </c>
      <c r="J197" s="428">
        <f t="shared" si="3"/>
        <v>1</v>
      </c>
      <c r="K197" s="428">
        <f t="shared" si="4"/>
        <v>0.94791666666666663</v>
      </c>
      <c r="L197" s="433"/>
      <c r="M197" s="427">
        <v>0.93220338983050843</v>
      </c>
      <c r="N197" s="427">
        <v>0.72222222222222221</v>
      </c>
      <c r="O197" s="427">
        <v>0.89075630252100846</v>
      </c>
      <c r="P197" s="427">
        <v>0.82978723404255317</v>
      </c>
      <c r="Q197" s="427">
        <v>0.86764705882352944</v>
      </c>
      <c r="R197" s="430">
        <v>0.78481012658227844</v>
      </c>
      <c r="S197" s="430">
        <v>0.41210000000000002</v>
      </c>
      <c r="T197" s="430">
        <v>0.22058823529411761</v>
      </c>
      <c r="U197" s="431">
        <v>0.24637681159420288</v>
      </c>
    </row>
    <row r="198" spans="2:22" ht="18.75" customHeight="1">
      <c r="B198" s="426">
        <v>9</v>
      </c>
      <c r="C198" s="454" t="s">
        <v>2389</v>
      </c>
      <c r="D198" s="432">
        <v>205</v>
      </c>
      <c r="E198" s="404">
        <f t="shared" si="1"/>
        <v>205</v>
      </c>
      <c r="F198" s="432">
        <v>195</v>
      </c>
      <c r="G198" s="432">
        <v>10</v>
      </c>
      <c r="H198" s="432">
        <f>D198-E198</f>
        <v>0</v>
      </c>
      <c r="I198" s="427">
        <f t="shared" si="2"/>
        <v>0.95121951219512191</v>
      </c>
      <c r="J198" s="428">
        <f t="shared" si="3"/>
        <v>1</v>
      </c>
      <c r="K198" s="428">
        <f t="shared" si="4"/>
        <v>0.95121951219512191</v>
      </c>
      <c r="L198" s="433"/>
      <c r="M198" s="427">
        <v>0.95652173913043481</v>
      </c>
      <c r="N198" s="427">
        <v>0.89473684210526316</v>
      </c>
      <c r="O198" s="427">
        <v>0.94281524926686222</v>
      </c>
      <c r="P198" s="427">
        <v>0.92788461538461542</v>
      </c>
      <c r="Q198" s="427">
        <v>0.89054726368159209</v>
      </c>
      <c r="R198" s="430">
        <v>0.77114427860696522</v>
      </c>
      <c r="S198" s="430">
        <v>0.70930000000000004</v>
      </c>
      <c r="T198" s="430">
        <v>0.58293838862559244</v>
      </c>
      <c r="U198" s="431">
        <v>0.44642857142857145</v>
      </c>
    </row>
    <row r="199" spans="2:22" ht="18.75" customHeight="1">
      <c r="B199" s="426">
        <v>10</v>
      </c>
      <c r="C199" s="454" t="s">
        <v>2390</v>
      </c>
      <c r="D199" s="432">
        <v>109</v>
      </c>
      <c r="E199" s="404">
        <f t="shared" si="1"/>
        <v>109</v>
      </c>
      <c r="F199" s="432">
        <v>99</v>
      </c>
      <c r="G199" s="432">
        <v>10</v>
      </c>
      <c r="H199" s="432">
        <f t="shared" si="5"/>
        <v>0</v>
      </c>
      <c r="I199" s="427">
        <f t="shared" si="2"/>
        <v>0.90825688073394495</v>
      </c>
      <c r="J199" s="428">
        <f t="shared" si="3"/>
        <v>1</v>
      </c>
      <c r="K199" s="428">
        <f>I199*J199</f>
        <v>0.90825688073394495</v>
      </c>
      <c r="L199" s="433"/>
      <c r="M199" s="427">
        <v>0.94594594594594594</v>
      </c>
      <c r="N199" s="427">
        <v>0.8</v>
      </c>
      <c r="O199" s="427">
        <v>0.90196078431372551</v>
      </c>
      <c r="P199" s="427">
        <v>0.84210526315789469</v>
      </c>
      <c r="Q199" s="427">
        <v>0.82568807339449546</v>
      </c>
      <c r="R199" s="430">
        <v>0.70634920634920639</v>
      </c>
      <c r="S199" s="430">
        <v>0.54020000000000001</v>
      </c>
      <c r="T199" s="430">
        <v>0.52800000000000002</v>
      </c>
      <c r="U199" s="431">
        <v>0.49586776859504128</v>
      </c>
    </row>
    <row r="200" spans="2:22" ht="18.75" customHeight="1">
      <c r="B200" s="426">
        <v>11</v>
      </c>
      <c r="C200" s="454" t="s">
        <v>2391</v>
      </c>
      <c r="D200" s="432">
        <v>553</v>
      </c>
      <c r="E200" s="404">
        <f t="shared" si="1"/>
        <v>553</v>
      </c>
      <c r="F200" s="432">
        <v>538</v>
      </c>
      <c r="G200" s="432">
        <v>15</v>
      </c>
      <c r="H200" s="432">
        <f t="shared" si="5"/>
        <v>0</v>
      </c>
      <c r="I200" s="427">
        <f t="shared" si="2"/>
        <v>0.97287522603978305</v>
      </c>
      <c r="J200" s="428">
        <f t="shared" si="3"/>
        <v>1</v>
      </c>
      <c r="K200" s="428">
        <f t="shared" si="4"/>
        <v>0.97287522603978305</v>
      </c>
      <c r="L200" s="433"/>
      <c r="M200" s="427">
        <v>0.91651542649727769</v>
      </c>
      <c r="N200" s="427">
        <v>0.73913043478260865</v>
      </c>
      <c r="O200" s="427">
        <v>0.8917410714285714</v>
      </c>
      <c r="P200" s="427">
        <v>0.87332053742802307</v>
      </c>
      <c r="Q200" s="427">
        <v>0.86564299424184266</v>
      </c>
      <c r="R200" s="430">
        <v>0.84571428571428575</v>
      </c>
      <c r="S200" s="430">
        <v>0.58750000000000002</v>
      </c>
      <c r="T200" s="430">
        <v>0.4485294117647059</v>
      </c>
      <c r="U200" s="431">
        <v>0.37614678899082571</v>
      </c>
    </row>
    <row r="201" spans="2:22" ht="18.75" customHeight="1">
      <c r="B201" s="426">
        <v>12</v>
      </c>
      <c r="C201" s="454" t="s">
        <v>2392</v>
      </c>
      <c r="D201" s="432">
        <v>27</v>
      </c>
      <c r="E201" s="404">
        <f t="shared" si="1"/>
        <v>27</v>
      </c>
      <c r="F201" s="432">
        <v>26</v>
      </c>
      <c r="G201" s="432">
        <v>1</v>
      </c>
      <c r="H201" s="432">
        <f t="shared" si="5"/>
        <v>0</v>
      </c>
      <c r="I201" s="427">
        <f t="shared" si="2"/>
        <v>0.96296296296296291</v>
      </c>
      <c r="J201" s="428">
        <f t="shared" si="3"/>
        <v>1</v>
      </c>
      <c r="K201" s="428">
        <f t="shared" si="4"/>
        <v>0.96296296296296291</v>
      </c>
      <c r="L201" s="433"/>
      <c r="M201" s="427">
        <v>0.96666666666666667</v>
      </c>
      <c r="N201" s="427">
        <v>0.66666666666666663</v>
      </c>
      <c r="O201" s="427">
        <v>0.80769230769230771</v>
      </c>
      <c r="P201" s="427">
        <v>0.88888888888888884</v>
      </c>
      <c r="Q201" s="427">
        <v>0.88461538461538458</v>
      </c>
      <c r="R201" s="430">
        <v>0.92592592592592593</v>
      </c>
      <c r="S201" s="430">
        <v>0.46150000000000002</v>
      </c>
      <c r="T201" s="430">
        <v>0</v>
      </c>
      <c r="U201" s="431">
        <v>0</v>
      </c>
    </row>
    <row r="202" spans="2:22" ht="18.75" customHeight="1">
      <c r="B202" s="426">
        <v>13</v>
      </c>
      <c r="C202" s="454" t="s">
        <v>328</v>
      </c>
      <c r="D202" s="432">
        <v>391</v>
      </c>
      <c r="E202" s="404">
        <f t="shared" si="1"/>
        <v>373</v>
      </c>
      <c r="F202" s="432">
        <v>373</v>
      </c>
      <c r="G202" s="432">
        <v>0</v>
      </c>
      <c r="H202" s="432">
        <f t="shared" si="5"/>
        <v>18</v>
      </c>
      <c r="I202" s="427">
        <f t="shared" si="2"/>
        <v>1</v>
      </c>
      <c r="J202" s="428">
        <f t="shared" si="3"/>
        <v>0.95396419437340152</v>
      </c>
      <c r="K202" s="428">
        <f t="shared" si="4"/>
        <v>0.95396419437340152</v>
      </c>
      <c r="L202" s="429" t="s">
        <v>2405</v>
      </c>
      <c r="M202" s="427">
        <v>0.95372750642673521</v>
      </c>
      <c r="N202" s="427">
        <v>0.92982456140350878</v>
      </c>
      <c r="O202" s="427">
        <v>0.97647058823529409</v>
      </c>
      <c r="P202" s="427">
        <v>0.89080459770114939</v>
      </c>
      <c r="Q202" s="427">
        <v>0.72262773722627738</v>
      </c>
      <c r="R202" s="430">
        <v>0.70783847980997627</v>
      </c>
      <c r="S202" s="430">
        <v>0.629</v>
      </c>
      <c r="T202" s="430">
        <v>0.60323886639676116</v>
      </c>
      <c r="U202" s="431">
        <v>0</v>
      </c>
    </row>
    <row r="203" spans="2:22" ht="18.75" customHeight="1">
      <c r="B203" s="426">
        <v>14</v>
      </c>
      <c r="C203" s="454" t="s">
        <v>122</v>
      </c>
      <c r="D203" s="432">
        <v>242</v>
      </c>
      <c r="E203" s="404">
        <f t="shared" si="1"/>
        <v>242</v>
      </c>
      <c r="F203" s="432">
        <v>199</v>
      </c>
      <c r="G203" s="432">
        <v>43</v>
      </c>
      <c r="H203" s="432">
        <f t="shared" si="5"/>
        <v>0</v>
      </c>
      <c r="I203" s="427">
        <f t="shared" si="2"/>
        <v>0.8223140495867769</v>
      </c>
      <c r="J203" s="428">
        <f t="shared" si="3"/>
        <v>1</v>
      </c>
      <c r="K203" s="428">
        <f t="shared" si="4"/>
        <v>0.8223140495867769</v>
      </c>
      <c r="L203" s="435"/>
      <c r="M203" s="427">
        <v>0.8529411764705882</v>
      </c>
      <c r="N203" s="427">
        <v>0.81690140845070425</v>
      </c>
      <c r="O203" s="427">
        <v>0.92700729927007297</v>
      </c>
      <c r="P203" s="427">
        <v>0.88412017167381973</v>
      </c>
      <c r="Q203" s="427">
        <v>0.84120171673819744</v>
      </c>
      <c r="R203" s="430">
        <v>0.85169491525423735</v>
      </c>
      <c r="S203" s="430">
        <v>0.64370000000000005</v>
      </c>
      <c r="T203" s="430">
        <v>0.44</v>
      </c>
      <c r="U203" s="431">
        <v>0.80968858131487875</v>
      </c>
    </row>
    <row r="204" spans="2:22" ht="18.75" customHeight="1">
      <c r="B204" s="426">
        <v>15</v>
      </c>
      <c r="C204" s="454" t="s">
        <v>2393</v>
      </c>
      <c r="D204" s="432">
        <v>130</v>
      </c>
      <c r="E204" s="404">
        <f t="shared" si="1"/>
        <v>130</v>
      </c>
      <c r="F204" s="432">
        <v>112</v>
      </c>
      <c r="G204" s="432">
        <v>18</v>
      </c>
      <c r="H204" s="432">
        <f t="shared" si="5"/>
        <v>0</v>
      </c>
      <c r="I204" s="427">
        <f t="shared" si="2"/>
        <v>0.86153846153846159</v>
      </c>
      <c r="J204" s="428">
        <f t="shared" si="3"/>
        <v>1</v>
      </c>
      <c r="K204" s="428">
        <f>I204*J204</f>
        <v>0.86153846153846159</v>
      </c>
      <c r="L204" s="435"/>
      <c r="M204" s="427">
        <v>0.90769230769230769</v>
      </c>
      <c r="N204" s="427">
        <v>0.87804878048780488</v>
      </c>
      <c r="O204" s="427">
        <v>0.93406593406593408</v>
      </c>
      <c r="P204" s="427">
        <v>0.86923076923076925</v>
      </c>
      <c r="Q204" s="427">
        <v>0.90839694656488545</v>
      </c>
      <c r="R204" s="430">
        <v>0.85483870967741937</v>
      </c>
      <c r="S204" s="430">
        <v>0.54690000000000005</v>
      </c>
      <c r="T204" s="430">
        <v>0.29104477611940299</v>
      </c>
      <c r="U204" s="431">
        <v>0.47802197802197804</v>
      </c>
    </row>
    <row r="205" spans="2:22" ht="18.75" customHeight="1">
      <c r="B205" s="426">
        <v>16</v>
      </c>
      <c r="C205" s="454" t="s">
        <v>2394</v>
      </c>
      <c r="D205" s="432">
        <v>252</v>
      </c>
      <c r="E205" s="404">
        <f t="shared" si="1"/>
        <v>249</v>
      </c>
      <c r="F205" s="432">
        <v>249</v>
      </c>
      <c r="G205" s="432">
        <v>0</v>
      </c>
      <c r="H205" s="432">
        <f t="shared" si="5"/>
        <v>3</v>
      </c>
      <c r="I205" s="427">
        <f t="shared" si="2"/>
        <v>1</v>
      </c>
      <c r="J205" s="428">
        <f t="shared" si="3"/>
        <v>0.98809523809523814</v>
      </c>
      <c r="K205" s="428">
        <f t="shared" si="4"/>
        <v>0.98809523809523814</v>
      </c>
      <c r="L205" s="433" t="s">
        <v>2799</v>
      </c>
      <c r="M205" s="427">
        <v>0.87341772151898733</v>
      </c>
      <c r="N205" s="427">
        <v>1</v>
      </c>
      <c r="O205" s="427">
        <v>0.97222222222222221</v>
      </c>
      <c r="P205" s="427">
        <v>0.96</v>
      </c>
      <c r="Q205" s="427">
        <v>0.88659793814432986</v>
      </c>
      <c r="R205" s="430">
        <v>0.37333333333333335</v>
      </c>
      <c r="S205" s="430">
        <v>0.61639999999999995</v>
      </c>
      <c r="T205" s="430">
        <v>0.63888888888888884</v>
      </c>
      <c r="U205" s="431">
        <v>0.77570093457943923</v>
      </c>
    </row>
    <row r="206" spans="2:22" ht="18.75" customHeight="1">
      <c r="B206" s="426">
        <v>17</v>
      </c>
      <c r="C206" s="454" t="s">
        <v>126</v>
      </c>
      <c r="D206" s="432">
        <v>20</v>
      </c>
      <c r="E206" s="404">
        <f t="shared" si="1"/>
        <v>18</v>
      </c>
      <c r="F206" s="432">
        <v>18</v>
      </c>
      <c r="G206" s="432">
        <v>0</v>
      </c>
      <c r="H206" s="432">
        <f t="shared" si="5"/>
        <v>2</v>
      </c>
      <c r="I206" s="427">
        <f t="shared" si="2"/>
        <v>1</v>
      </c>
      <c r="J206" s="428">
        <f t="shared" si="3"/>
        <v>0.9</v>
      </c>
      <c r="K206" s="428">
        <f t="shared" si="4"/>
        <v>0.9</v>
      </c>
      <c r="L206" s="429" t="s">
        <v>2762</v>
      </c>
      <c r="M206" s="427">
        <v>0.9</v>
      </c>
      <c r="N206" s="427">
        <v>1</v>
      </c>
      <c r="O206" s="427">
        <v>1</v>
      </c>
      <c r="P206" s="427">
        <v>1</v>
      </c>
      <c r="Q206" s="427">
        <v>1</v>
      </c>
      <c r="R206" s="430">
        <v>1</v>
      </c>
      <c r="S206" s="430" t="e">
        <v>#DIV/0!</v>
      </c>
      <c r="T206" s="430">
        <v>0</v>
      </c>
      <c r="U206" s="431">
        <v>0</v>
      </c>
    </row>
    <row r="207" spans="2:22" s="355" customFormat="1" ht="18.75" customHeight="1">
      <c r="B207" s="436">
        <v>18</v>
      </c>
      <c r="C207" s="437" t="s">
        <v>2406</v>
      </c>
      <c r="D207" s="432">
        <v>29</v>
      </c>
      <c r="E207" s="404">
        <f t="shared" si="1"/>
        <v>27</v>
      </c>
      <c r="F207" s="432">
        <v>22</v>
      </c>
      <c r="G207" s="432">
        <v>5</v>
      </c>
      <c r="H207" s="432">
        <f t="shared" si="5"/>
        <v>2</v>
      </c>
      <c r="I207" s="427">
        <f t="shared" si="2"/>
        <v>0.81481481481481477</v>
      </c>
      <c r="J207" s="428">
        <f t="shared" si="3"/>
        <v>0.93103448275862066</v>
      </c>
      <c r="K207" s="428">
        <f t="shared" si="4"/>
        <v>0.75862068965517238</v>
      </c>
      <c r="L207" s="435" t="s">
        <v>2407</v>
      </c>
      <c r="M207" s="427">
        <v>0.72413793103448276</v>
      </c>
      <c r="N207" s="427">
        <v>1</v>
      </c>
      <c r="O207" s="427">
        <v>0.77777777777777779</v>
      </c>
      <c r="P207" s="427">
        <v>0.77777777777777779</v>
      </c>
      <c r="Q207" s="427">
        <v>0.7931034482758621</v>
      </c>
      <c r="R207" s="430">
        <v>0.7931034482758621</v>
      </c>
      <c r="S207" s="430">
        <v>0.62070000000000003</v>
      </c>
      <c r="T207" s="430">
        <v>0</v>
      </c>
      <c r="U207" s="431">
        <v>0</v>
      </c>
      <c r="V207" s="356"/>
    </row>
    <row r="208" spans="2:22" ht="18.75" customHeight="1">
      <c r="B208" s="426">
        <v>19</v>
      </c>
      <c r="C208" s="437" t="s">
        <v>2408</v>
      </c>
      <c r="D208" s="432">
        <v>6</v>
      </c>
      <c r="E208" s="404">
        <f t="shared" si="1"/>
        <v>6</v>
      </c>
      <c r="F208" s="432">
        <v>5</v>
      </c>
      <c r="G208" s="432">
        <v>1</v>
      </c>
      <c r="H208" s="432">
        <f t="shared" si="5"/>
        <v>0</v>
      </c>
      <c r="I208" s="427">
        <f t="shared" si="2"/>
        <v>0.83333333333333337</v>
      </c>
      <c r="J208" s="428">
        <f t="shared" si="3"/>
        <v>1</v>
      </c>
      <c r="K208" s="428">
        <f t="shared" si="4"/>
        <v>0.83333333333333337</v>
      </c>
      <c r="L208" s="438"/>
      <c r="M208" s="427">
        <v>0.83333333333333337</v>
      </c>
      <c r="N208" s="427">
        <v>1</v>
      </c>
      <c r="O208" s="427">
        <v>1</v>
      </c>
      <c r="P208" s="427">
        <v>1</v>
      </c>
      <c r="Q208" s="427">
        <v>1</v>
      </c>
      <c r="R208" s="430">
        <v>0.8571428571428571</v>
      </c>
      <c r="S208" s="430">
        <v>0.6</v>
      </c>
      <c r="T208" s="430">
        <v>0</v>
      </c>
      <c r="U208" s="431">
        <v>0</v>
      </c>
    </row>
    <row r="209" spans="2:21" ht="18.75" customHeight="1">
      <c r="B209" s="426">
        <v>20</v>
      </c>
      <c r="C209" s="437" t="s">
        <v>1586</v>
      </c>
      <c r="D209" s="432">
        <v>0</v>
      </c>
      <c r="E209" s="404">
        <v>0</v>
      </c>
      <c r="F209" s="432">
        <v>0</v>
      </c>
      <c r="G209" s="432">
        <v>0</v>
      </c>
      <c r="H209" s="432">
        <f t="shared" si="5"/>
        <v>0</v>
      </c>
      <c r="I209" s="427" t="e">
        <f t="shared" si="2"/>
        <v>#DIV/0!</v>
      </c>
      <c r="J209" s="428" t="e">
        <f t="shared" si="3"/>
        <v>#DIV/0!</v>
      </c>
      <c r="K209" s="428" t="e">
        <f t="shared" si="4"/>
        <v>#DIV/0!</v>
      </c>
      <c r="L209" s="435" t="s">
        <v>2763</v>
      </c>
      <c r="M209" s="427" t="e">
        <v>#DIV/0!</v>
      </c>
      <c r="N209" s="427" t="e">
        <v>#DIV/0!</v>
      </c>
      <c r="O209" s="427" t="e">
        <v>#DIV/0!</v>
      </c>
      <c r="P209" s="439" t="e">
        <v>#DIV/0!</v>
      </c>
      <c r="Q209" s="439" t="e">
        <v>#DIV/0!</v>
      </c>
      <c r="R209" s="430" t="e">
        <v>#DIV/0!</v>
      </c>
      <c r="S209" s="430" t="e">
        <v>#DIV/0!</v>
      </c>
      <c r="T209" s="430">
        <v>0</v>
      </c>
      <c r="U209" s="431">
        <v>0</v>
      </c>
    </row>
    <row r="210" spans="2:21" ht="18.75" customHeight="1">
      <c r="B210" s="426">
        <v>21</v>
      </c>
      <c r="C210" s="440" t="s">
        <v>2370</v>
      </c>
      <c r="D210" s="432">
        <v>0</v>
      </c>
      <c r="E210" s="404">
        <v>0</v>
      </c>
      <c r="F210" s="432">
        <v>0</v>
      </c>
      <c r="G210" s="432">
        <v>0</v>
      </c>
      <c r="H210" s="432">
        <f t="shared" si="5"/>
        <v>0</v>
      </c>
      <c r="I210" s="427" t="e">
        <f t="shared" si="2"/>
        <v>#DIV/0!</v>
      </c>
      <c r="J210" s="428" t="e">
        <f t="shared" si="3"/>
        <v>#DIV/0!</v>
      </c>
      <c r="K210" s="428" t="e">
        <f t="shared" si="4"/>
        <v>#DIV/0!</v>
      </c>
      <c r="L210" s="438" t="s">
        <v>2409</v>
      </c>
      <c r="M210" s="427" t="e">
        <v>#DIV/0!</v>
      </c>
      <c r="N210" s="427" t="e">
        <v>#DIV/0!</v>
      </c>
      <c r="O210" s="427" t="e">
        <v>#DIV/0!</v>
      </c>
      <c r="P210" s="427" t="e">
        <v>#DIV/0!</v>
      </c>
      <c r="Q210" s="427" t="e">
        <v>#DIV/0!</v>
      </c>
      <c r="R210" s="430" t="e">
        <v>#DIV/0!</v>
      </c>
      <c r="S210" s="430" t="e">
        <v>#DIV/0!</v>
      </c>
      <c r="T210" s="430">
        <v>0</v>
      </c>
      <c r="U210" s="431">
        <v>0</v>
      </c>
    </row>
    <row r="211" spans="2:21" ht="18.75" customHeight="1">
      <c r="B211" s="426">
        <v>22</v>
      </c>
      <c r="C211" s="440" t="s">
        <v>2374</v>
      </c>
      <c r="D211" s="432">
        <v>140</v>
      </c>
      <c r="E211" s="404">
        <f>F211+G211</f>
        <v>140</v>
      </c>
      <c r="F211" s="432">
        <v>135</v>
      </c>
      <c r="G211" s="432">
        <v>5</v>
      </c>
      <c r="H211" s="432">
        <f>D211-E211</f>
        <v>0</v>
      </c>
      <c r="I211" s="439">
        <f t="shared" si="2"/>
        <v>0.9642857142857143</v>
      </c>
      <c r="J211" s="434">
        <f t="shared" si="3"/>
        <v>1</v>
      </c>
      <c r="K211" s="434">
        <f t="shared" si="4"/>
        <v>0.9642857142857143</v>
      </c>
      <c r="L211" s="438"/>
      <c r="M211" s="427">
        <v>0.97826086956521741</v>
      </c>
      <c r="N211" s="427">
        <v>0.93103448275862066</v>
      </c>
      <c r="O211" s="439">
        <v>1</v>
      </c>
      <c r="P211" s="427">
        <v>0.90751445086705207</v>
      </c>
      <c r="Q211" s="427">
        <v>0.89932885906040272</v>
      </c>
      <c r="R211" s="430">
        <v>0.80701754385964908</v>
      </c>
      <c r="S211" s="430" t="e">
        <v>#DIV/0!</v>
      </c>
      <c r="T211" s="430">
        <v>0</v>
      </c>
      <c r="U211" s="431">
        <v>0</v>
      </c>
    </row>
    <row r="212" spans="2:21" ht="18.75" customHeight="1">
      <c r="B212" s="426">
        <v>23</v>
      </c>
      <c r="C212" s="437" t="s">
        <v>2377</v>
      </c>
      <c r="D212" s="432">
        <v>0</v>
      </c>
      <c r="E212" s="404">
        <f t="shared" ref="E212:E217" si="6">F212+G212</f>
        <v>0</v>
      </c>
      <c r="F212" s="432">
        <v>0</v>
      </c>
      <c r="G212" s="432">
        <v>0</v>
      </c>
      <c r="H212" s="432">
        <f t="shared" si="5"/>
        <v>0</v>
      </c>
      <c r="I212" s="427" t="e">
        <f t="shared" si="2"/>
        <v>#DIV/0!</v>
      </c>
      <c r="J212" s="428" t="e">
        <f t="shared" si="3"/>
        <v>#DIV/0!</v>
      </c>
      <c r="K212" s="428" t="e">
        <f t="shared" si="4"/>
        <v>#DIV/0!</v>
      </c>
      <c r="L212" s="435" t="s">
        <v>2410</v>
      </c>
      <c r="M212" s="427" t="e">
        <v>#DIV/0!</v>
      </c>
      <c r="N212" s="427" t="e">
        <v>#DIV/0!</v>
      </c>
      <c r="O212" s="427" t="e">
        <v>#DIV/0!</v>
      </c>
      <c r="P212" s="427" t="e">
        <v>#DIV/0!</v>
      </c>
      <c r="Q212" s="427">
        <v>0.98039215686274506</v>
      </c>
      <c r="R212" s="430" t="e">
        <v>#DIV/0!</v>
      </c>
      <c r="S212" s="430" t="e">
        <v>#DIV/0!</v>
      </c>
      <c r="T212" s="430">
        <v>0</v>
      </c>
      <c r="U212" s="431">
        <v>0</v>
      </c>
    </row>
    <row r="213" spans="2:21" ht="18.75" customHeight="1">
      <c r="B213" s="426">
        <v>24</v>
      </c>
      <c r="C213" s="437" t="s">
        <v>2411</v>
      </c>
      <c r="D213" s="432">
        <v>562</v>
      </c>
      <c r="E213" s="404">
        <f t="shared" si="6"/>
        <v>562</v>
      </c>
      <c r="F213" s="432">
        <v>514</v>
      </c>
      <c r="G213" s="432">
        <v>48</v>
      </c>
      <c r="H213" s="432">
        <f t="shared" si="5"/>
        <v>0</v>
      </c>
      <c r="I213" s="439">
        <f t="shared" si="2"/>
        <v>0.91459074733096091</v>
      </c>
      <c r="J213" s="434">
        <f t="shared" si="3"/>
        <v>1</v>
      </c>
      <c r="K213" s="434">
        <f t="shared" si="4"/>
        <v>0.91459074733096091</v>
      </c>
      <c r="L213" s="435"/>
      <c r="M213" s="427">
        <v>0.99933192294844675</v>
      </c>
      <c r="N213" s="427" t="e">
        <v>#DIV/0!</v>
      </c>
      <c r="O213" s="439" t="e">
        <v>#DIV/0!</v>
      </c>
      <c r="P213" s="427">
        <v>1</v>
      </c>
      <c r="Q213" s="427">
        <v>0.92501555693839455</v>
      </c>
      <c r="R213" s="430">
        <v>0.67546907574704651</v>
      </c>
      <c r="S213" s="430" t="e">
        <v>#DIV/0!</v>
      </c>
      <c r="T213" s="430">
        <v>0</v>
      </c>
      <c r="U213" s="431">
        <v>0</v>
      </c>
    </row>
    <row r="214" spans="2:21" ht="18.75" customHeight="1">
      <c r="B214" s="426">
        <v>25</v>
      </c>
      <c r="C214" s="437" t="s">
        <v>1591</v>
      </c>
      <c r="D214" s="432">
        <v>0</v>
      </c>
      <c r="E214" s="404">
        <f t="shared" si="6"/>
        <v>0</v>
      </c>
      <c r="F214" s="432">
        <v>0</v>
      </c>
      <c r="G214" s="432">
        <v>0</v>
      </c>
      <c r="H214" s="432">
        <f t="shared" si="5"/>
        <v>0</v>
      </c>
      <c r="I214" s="427" t="e">
        <f t="shared" si="2"/>
        <v>#DIV/0!</v>
      </c>
      <c r="J214" s="428" t="e">
        <f t="shared" si="3"/>
        <v>#DIV/0!</v>
      </c>
      <c r="K214" s="428" t="e">
        <f t="shared" si="4"/>
        <v>#DIV/0!</v>
      </c>
      <c r="L214" s="438" t="s">
        <v>2412</v>
      </c>
      <c r="M214" s="427" t="e">
        <v>#DIV/0!</v>
      </c>
      <c r="N214" s="427" t="e">
        <v>#DIV/0!</v>
      </c>
      <c r="O214" s="427" t="e">
        <v>#DIV/0!</v>
      </c>
      <c r="P214" s="427" t="e">
        <v>#DIV/0!</v>
      </c>
      <c r="Q214" s="427" t="e">
        <v>#DIV/0!</v>
      </c>
      <c r="R214" s="430" t="e">
        <v>#DIV/0!</v>
      </c>
      <c r="S214" s="430" t="e">
        <v>#DIV/0!</v>
      </c>
      <c r="T214" s="430">
        <v>0</v>
      </c>
      <c r="U214" s="431">
        <v>0</v>
      </c>
    </row>
    <row r="215" spans="2:21" ht="18.75" customHeight="1">
      <c r="B215" s="426">
        <v>26</v>
      </c>
      <c r="C215" s="437" t="s">
        <v>1593</v>
      </c>
      <c r="D215" s="432">
        <v>0</v>
      </c>
      <c r="E215" s="404">
        <f t="shared" si="6"/>
        <v>0</v>
      </c>
      <c r="F215" s="432">
        <v>0</v>
      </c>
      <c r="G215" s="432">
        <v>0</v>
      </c>
      <c r="H215" s="432">
        <f t="shared" si="5"/>
        <v>0</v>
      </c>
      <c r="I215" s="427" t="e">
        <f t="shared" si="2"/>
        <v>#DIV/0!</v>
      </c>
      <c r="J215" s="428" t="e">
        <f t="shared" si="3"/>
        <v>#DIV/0!</v>
      </c>
      <c r="K215" s="428" t="e">
        <f t="shared" si="4"/>
        <v>#DIV/0!</v>
      </c>
      <c r="L215" s="438" t="s">
        <v>2413</v>
      </c>
      <c r="M215" s="427" t="e">
        <v>#DIV/0!</v>
      </c>
      <c r="N215" s="427" t="e">
        <v>#DIV/0!</v>
      </c>
      <c r="O215" s="427" t="e">
        <v>#DIV/0!</v>
      </c>
      <c r="P215" s="427" t="e">
        <v>#DIV/0!</v>
      </c>
      <c r="Q215" s="427" t="e">
        <v>#DIV/0!</v>
      </c>
      <c r="R215" s="430" t="e">
        <v>#DIV/0!</v>
      </c>
      <c r="S215" s="430" t="e">
        <v>#DIV/0!</v>
      </c>
      <c r="T215" s="430">
        <v>0</v>
      </c>
      <c r="U215" s="431">
        <v>0</v>
      </c>
    </row>
    <row r="216" spans="2:21" ht="18.75" customHeight="1">
      <c r="B216" s="426">
        <v>27</v>
      </c>
      <c r="C216" s="437" t="s">
        <v>2414</v>
      </c>
      <c r="D216" s="432">
        <v>0</v>
      </c>
      <c r="E216" s="404">
        <f t="shared" si="6"/>
        <v>0</v>
      </c>
      <c r="F216" s="432">
        <v>0</v>
      </c>
      <c r="G216" s="432">
        <v>0</v>
      </c>
      <c r="H216" s="432">
        <f t="shared" si="5"/>
        <v>0</v>
      </c>
      <c r="I216" s="427" t="e">
        <f t="shared" si="2"/>
        <v>#DIV/0!</v>
      </c>
      <c r="J216" s="428" t="e">
        <f t="shared" si="3"/>
        <v>#DIV/0!</v>
      </c>
      <c r="K216" s="428" t="e">
        <f t="shared" si="4"/>
        <v>#DIV/0!</v>
      </c>
      <c r="L216" s="438" t="s">
        <v>2415</v>
      </c>
      <c r="M216" s="427" t="e">
        <v>#DIV/0!</v>
      </c>
      <c r="N216" s="427" t="e">
        <v>#DIV/0!</v>
      </c>
      <c r="O216" s="427" t="e">
        <v>#DIV/0!</v>
      </c>
      <c r="P216" s="427" t="e">
        <v>#DIV/0!</v>
      </c>
      <c r="Q216" s="427" t="e">
        <v>#DIV/0!</v>
      </c>
      <c r="R216" s="430" t="e">
        <v>#DIV/0!</v>
      </c>
      <c r="S216" s="430" t="e">
        <v>#DIV/0!</v>
      </c>
      <c r="T216" s="430">
        <v>0</v>
      </c>
      <c r="U216" s="431">
        <v>0</v>
      </c>
    </row>
    <row r="217" spans="2:21" ht="18.75" customHeight="1">
      <c r="B217" s="426">
        <v>28</v>
      </c>
      <c r="C217" s="437" t="s">
        <v>1641</v>
      </c>
      <c r="D217" s="432">
        <v>5</v>
      </c>
      <c r="E217" s="404">
        <f t="shared" si="6"/>
        <v>5</v>
      </c>
      <c r="F217" s="432">
        <v>4</v>
      </c>
      <c r="G217" s="432">
        <v>1</v>
      </c>
      <c r="H217" s="432">
        <f t="shared" si="5"/>
        <v>0</v>
      </c>
      <c r="I217" s="427">
        <f t="shared" si="2"/>
        <v>0.8</v>
      </c>
      <c r="J217" s="428">
        <f t="shared" si="3"/>
        <v>1</v>
      </c>
      <c r="K217" s="428">
        <f t="shared" si="4"/>
        <v>0.8</v>
      </c>
      <c r="L217" s="435"/>
      <c r="M217" s="427" t="e">
        <v>#DIV/0!</v>
      </c>
      <c r="N217" s="427" t="e">
        <v>#DIV/0!</v>
      </c>
      <c r="O217" s="427" t="e">
        <v>#DIV/0!</v>
      </c>
      <c r="P217" s="430">
        <v>0.99989478114478114</v>
      </c>
      <c r="Q217" s="430" t="e">
        <v>#DIV/0!</v>
      </c>
      <c r="R217" s="430" t="e">
        <v>#DIV/0!</v>
      </c>
      <c r="S217" s="430" t="e">
        <v>#DIV/0!</v>
      </c>
      <c r="T217" s="430">
        <v>0</v>
      </c>
      <c r="U217" s="431">
        <v>0</v>
      </c>
    </row>
    <row r="218" spans="2:21" ht="26.25" customHeight="1">
      <c r="B218" s="426">
        <v>29</v>
      </c>
      <c r="C218" s="437" t="s">
        <v>1739</v>
      </c>
      <c r="D218" s="432">
        <v>59</v>
      </c>
      <c r="E218" s="404">
        <f>F218+G218</f>
        <v>59</v>
      </c>
      <c r="F218" s="432">
        <v>53</v>
      </c>
      <c r="G218" s="432">
        <v>6</v>
      </c>
      <c r="H218" s="432">
        <f>D218-E218</f>
        <v>0</v>
      </c>
      <c r="I218" s="427">
        <f>F218/E218</f>
        <v>0.89830508474576276</v>
      </c>
      <c r="J218" s="428">
        <f t="shared" si="3"/>
        <v>1</v>
      </c>
      <c r="K218" s="428">
        <f t="shared" si="4"/>
        <v>0.89830508474576276</v>
      </c>
      <c r="L218" s="435"/>
      <c r="M218" s="427">
        <v>0.96969696969696972</v>
      </c>
      <c r="N218" s="427">
        <v>1</v>
      </c>
      <c r="O218" s="427">
        <v>0.9826086956521739</v>
      </c>
      <c r="P218" s="430">
        <v>0.97222222222222221</v>
      </c>
      <c r="Q218" s="430">
        <v>0.95238095238095233</v>
      </c>
      <c r="R218" s="430">
        <v>0.81669999999999998</v>
      </c>
      <c r="S218" s="430"/>
      <c r="T218" s="430"/>
      <c r="U218" s="431"/>
    </row>
    <row r="219" spans="2:21" ht="18.75" customHeight="1" thickBot="1">
      <c r="B219" s="663" t="s">
        <v>50</v>
      </c>
      <c r="C219" s="664"/>
      <c r="D219" s="441">
        <f>SUM(D190:D218)</f>
        <v>46356</v>
      </c>
      <c r="E219" s="441">
        <f>SUM(E190:E218)</f>
        <v>39794</v>
      </c>
      <c r="F219" s="441">
        <f>SUM(F190:F218)</f>
        <v>39378</v>
      </c>
      <c r="G219" s="441">
        <f>SUM(G190:G218)</f>
        <v>416</v>
      </c>
      <c r="H219" s="441">
        <f>SUM(H190:H218)</f>
        <v>6562</v>
      </c>
      <c r="I219" s="442">
        <f>F219/(F219+G219)</f>
        <v>0.98954616273810125</v>
      </c>
      <c r="J219" s="443">
        <f t="shared" si="3"/>
        <v>0.858443351453965</v>
      </c>
      <c r="K219" s="443">
        <f t="shared" si="4"/>
        <v>0.84946932435930633</v>
      </c>
      <c r="L219" s="444"/>
      <c r="M219" s="442">
        <v>0.79144519578550088</v>
      </c>
      <c r="N219" s="442">
        <v>0.98902760545905699</v>
      </c>
      <c r="O219" s="442">
        <v>0.98296746068815199</v>
      </c>
      <c r="P219" s="442">
        <v>0.99430191047820804</v>
      </c>
      <c r="Q219" s="442">
        <v>0.9629970827575618</v>
      </c>
      <c r="R219" s="442">
        <v>0.86580000000000001</v>
      </c>
      <c r="S219" s="442">
        <v>0.70546823837590045</v>
      </c>
      <c r="T219" s="442">
        <v>0.37357197258187363</v>
      </c>
      <c r="U219" s="445"/>
    </row>
  </sheetData>
  <mergeCells count="153">
    <mergeCell ref="M187:U187"/>
    <mergeCell ref="B187:L187"/>
    <mergeCell ref="B188:B189"/>
    <mergeCell ref="C188:C189"/>
    <mergeCell ref="D188:D189"/>
    <mergeCell ref="E188:E189"/>
    <mergeCell ref="F188:F189"/>
    <mergeCell ref="G188:G189"/>
    <mergeCell ref="H188:H189"/>
    <mergeCell ref="I188:I189"/>
    <mergeCell ref="S188:S189"/>
    <mergeCell ref="T188:T189"/>
    <mergeCell ref="U188:U189"/>
    <mergeCell ref="B219:C219"/>
    <mergeCell ref="O188:O189"/>
    <mergeCell ref="J188:J189"/>
    <mergeCell ref="K188:K189"/>
    <mergeCell ref="L188:L189"/>
    <mergeCell ref="P188:P189"/>
    <mergeCell ref="Q188:Q189"/>
    <mergeCell ref="R188:R189"/>
    <mergeCell ref="N188:N189"/>
    <mergeCell ref="M188:M189"/>
    <mergeCell ref="B155:C155"/>
    <mergeCell ref="F155:G155"/>
    <mergeCell ref="H155:I155"/>
    <mergeCell ref="J155:K155"/>
    <mergeCell ref="B156:D156"/>
    <mergeCell ref="F156:G156"/>
    <mergeCell ref="H156:I156"/>
    <mergeCell ref="J156:K156"/>
    <mergeCell ref="F153:G153"/>
    <mergeCell ref="H153:I153"/>
    <mergeCell ref="J153:K153"/>
    <mergeCell ref="F154:G154"/>
    <mergeCell ref="H154:I154"/>
    <mergeCell ref="J154:K154"/>
    <mergeCell ref="F151:G151"/>
    <mergeCell ref="H151:I151"/>
    <mergeCell ref="J151:K151"/>
    <mergeCell ref="F152:G152"/>
    <mergeCell ref="H152:I152"/>
    <mergeCell ref="J152:K152"/>
    <mergeCell ref="F149:G149"/>
    <mergeCell ref="H149:I149"/>
    <mergeCell ref="J149:K149"/>
    <mergeCell ref="F150:G150"/>
    <mergeCell ref="H150:I150"/>
    <mergeCell ref="J150:K150"/>
    <mergeCell ref="F147:G147"/>
    <mergeCell ref="H147:I147"/>
    <mergeCell ref="J147:K147"/>
    <mergeCell ref="F148:G148"/>
    <mergeCell ref="H148:I148"/>
    <mergeCell ref="J148:K148"/>
    <mergeCell ref="F145:G145"/>
    <mergeCell ref="H145:I145"/>
    <mergeCell ref="J145:K145"/>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B124:K124"/>
    <mergeCell ref="F125:G125"/>
    <mergeCell ref="H125:I125"/>
    <mergeCell ref="J125:K125"/>
    <mergeCell ref="F126:G126"/>
    <mergeCell ref="H126:I126"/>
    <mergeCell ref="J126:K126"/>
    <mergeCell ref="L28:L29"/>
    <mergeCell ref="B18:L18"/>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23:K123"/>
    <mergeCell ref="K28:K29"/>
    <mergeCell ref="C3:K4"/>
    <mergeCell ref="B7:H7"/>
    <mergeCell ref="C8:D8"/>
    <mergeCell ref="F8:H8"/>
    <mergeCell ref="C9:D9"/>
    <mergeCell ref="F9:H9"/>
    <mergeCell ref="C13:D13"/>
    <mergeCell ref="F13:H13"/>
    <mergeCell ref="C14:D14"/>
    <mergeCell ref="F14:H14"/>
  </mergeCells>
  <phoneticPr fontId="10" type="noConversion"/>
  <conditionalFormatting sqref="D155:E155">
    <cfRule type="cellIs" dxfId="38" priority="18" operator="greaterThan">
      <formula>0</formula>
    </cfRule>
  </conditionalFormatting>
  <conditionalFormatting sqref="D155:E155">
    <cfRule type="cellIs" dxfId="37" priority="19" operator="greaterThan">
      <formula>0</formula>
    </cfRule>
  </conditionalFormatting>
  <conditionalFormatting sqref="E155">
    <cfRule type="cellIs" dxfId="36" priority="17" operator="greaterThan">
      <formula>0</formula>
    </cfRule>
  </conditionalFormatting>
  <conditionalFormatting sqref="H155">
    <cfRule type="cellIs" dxfId="35" priority="16" operator="greaterThan">
      <formula>0</formula>
    </cfRule>
  </conditionalFormatting>
  <conditionalFormatting sqref="F155">
    <cfRule type="cellIs" dxfId="34" priority="13" operator="greaterThan">
      <formula>0</formula>
    </cfRule>
  </conditionalFormatting>
  <conditionalFormatting sqref="K190:K219">
    <cfRule type="cellIs" dxfId="33" priority="11" operator="lessThan">
      <formula>0.7</formula>
    </cfRule>
  </conditionalFormatting>
  <conditionalFormatting sqref="J155">
    <cfRule type="cellIs" dxfId="32" priority="12" operator="greaterThan">
      <formula>0</formula>
    </cfRule>
  </conditionalFormatting>
  <conditionalFormatting sqref="E126:E154">
    <cfRule type="cellIs" dxfId="31" priority="9" operator="greaterThan">
      <formula>0</formula>
    </cfRule>
  </conditionalFormatting>
  <conditionalFormatting sqref="F126:F133 F143:F152 F154">
    <cfRule type="cellIs" dxfId="30" priority="8" operator="greaterThan">
      <formula>0</formula>
    </cfRule>
  </conditionalFormatting>
  <conditionalFormatting sqref="J126:J138 J140:J154">
    <cfRule type="cellIs" dxfId="29" priority="7" operator="greaterThan">
      <formula>0</formula>
    </cfRule>
  </conditionalFormatting>
  <conditionalFormatting sqref="H127">
    <cfRule type="cellIs" dxfId="28" priority="6" operator="greaterThan">
      <formula>0</formula>
    </cfRule>
  </conditionalFormatting>
  <conditionalFormatting sqref="F134:F142">
    <cfRule type="cellIs" dxfId="27" priority="5" operator="greaterThan">
      <formula>0</formula>
    </cfRule>
  </conditionalFormatting>
  <conditionalFormatting sqref="F153">
    <cfRule type="cellIs" dxfId="26" priority="4" operator="greaterThan">
      <formula>0</formula>
    </cfRule>
  </conditionalFormatting>
  <conditionalFormatting sqref="H126">
    <cfRule type="cellIs" dxfId="25" priority="3" operator="greaterThan">
      <formula>0</formula>
    </cfRule>
  </conditionalFormatting>
  <conditionalFormatting sqref="H128:H154">
    <cfRule type="cellIs" dxfId="24" priority="2" operator="greaterThan">
      <formula>0</formula>
    </cfRule>
  </conditionalFormatting>
  <conditionalFormatting sqref="J139">
    <cfRule type="cellIs" dxfId="23" priority="1" operator="greaterThan">
      <formula>0</formula>
    </cfRule>
  </conditionalFormatting>
  <dataValidations count="1">
    <dataValidation type="list" allowBlank="1" showInputMessage="1" showErrorMessage="1" sqref="F13:H13" xr:uid="{00000000-0002-0000-0500-000000000000}">
      <formula1>"Full,Focus,Regression,Smoke"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M175"/>
  <sheetViews>
    <sheetView tabSelected="1" workbookViewId="0">
      <pane ySplit="1" topLeftCell="A66" activePane="bottomLeft" state="frozen"/>
      <selection pane="bottomLeft" activeCell="F178" sqref="F178"/>
    </sheetView>
  </sheetViews>
  <sheetFormatPr defaultColWidth="9" defaultRowHeight="16.5"/>
  <cols>
    <col min="1" max="1" width="20.90625" style="451" customWidth="1"/>
    <col min="2" max="3" width="9" style="451" customWidth="1"/>
    <col min="4" max="4" width="9" style="453" customWidth="1"/>
    <col min="5" max="5" width="10.81640625" style="451" customWidth="1"/>
    <col min="6" max="6" width="101.6328125" style="451" customWidth="1"/>
    <col min="7" max="7" width="13.08984375" style="451" customWidth="1"/>
    <col min="8" max="8" width="27.7265625" style="451" customWidth="1"/>
    <col min="9" max="9" width="13.54296875" style="453" customWidth="1"/>
    <col min="10" max="10" width="15.7265625" style="451" customWidth="1"/>
    <col min="11" max="11" width="18" style="451" customWidth="1"/>
    <col min="12" max="12" width="9" style="451"/>
    <col min="13" max="16384" width="9" style="452"/>
  </cols>
  <sheetData>
    <row r="1" spans="1:11" s="449" customFormat="1" ht="15" customHeight="1">
      <c r="A1" s="447" t="s">
        <v>2291</v>
      </c>
      <c r="B1" s="447" t="s">
        <v>2038</v>
      </c>
      <c r="C1" s="448" t="s">
        <v>2752</v>
      </c>
      <c r="D1" s="448" t="s">
        <v>2039</v>
      </c>
      <c r="E1" s="447" t="s">
        <v>2044</v>
      </c>
      <c r="F1" s="447" t="s">
        <v>2043</v>
      </c>
      <c r="G1" s="447" t="s">
        <v>2042</v>
      </c>
      <c r="H1" s="447" t="s">
        <v>2041</v>
      </c>
      <c r="I1" s="448" t="s">
        <v>2040</v>
      </c>
      <c r="J1" s="447" t="s">
        <v>2292</v>
      </c>
      <c r="K1" s="447" t="s">
        <v>2293</v>
      </c>
    </row>
    <row r="2" spans="1:11" ht="15" hidden="1" customHeight="1">
      <c r="A2" s="185" t="s">
        <v>2442</v>
      </c>
      <c r="B2" s="185" t="s">
        <v>25</v>
      </c>
      <c r="C2" s="185"/>
      <c r="D2" s="450" t="s">
        <v>37</v>
      </c>
      <c r="E2" s="184" t="s">
        <v>1859</v>
      </c>
      <c r="F2" s="399" t="s">
        <v>2443</v>
      </c>
      <c r="G2" s="185" t="s">
        <v>1949</v>
      </c>
      <c r="H2" s="185" t="s">
        <v>2290</v>
      </c>
      <c r="I2" s="185"/>
      <c r="J2" s="185" t="s">
        <v>2273</v>
      </c>
    </row>
    <row r="3" spans="1:11" ht="15" hidden="1" customHeight="1">
      <c r="A3" s="185" t="s">
        <v>2775</v>
      </c>
      <c r="B3" s="185" t="s">
        <v>25</v>
      </c>
      <c r="C3" s="185"/>
      <c r="D3" s="450" t="s">
        <v>37</v>
      </c>
      <c r="E3" s="184" t="s">
        <v>47</v>
      </c>
      <c r="F3" s="399" t="s">
        <v>2776</v>
      </c>
      <c r="G3" s="185" t="s">
        <v>2783</v>
      </c>
      <c r="H3" s="185" t="s">
        <v>2290</v>
      </c>
      <c r="I3" s="185"/>
      <c r="J3" s="185" t="s">
        <v>2435</v>
      </c>
    </row>
    <row r="4" spans="1:11" ht="15" hidden="1" customHeight="1">
      <c r="A4" s="185" t="s">
        <v>2777</v>
      </c>
      <c r="B4" s="185" t="s">
        <v>25</v>
      </c>
      <c r="C4" s="185"/>
      <c r="D4" s="450" t="s">
        <v>37</v>
      </c>
      <c r="E4" s="184" t="s">
        <v>47</v>
      </c>
      <c r="F4" s="399" t="s">
        <v>2778</v>
      </c>
      <c r="G4" s="185" t="s">
        <v>2434</v>
      </c>
      <c r="H4" s="185" t="s">
        <v>2290</v>
      </c>
      <c r="I4" s="185"/>
      <c r="J4" s="185" t="s">
        <v>2435</v>
      </c>
    </row>
    <row r="5" spans="1:11" ht="15" hidden="1" customHeight="1">
      <c r="A5" s="185" t="s">
        <v>2779</v>
      </c>
      <c r="B5" s="185" t="s">
        <v>25</v>
      </c>
      <c r="C5" s="185"/>
      <c r="D5" s="450" t="s">
        <v>37</v>
      </c>
      <c r="E5" s="184" t="s">
        <v>47</v>
      </c>
      <c r="F5" s="399" t="s">
        <v>2780</v>
      </c>
      <c r="G5" s="185" t="s">
        <v>2434</v>
      </c>
      <c r="H5" s="185" t="s">
        <v>2290</v>
      </c>
      <c r="I5" s="185"/>
      <c r="J5" s="185" t="s">
        <v>2435</v>
      </c>
    </row>
    <row r="6" spans="1:11" ht="15" customHeight="1">
      <c r="A6" s="185" t="s">
        <v>2417</v>
      </c>
      <c r="B6" s="185" t="s">
        <v>2444</v>
      </c>
      <c r="C6" s="446">
        <v>1</v>
      </c>
      <c r="D6" s="450" t="s">
        <v>52</v>
      </c>
      <c r="E6" s="184" t="s">
        <v>362</v>
      </c>
      <c r="F6" s="399" t="s">
        <v>2755</v>
      </c>
      <c r="G6" s="185" t="s">
        <v>2265</v>
      </c>
      <c r="H6" s="185" t="s">
        <v>2290</v>
      </c>
      <c r="I6" s="185"/>
      <c r="J6" s="185" t="s">
        <v>2266</v>
      </c>
      <c r="K6" s="185" t="s">
        <v>2764</v>
      </c>
    </row>
    <row r="7" spans="1:11" ht="15" hidden="1" customHeight="1">
      <c r="A7" s="185" t="s">
        <v>2445</v>
      </c>
      <c r="B7" s="185" t="s">
        <v>2446</v>
      </c>
      <c r="C7" s="185"/>
      <c r="D7" s="450" t="s">
        <v>37</v>
      </c>
      <c r="E7" s="184" t="s">
        <v>362</v>
      </c>
      <c r="F7" s="399" t="s">
        <v>2447</v>
      </c>
      <c r="G7" s="185" t="s">
        <v>2265</v>
      </c>
      <c r="H7" s="185" t="s">
        <v>2290</v>
      </c>
      <c r="I7" s="185" t="s">
        <v>2436</v>
      </c>
      <c r="J7" s="185" t="s">
        <v>2266</v>
      </c>
      <c r="K7" s="185"/>
    </row>
    <row r="8" spans="1:11" ht="15" hidden="1" customHeight="1">
      <c r="A8" s="185" t="s">
        <v>2423</v>
      </c>
      <c r="B8" s="185" t="s">
        <v>25</v>
      </c>
      <c r="C8" s="185"/>
      <c r="D8" s="450" t="s">
        <v>37</v>
      </c>
      <c r="E8" s="184" t="s">
        <v>859</v>
      </c>
      <c r="F8" s="399" t="s">
        <v>2448</v>
      </c>
      <c r="G8" s="185" t="s">
        <v>2304</v>
      </c>
      <c r="H8" s="185" t="s">
        <v>2290</v>
      </c>
      <c r="I8" s="185"/>
      <c r="J8" s="185" t="s">
        <v>2302</v>
      </c>
      <c r="K8" s="185"/>
    </row>
    <row r="9" spans="1:11" ht="15" hidden="1" customHeight="1">
      <c r="A9" s="185" t="s">
        <v>2424</v>
      </c>
      <c r="B9" s="185" t="s">
        <v>25</v>
      </c>
      <c r="C9" s="185"/>
      <c r="D9" s="450" t="s">
        <v>37</v>
      </c>
      <c r="E9" s="184" t="s">
        <v>365</v>
      </c>
      <c r="F9" s="399" t="s">
        <v>2758</v>
      </c>
      <c r="G9" s="185" t="s">
        <v>2268</v>
      </c>
      <c r="H9" s="185" t="s">
        <v>2290</v>
      </c>
      <c r="I9" s="185"/>
      <c r="J9" s="185" t="s">
        <v>2302</v>
      </c>
      <c r="K9" s="185"/>
    </row>
    <row r="10" spans="1:11" ht="15" hidden="1" customHeight="1">
      <c r="A10" s="185" t="s">
        <v>2449</v>
      </c>
      <c r="B10" s="185" t="s">
        <v>25</v>
      </c>
      <c r="C10" s="185"/>
      <c r="D10" s="450" t="s">
        <v>37</v>
      </c>
      <c r="E10" s="184" t="s">
        <v>47</v>
      </c>
      <c r="F10" s="399" t="s">
        <v>2450</v>
      </c>
      <c r="G10" s="185" t="s">
        <v>2268</v>
      </c>
      <c r="H10" s="185" t="s">
        <v>2290</v>
      </c>
      <c r="I10" s="185"/>
      <c r="J10" s="185" t="s">
        <v>2272</v>
      </c>
      <c r="K10" s="185"/>
    </row>
    <row r="11" spans="1:11" ht="15" hidden="1" customHeight="1">
      <c r="A11" s="185" t="s">
        <v>2451</v>
      </c>
      <c r="B11" s="185" t="s">
        <v>25</v>
      </c>
      <c r="C11" s="185"/>
      <c r="D11" s="450" t="s">
        <v>37</v>
      </c>
      <c r="E11" s="184" t="s">
        <v>2173</v>
      </c>
      <c r="F11" s="399" t="s">
        <v>2452</v>
      </c>
      <c r="G11" s="185" t="s">
        <v>2305</v>
      </c>
      <c r="H11" s="185" t="s">
        <v>2290</v>
      </c>
      <c r="I11" s="185"/>
      <c r="J11" s="185" t="s">
        <v>2302</v>
      </c>
      <c r="K11" s="185"/>
    </row>
    <row r="12" spans="1:11" ht="15" hidden="1" customHeight="1">
      <c r="A12" s="185" t="s">
        <v>2453</v>
      </c>
      <c r="B12" s="185" t="s">
        <v>25</v>
      </c>
      <c r="C12" s="185"/>
      <c r="D12" s="450" t="s">
        <v>37</v>
      </c>
      <c r="E12" s="184" t="s">
        <v>366</v>
      </c>
      <c r="F12" s="399" t="s">
        <v>2454</v>
      </c>
      <c r="G12" s="185" t="s">
        <v>2268</v>
      </c>
      <c r="H12" s="185" t="s">
        <v>2290</v>
      </c>
      <c r="I12" s="185"/>
      <c r="J12" s="185" t="s">
        <v>2281</v>
      </c>
      <c r="K12" s="185"/>
    </row>
    <row r="13" spans="1:11" ht="15" hidden="1" customHeight="1">
      <c r="A13" s="185" t="s">
        <v>2433</v>
      </c>
      <c r="B13" s="185" t="s">
        <v>25</v>
      </c>
      <c r="C13" s="185"/>
      <c r="D13" s="450" t="s">
        <v>37</v>
      </c>
      <c r="E13" s="184" t="s">
        <v>365</v>
      </c>
      <c r="F13" s="399" t="s">
        <v>2432</v>
      </c>
      <c r="G13" s="185" t="s">
        <v>2268</v>
      </c>
      <c r="H13" s="185" t="s">
        <v>2290</v>
      </c>
      <c r="I13" s="185"/>
      <c r="J13" s="185" t="s">
        <v>2281</v>
      </c>
      <c r="K13" s="185"/>
    </row>
    <row r="14" spans="1:11" ht="15" hidden="1" customHeight="1">
      <c r="A14" s="185" t="s">
        <v>2455</v>
      </c>
      <c r="B14" s="185" t="s">
        <v>25</v>
      </c>
      <c r="C14" s="185"/>
      <c r="D14" s="450" t="s">
        <v>37</v>
      </c>
      <c r="E14" s="184" t="s">
        <v>47</v>
      </c>
      <c r="F14" s="399" t="s">
        <v>2456</v>
      </c>
      <c r="G14" s="185" t="s">
        <v>2263</v>
      </c>
      <c r="H14" s="185" t="s">
        <v>2290</v>
      </c>
      <c r="I14" s="185"/>
      <c r="J14" s="185" t="s">
        <v>2264</v>
      </c>
      <c r="K14" s="185"/>
    </row>
    <row r="15" spans="1:11" ht="15" hidden="1" customHeight="1">
      <c r="A15" s="185" t="s">
        <v>2425</v>
      </c>
      <c r="B15" s="185" t="s">
        <v>25</v>
      </c>
      <c r="C15" s="185"/>
      <c r="D15" s="450" t="s">
        <v>37</v>
      </c>
      <c r="E15" s="184" t="s">
        <v>47</v>
      </c>
      <c r="F15" s="399" t="s">
        <v>2457</v>
      </c>
      <c r="G15" s="185" t="s">
        <v>2263</v>
      </c>
      <c r="H15" s="185" t="s">
        <v>2290</v>
      </c>
      <c r="I15" s="185"/>
      <c r="J15" s="185" t="s">
        <v>2264</v>
      </c>
      <c r="K15" s="185"/>
    </row>
    <row r="16" spans="1:11" ht="15" hidden="1" customHeight="1">
      <c r="A16" s="185" t="s">
        <v>2458</v>
      </c>
      <c r="B16" s="185" t="s">
        <v>2444</v>
      </c>
      <c r="C16" s="185"/>
      <c r="D16" s="450" t="s">
        <v>37</v>
      </c>
      <c r="E16" s="184" t="s">
        <v>47</v>
      </c>
      <c r="F16" s="399" t="s">
        <v>2757</v>
      </c>
      <c r="G16" s="185" t="s">
        <v>2263</v>
      </c>
      <c r="H16" s="185" t="s">
        <v>2290</v>
      </c>
      <c r="I16" s="185"/>
      <c r="J16" s="185" t="s">
        <v>2266</v>
      </c>
      <c r="K16" s="185"/>
    </row>
    <row r="17" spans="1:11" ht="15" hidden="1" customHeight="1">
      <c r="A17" s="185" t="s">
        <v>2459</v>
      </c>
      <c r="B17" s="185" t="s">
        <v>25</v>
      </c>
      <c r="C17" s="185"/>
      <c r="D17" s="450" t="s">
        <v>37</v>
      </c>
      <c r="E17" s="184" t="s">
        <v>830</v>
      </c>
      <c r="F17" s="399" t="s">
        <v>2460</v>
      </c>
      <c r="G17" s="185" t="s">
        <v>2263</v>
      </c>
      <c r="H17" s="185" t="s">
        <v>2290</v>
      </c>
      <c r="I17" s="185"/>
      <c r="J17" s="185" t="s">
        <v>2303</v>
      </c>
      <c r="K17" s="185"/>
    </row>
    <row r="18" spans="1:11" ht="15" hidden="1" customHeight="1">
      <c r="A18" s="185" t="s">
        <v>2461</v>
      </c>
      <c r="B18" s="185" t="s">
        <v>25</v>
      </c>
      <c r="C18" s="185"/>
      <c r="D18" s="450" t="s">
        <v>37</v>
      </c>
      <c r="E18" s="184" t="s">
        <v>2280</v>
      </c>
      <c r="F18" s="399" t="s">
        <v>2462</v>
      </c>
      <c r="G18" s="185" t="s">
        <v>2304</v>
      </c>
      <c r="H18" s="185" t="s">
        <v>2290</v>
      </c>
      <c r="I18" s="185"/>
      <c r="J18" s="185" t="s">
        <v>2274</v>
      </c>
      <c r="K18" s="185"/>
    </row>
    <row r="19" spans="1:11" ht="15" hidden="1" customHeight="1">
      <c r="A19" s="185" t="s">
        <v>2463</v>
      </c>
      <c r="B19" s="185" t="s">
        <v>25</v>
      </c>
      <c r="C19" s="185"/>
      <c r="D19" s="450" t="s">
        <v>37</v>
      </c>
      <c r="E19" s="184" t="s">
        <v>363</v>
      </c>
      <c r="F19" s="399" t="s">
        <v>2464</v>
      </c>
      <c r="G19" s="185" t="s">
        <v>2265</v>
      </c>
      <c r="H19" s="185" t="s">
        <v>2290</v>
      </c>
      <c r="I19" s="185"/>
      <c r="J19" s="185" t="s">
        <v>2266</v>
      </c>
      <c r="K19" s="185"/>
    </row>
    <row r="20" spans="1:11" ht="15" hidden="1" customHeight="1">
      <c r="A20" s="185" t="s">
        <v>2465</v>
      </c>
      <c r="B20" s="185" t="s">
        <v>25</v>
      </c>
      <c r="C20" s="185"/>
      <c r="D20" s="450" t="s">
        <v>37</v>
      </c>
      <c r="E20" s="184" t="s">
        <v>830</v>
      </c>
      <c r="F20" s="399" t="s">
        <v>2466</v>
      </c>
      <c r="G20" s="185" t="s">
        <v>2263</v>
      </c>
      <c r="H20" s="185" t="s">
        <v>2290</v>
      </c>
      <c r="I20" s="185"/>
      <c r="J20" s="185" t="s">
        <v>2303</v>
      </c>
      <c r="K20" s="185"/>
    </row>
    <row r="21" spans="1:11" ht="15" hidden="1" customHeight="1">
      <c r="A21" s="185" t="s">
        <v>2467</v>
      </c>
      <c r="B21" s="185" t="s">
        <v>25</v>
      </c>
      <c r="C21" s="185"/>
      <c r="D21" s="450" t="s">
        <v>37</v>
      </c>
      <c r="E21" s="184" t="s">
        <v>2173</v>
      </c>
      <c r="F21" s="399" t="s">
        <v>2468</v>
      </c>
      <c r="G21" s="185" t="s">
        <v>2305</v>
      </c>
      <c r="H21" s="185" t="s">
        <v>2290</v>
      </c>
      <c r="I21" s="185"/>
      <c r="J21" s="185" t="s">
        <v>2437</v>
      </c>
      <c r="K21" s="185"/>
    </row>
    <row r="22" spans="1:11" ht="15" customHeight="1">
      <c r="A22" s="185" t="s">
        <v>2418</v>
      </c>
      <c r="B22" s="185" t="s">
        <v>25</v>
      </c>
      <c r="C22" s="446">
        <v>1</v>
      </c>
      <c r="D22" s="450" t="s">
        <v>52</v>
      </c>
      <c r="E22" s="184" t="s">
        <v>859</v>
      </c>
      <c r="F22" s="399" t="s">
        <v>2754</v>
      </c>
      <c r="G22" s="185" t="s">
        <v>2305</v>
      </c>
      <c r="H22" s="185" t="s">
        <v>2290</v>
      </c>
      <c r="I22" s="185"/>
      <c r="J22" s="185" t="s">
        <v>2305</v>
      </c>
      <c r="K22" s="185" t="s">
        <v>2765</v>
      </c>
    </row>
    <row r="23" spans="1:11" ht="15" hidden="1" customHeight="1">
      <c r="A23" s="185" t="s">
        <v>2469</v>
      </c>
      <c r="B23" s="185" t="s">
        <v>25</v>
      </c>
      <c r="C23" s="185"/>
      <c r="D23" s="450" t="s">
        <v>37</v>
      </c>
      <c r="E23" s="184" t="s">
        <v>366</v>
      </c>
      <c r="F23" s="399" t="s">
        <v>2470</v>
      </c>
      <c r="G23" s="185" t="s">
        <v>2268</v>
      </c>
      <c r="H23" s="185" t="s">
        <v>2290</v>
      </c>
      <c r="I23" s="185"/>
      <c r="J23" s="185" t="s">
        <v>2281</v>
      </c>
      <c r="K23" s="185"/>
    </row>
    <row r="24" spans="1:11" ht="15" hidden="1" customHeight="1">
      <c r="A24" s="185" t="s">
        <v>2471</v>
      </c>
      <c r="B24" s="185" t="s">
        <v>25</v>
      </c>
      <c r="C24" s="185"/>
      <c r="D24" s="450" t="s">
        <v>37</v>
      </c>
      <c r="E24" s="184" t="s">
        <v>365</v>
      </c>
      <c r="F24" s="399" t="s">
        <v>2472</v>
      </c>
      <c r="G24" s="185" t="s">
        <v>2268</v>
      </c>
      <c r="H24" s="185" t="s">
        <v>2290</v>
      </c>
      <c r="I24" s="185"/>
      <c r="J24" s="185" t="s">
        <v>2302</v>
      </c>
      <c r="K24" s="185"/>
    </row>
    <row r="25" spans="1:11" ht="15" customHeight="1">
      <c r="A25" s="185" t="s">
        <v>2420</v>
      </c>
      <c r="B25" s="185" t="s">
        <v>25</v>
      </c>
      <c r="C25" s="446">
        <v>0.4</v>
      </c>
      <c r="D25" s="450" t="s">
        <v>52</v>
      </c>
      <c r="E25" s="184" t="s">
        <v>365</v>
      </c>
      <c r="F25" s="399" t="s">
        <v>2419</v>
      </c>
      <c r="G25" s="185" t="s">
        <v>2268</v>
      </c>
      <c r="H25" s="185" t="s">
        <v>2290</v>
      </c>
      <c r="I25" s="185"/>
      <c r="J25" s="185" t="s">
        <v>2268</v>
      </c>
      <c r="K25" s="185" t="s">
        <v>2766</v>
      </c>
    </row>
    <row r="26" spans="1:11" ht="15" hidden="1" customHeight="1">
      <c r="A26" s="185" t="s">
        <v>2473</v>
      </c>
      <c r="B26" s="185" t="s">
        <v>2446</v>
      </c>
      <c r="C26" s="185"/>
      <c r="D26" s="450" t="s">
        <v>37</v>
      </c>
      <c r="E26" s="184" t="s">
        <v>2280</v>
      </c>
      <c r="F26" s="399" t="s">
        <v>2474</v>
      </c>
      <c r="G26" s="185" t="s">
        <v>2304</v>
      </c>
      <c r="H26" s="185" t="s">
        <v>2290</v>
      </c>
      <c r="I26" s="185" t="s">
        <v>2308</v>
      </c>
      <c r="J26" s="185" t="s">
        <v>2271</v>
      </c>
      <c r="K26" s="185"/>
    </row>
    <row r="27" spans="1:11" ht="15" hidden="1" customHeight="1">
      <c r="A27" s="185" t="s">
        <v>2475</v>
      </c>
      <c r="B27" s="185" t="s">
        <v>25</v>
      </c>
      <c r="C27" s="185"/>
      <c r="D27" s="450" t="s">
        <v>37</v>
      </c>
      <c r="E27" s="184" t="s">
        <v>366</v>
      </c>
      <c r="F27" s="399" t="s">
        <v>2476</v>
      </c>
      <c r="G27" s="185" t="s">
        <v>2268</v>
      </c>
      <c r="H27" s="185" t="s">
        <v>2290</v>
      </c>
      <c r="I27" s="185"/>
      <c r="J27" s="185" t="s">
        <v>2281</v>
      </c>
      <c r="K27" s="185"/>
    </row>
    <row r="28" spans="1:11" ht="15" customHeight="1">
      <c r="A28" s="185" t="s">
        <v>2421</v>
      </c>
      <c r="B28" s="185" t="s">
        <v>25</v>
      </c>
      <c r="C28" s="446">
        <v>1</v>
      </c>
      <c r="D28" s="450" t="s">
        <v>52</v>
      </c>
      <c r="E28" s="184" t="s">
        <v>2280</v>
      </c>
      <c r="F28" s="399" t="s">
        <v>2477</v>
      </c>
      <c r="G28" s="185" t="s">
        <v>2304</v>
      </c>
      <c r="H28" s="185" t="s">
        <v>2290</v>
      </c>
      <c r="I28" s="185"/>
      <c r="J28" s="185" t="s">
        <v>2264</v>
      </c>
      <c r="K28" s="185" t="s">
        <v>2767</v>
      </c>
    </row>
    <row r="29" spans="1:11" ht="15" hidden="1" customHeight="1">
      <c r="A29" s="185" t="s">
        <v>2478</v>
      </c>
      <c r="B29" s="185" t="s">
        <v>25</v>
      </c>
      <c r="C29" s="185"/>
      <c r="D29" s="450" t="s">
        <v>37</v>
      </c>
      <c r="E29" s="184" t="s">
        <v>2280</v>
      </c>
      <c r="F29" s="399" t="s">
        <v>2479</v>
      </c>
      <c r="G29" s="185" t="s">
        <v>2304</v>
      </c>
      <c r="H29" s="185" t="s">
        <v>2290</v>
      </c>
      <c r="I29" s="185"/>
      <c r="J29" s="185" t="s">
        <v>2274</v>
      </c>
      <c r="K29" s="185"/>
    </row>
    <row r="30" spans="1:11" ht="15" hidden="1" customHeight="1">
      <c r="A30" s="185" t="s">
        <v>2426</v>
      </c>
      <c r="B30" s="185" t="s">
        <v>25</v>
      </c>
      <c r="C30" s="185"/>
      <c r="D30" s="450" t="s">
        <v>37</v>
      </c>
      <c r="E30" s="184" t="s">
        <v>367</v>
      </c>
      <c r="F30" s="399" t="s">
        <v>2480</v>
      </c>
      <c r="G30" s="185" t="s">
        <v>2268</v>
      </c>
      <c r="H30" s="185" t="s">
        <v>2290</v>
      </c>
      <c r="I30" s="185"/>
      <c r="J30" s="185" t="s">
        <v>2264</v>
      </c>
      <c r="K30" s="185"/>
    </row>
    <row r="31" spans="1:11" ht="15" hidden="1" customHeight="1">
      <c r="A31" s="185" t="s">
        <v>2481</v>
      </c>
      <c r="B31" s="185" t="s">
        <v>25</v>
      </c>
      <c r="C31" s="185"/>
      <c r="D31" s="450" t="s">
        <v>37</v>
      </c>
      <c r="E31" s="184" t="s">
        <v>1906</v>
      </c>
      <c r="F31" s="399" t="s">
        <v>2482</v>
      </c>
      <c r="G31" s="185" t="s">
        <v>2268</v>
      </c>
      <c r="H31" s="185" t="s">
        <v>2290</v>
      </c>
      <c r="I31" s="185"/>
      <c r="J31" s="185" t="s">
        <v>2302</v>
      </c>
      <c r="K31" s="185"/>
    </row>
    <row r="32" spans="1:11" ht="15" hidden="1" customHeight="1">
      <c r="A32" s="185" t="s">
        <v>2483</v>
      </c>
      <c r="B32" s="185" t="s">
        <v>25</v>
      </c>
      <c r="C32" s="185"/>
      <c r="D32" s="450" t="s">
        <v>37</v>
      </c>
      <c r="E32" s="184" t="s">
        <v>2280</v>
      </c>
      <c r="F32" s="399" t="s">
        <v>2484</v>
      </c>
      <c r="G32" s="185" t="s">
        <v>2304</v>
      </c>
      <c r="H32" s="185" t="s">
        <v>2290</v>
      </c>
      <c r="I32" s="185"/>
      <c r="J32" s="185" t="s">
        <v>2264</v>
      </c>
      <c r="K32" s="185"/>
    </row>
    <row r="33" spans="1:11" ht="15" hidden="1" customHeight="1">
      <c r="A33" s="185" t="s">
        <v>2485</v>
      </c>
      <c r="B33" s="185" t="s">
        <v>25</v>
      </c>
      <c r="C33" s="185"/>
      <c r="D33" s="450" t="s">
        <v>37</v>
      </c>
      <c r="E33" s="184" t="s">
        <v>1859</v>
      </c>
      <c r="F33" s="399" t="s">
        <v>2486</v>
      </c>
      <c r="G33" s="185" t="s">
        <v>1949</v>
      </c>
      <c r="H33" s="185" t="s">
        <v>2290</v>
      </c>
      <c r="I33" s="185"/>
      <c r="J33" s="185" t="s">
        <v>2295</v>
      </c>
      <c r="K33" s="185"/>
    </row>
    <row r="34" spans="1:11" ht="15" hidden="1" customHeight="1">
      <c r="A34" s="185" t="s">
        <v>2487</v>
      </c>
      <c r="B34" s="185" t="s">
        <v>25</v>
      </c>
      <c r="C34" s="185"/>
      <c r="D34" s="450" t="s">
        <v>37</v>
      </c>
      <c r="E34" s="184" t="s">
        <v>1906</v>
      </c>
      <c r="F34" s="399" t="s">
        <v>2488</v>
      </c>
      <c r="G34" s="185" t="s">
        <v>2268</v>
      </c>
      <c r="H34" s="185" t="s">
        <v>2290</v>
      </c>
      <c r="I34" s="185"/>
      <c r="J34" s="185" t="s">
        <v>2264</v>
      </c>
      <c r="K34" s="185"/>
    </row>
    <row r="35" spans="1:11" ht="15" hidden="1" customHeight="1">
      <c r="A35" s="185" t="s">
        <v>2489</v>
      </c>
      <c r="B35" s="185" t="s">
        <v>25</v>
      </c>
      <c r="C35" s="185"/>
      <c r="D35" s="450" t="s">
        <v>37</v>
      </c>
      <c r="E35" s="184" t="s">
        <v>1859</v>
      </c>
      <c r="F35" s="399" t="s">
        <v>2490</v>
      </c>
      <c r="G35" s="185" t="s">
        <v>1949</v>
      </c>
      <c r="H35" s="185" t="s">
        <v>2290</v>
      </c>
      <c r="I35" s="185"/>
      <c r="J35" s="185" t="s">
        <v>2306</v>
      </c>
      <c r="K35" s="185"/>
    </row>
    <row r="36" spans="1:11" ht="15" hidden="1" customHeight="1">
      <c r="A36" s="185" t="s">
        <v>2491</v>
      </c>
      <c r="B36" s="185" t="s">
        <v>25</v>
      </c>
      <c r="C36" s="185"/>
      <c r="D36" s="450" t="s">
        <v>37</v>
      </c>
      <c r="E36" s="184" t="s">
        <v>366</v>
      </c>
      <c r="F36" s="399" t="s">
        <v>2492</v>
      </c>
      <c r="G36" s="185" t="s">
        <v>2268</v>
      </c>
      <c r="H36" s="185" t="s">
        <v>2290</v>
      </c>
      <c r="I36" s="185"/>
      <c r="J36" s="185" t="s">
        <v>2281</v>
      </c>
      <c r="K36" s="185"/>
    </row>
    <row r="37" spans="1:11" ht="15" hidden="1" customHeight="1">
      <c r="A37" s="185" t="s">
        <v>2493</v>
      </c>
      <c r="B37" s="185" t="s">
        <v>25</v>
      </c>
      <c r="C37" s="185"/>
      <c r="D37" s="450" t="s">
        <v>37</v>
      </c>
      <c r="E37" s="184" t="s">
        <v>2280</v>
      </c>
      <c r="F37" s="399" t="s">
        <v>2494</v>
      </c>
      <c r="G37" s="185" t="s">
        <v>2304</v>
      </c>
      <c r="H37" s="185" t="s">
        <v>2290</v>
      </c>
      <c r="I37" s="185"/>
      <c r="J37" s="185" t="s">
        <v>2271</v>
      </c>
      <c r="K37" s="185"/>
    </row>
    <row r="38" spans="1:11" ht="15" hidden="1" customHeight="1">
      <c r="A38" s="185" t="s">
        <v>2495</v>
      </c>
      <c r="B38" s="185" t="s">
        <v>25</v>
      </c>
      <c r="C38" s="185"/>
      <c r="D38" s="450" t="s">
        <v>37</v>
      </c>
      <c r="E38" s="184" t="s">
        <v>2280</v>
      </c>
      <c r="F38" s="399" t="s">
        <v>2496</v>
      </c>
      <c r="G38" s="185" t="s">
        <v>2304</v>
      </c>
      <c r="H38" s="185" t="s">
        <v>2290</v>
      </c>
      <c r="I38" s="185"/>
      <c r="J38" s="185" t="s">
        <v>2271</v>
      </c>
      <c r="K38" s="185"/>
    </row>
    <row r="39" spans="1:11" ht="15" hidden="1" customHeight="1">
      <c r="A39" s="185" t="s">
        <v>2497</v>
      </c>
      <c r="B39" s="185" t="s">
        <v>25</v>
      </c>
      <c r="C39" s="185"/>
      <c r="D39" s="450" t="s">
        <v>37</v>
      </c>
      <c r="E39" s="184" t="s">
        <v>366</v>
      </c>
      <c r="F39" s="399" t="s">
        <v>2498</v>
      </c>
      <c r="G39" s="185" t="s">
        <v>2268</v>
      </c>
      <c r="H39" s="185" t="s">
        <v>2290</v>
      </c>
      <c r="I39" s="185"/>
      <c r="J39" s="185" t="s">
        <v>2271</v>
      </c>
      <c r="K39" s="185"/>
    </row>
    <row r="40" spans="1:11" ht="15" hidden="1" customHeight="1">
      <c r="A40" s="185" t="s">
        <v>2499</v>
      </c>
      <c r="B40" s="185" t="s">
        <v>2444</v>
      </c>
      <c r="C40" s="185"/>
      <c r="D40" s="450" t="s">
        <v>37</v>
      </c>
      <c r="E40" s="184" t="s">
        <v>367</v>
      </c>
      <c r="F40" s="399" t="s">
        <v>2500</v>
      </c>
      <c r="G40" s="185" t="s">
        <v>2268</v>
      </c>
      <c r="H40" s="185" t="s">
        <v>2290</v>
      </c>
      <c r="I40" s="185"/>
      <c r="J40" s="185" t="s">
        <v>2288</v>
      </c>
      <c r="K40" s="185"/>
    </row>
    <row r="41" spans="1:11" ht="15" hidden="1" customHeight="1">
      <c r="A41" s="185" t="s">
        <v>2501</v>
      </c>
      <c r="B41" s="185" t="s">
        <v>25</v>
      </c>
      <c r="C41" s="185"/>
      <c r="D41" s="450" t="s">
        <v>37</v>
      </c>
      <c r="E41" s="184" t="s">
        <v>2307</v>
      </c>
      <c r="F41" s="399" t="s">
        <v>2502</v>
      </c>
      <c r="G41" s="185" t="s">
        <v>2267</v>
      </c>
      <c r="H41" s="185" t="s">
        <v>2290</v>
      </c>
      <c r="I41" s="185"/>
      <c r="J41" s="185" t="s">
        <v>2302</v>
      </c>
      <c r="K41" s="185"/>
    </row>
    <row r="42" spans="1:11" ht="15" hidden="1" customHeight="1">
      <c r="A42" s="185" t="s">
        <v>2503</v>
      </c>
      <c r="B42" s="185" t="s">
        <v>25</v>
      </c>
      <c r="C42" s="185"/>
      <c r="D42" s="450" t="s">
        <v>37</v>
      </c>
      <c r="E42" s="184" t="s">
        <v>2173</v>
      </c>
      <c r="F42" s="399" t="s">
        <v>2504</v>
      </c>
      <c r="G42" s="185" t="s">
        <v>2305</v>
      </c>
      <c r="H42" s="185" t="s">
        <v>2290</v>
      </c>
      <c r="I42" s="185"/>
      <c r="J42" s="185" t="s">
        <v>2302</v>
      </c>
      <c r="K42" s="185"/>
    </row>
    <row r="43" spans="1:11" ht="15" hidden="1" customHeight="1">
      <c r="A43" s="185" t="s">
        <v>2505</v>
      </c>
      <c r="B43" s="185" t="s">
        <v>25</v>
      </c>
      <c r="C43" s="185"/>
      <c r="D43" s="450" t="s">
        <v>37</v>
      </c>
      <c r="E43" s="184" t="s">
        <v>2307</v>
      </c>
      <c r="F43" s="399" t="s">
        <v>2506</v>
      </c>
      <c r="G43" s="185" t="s">
        <v>2267</v>
      </c>
      <c r="H43" s="185" t="s">
        <v>2290</v>
      </c>
      <c r="I43" s="185"/>
      <c r="J43" s="185" t="s">
        <v>2281</v>
      </c>
      <c r="K43" s="185"/>
    </row>
    <row r="44" spans="1:11" ht="15" hidden="1" customHeight="1">
      <c r="A44" s="185" t="s">
        <v>2507</v>
      </c>
      <c r="B44" s="185" t="s">
        <v>25</v>
      </c>
      <c r="C44" s="185"/>
      <c r="D44" s="450" t="s">
        <v>37</v>
      </c>
      <c r="E44" s="184" t="s">
        <v>2307</v>
      </c>
      <c r="F44" s="399" t="s">
        <v>2508</v>
      </c>
      <c r="G44" s="185" t="s">
        <v>2267</v>
      </c>
      <c r="H44" s="185" t="s">
        <v>2290</v>
      </c>
      <c r="I44" s="185"/>
      <c r="J44" s="185" t="s">
        <v>2266</v>
      </c>
      <c r="K44" s="185"/>
    </row>
    <row r="45" spans="1:11" ht="15" hidden="1" customHeight="1">
      <c r="A45" s="185" t="s">
        <v>2509</v>
      </c>
      <c r="B45" s="185" t="s">
        <v>24</v>
      </c>
      <c r="C45" s="185"/>
      <c r="D45" s="450" t="s">
        <v>37</v>
      </c>
      <c r="E45" s="184" t="s">
        <v>2307</v>
      </c>
      <c r="F45" s="399" t="s">
        <v>2510</v>
      </c>
      <c r="G45" s="185" t="s">
        <v>2267</v>
      </c>
      <c r="H45" s="185" t="s">
        <v>2290</v>
      </c>
      <c r="I45" s="185" t="s">
        <v>2308</v>
      </c>
      <c r="J45" s="185" t="s">
        <v>2266</v>
      </c>
      <c r="K45" s="185"/>
    </row>
    <row r="46" spans="1:11" ht="15" hidden="1" customHeight="1">
      <c r="A46" s="185" t="s">
        <v>2511</v>
      </c>
      <c r="B46" s="185" t="s">
        <v>24</v>
      </c>
      <c r="C46" s="185"/>
      <c r="D46" s="450" t="s">
        <v>37</v>
      </c>
      <c r="E46" s="184" t="s">
        <v>2307</v>
      </c>
      <c r="F46" s="399" t="s">
        <v>2512</v>
      </c>
      <c r="G46" s="185" t="s">
        <v>2267</v>
      </c>
      <c r="H46" s="185" t="s">
        <v>2290</v>
      </c>
      <c r="I46" s="185" t="s">
        <v>2308</v>
      </c>
      <c r="J46" s="185" t="s">
        <v>2266</v>
      </c>
      <c r="K46" s="185"/>
    </row>
    <row r="47" spans="1:11" ht="15" hidden="1" customHeight="1">
      <c r="A47" s="185" t="s">
        <v>2513</v>
      </c>
      <c r="B47" s="185" t="s">
        <v>24</v>
      </c>
      <c r="C47" s="185"/>
      <c r="D47" s="450" t="s">
        <v>37</v>
      </c>
      <c r="E47" s="184" t="s">
        <v>2307</v>
      </c>
      <c r="F47" s="399" t="s">
        <v>2514</v>
      </c>
      <c r="G47" s="185" t="s">
        <v>2267</v>
      </c>
      <c r="H47" s="185" t="s">
        <v>2290</v>
      </c>
      <c r="I47" s="185" t="s">
        <v>2308</v>
      </c>
      <c r="J47" s="185" t="s">
        <v>2266</v>
      </c>
      <c r="K47" s="185"/>
    </row>
    <row r="48" spans="1:11" ht="15" hidden="1" customHeight="1">
      <c r="A48" s="185" t="s">
        <v>2515</v>
      </c>
      <c r="B48" s="185" t="s">
        <v>24</v>
      </c>
      <c r="C48" s="185"/>
      <c r="D48" s="450" t="s">
        <v>37</v>
      </c>
      <c r="E48" s="184" t="s">
        <v>2307</v>
      </c>
      <c r="F48" s="399" t="s">
        <v>2516</v>
      </c>
      <c r="G48" s="185" t="s">
        <v>2267</v>
      </c>
      <c r="H48" s="185" t="s">
        <v>2290</v>
      </c>
      <c r="I48" s="185" t="s">
        <v>2308</v>
      </c>
      <c r="J48" s="185" t="s">
        <v>2266</v>
      </c>
      <c r="K48" s="185"/>
    </row>
    <row r="49" spans="1:11" ht="15" hidden="1" customHeight="1">
      <c r="A49" s="185" t="s">
        <v>2517</v>
      </c>
      <c r="B49" s="185" t="s">
        <v>24</v>
      </c>
      <c r="C49" s="185"/>
      <c r="D49" s="450" t="s">
        <v>37</v>
      </c>
      <c r="E49" s="184" t="s">
        <v>47</v>
      </c>
      <c r="F49" s="399" t="s">
        <v>2518</v>
      </c>
      <c r="G49" s="185" t="s">
        <v>2263</v>
      </c>
      <c r="H49" s="185" t="s">
        <v>2290</v>
      </c>
      <c r="I49" s="185" t="s">
        <v>2308</v>
      </c>
      <c r="J49" s="185" t="s">
        <v>2266</v>
      </c>
      <c r="K49" s="185"/>
    </row>
    <row r="50" spans="1:11" ht="15" hidden="1" customHeight="1">
      <c r="A50" s="185" t="s">
        <v>2519</v>
      </c>
      <c r="B50" s="185" t="s">
        <v>25</v>
      </c>
      <c r="C50" s="185"/>
      <c r="D50" s="450" t="s">
        <v>37</v>
      </c>
      <c r="E50" s="184" t="s">
        <v>47</v>
      </c>
      <c r="F50" s="399" t="s">
        <v>2520</v>
      </c>
      <c r="G50" s="185" t="s">
        <v>2263</v>
      </c>
      <c r="H50" s="185" t="s">
        <v>2290</v>
      </c>
      <c r="I50" s="185"/>
      <c r="J50" s="185" t="s">
        <v>2264</v>
      </c>
      <c r="K50" s="185"/>
    </row>
    <row r="51" spans="1:11" ht="15" hidden="1" customHeight="1">
      <c r="A51" s="185" t="s">
        <v>2521</v>
      </c>
      <c r="B51" s="185" t="s">
        <v>25</v>
      </c>
      <c r="C51" s="185"/>
      <c r="D51" s="450" t="s">
        <v>37</v>
      </c>
      <c r="E51" s="184" t="s">
        <v>47</v>
      </c>
      <c r="F51" s="399" t="s">
        <v>2522</v>
      </c>
      <c r="G51" s="185" t="s">
        <v>2263</v>
      </c>
      <c r="H51" s="185" t="s">
        <v>2290</v>
      </c>
      <c r="I51" s="185"/>
      <c r="J51" s="185" t="s">
        <v>2264</v>
      </c>
      <c r="K51" s="185"/>
    </row>
    <row r="52" spans="1:11" ht="15" hidden="1" customHeight="1">
      <c r="A52" s="185" t="s">
        <v>2523</v>
      </c>
      <c r="B52" s="185" t="s">
        <v>25</v>
      </c>
      <c r="C52" s="185"/>
      <c r="D52" s="450" t="s">
        <v>37</v>
      </c>
      <c r="E52" s="184" t="s">
        <v>47</v>
      </c>
      <c r="F52" s="399" t="s">
        <v>2524</v>
      </c>
      <c r="G52" s="185" t="s">
        <v>2263</v>
      </c>
      <c r="H52" s="185" t="s">
        <v>2290</v>
      </c>
      <c r="I52" s="185"/>
      <c r="J52" s="185" t="s">
        <v>2264</v>
      </c>
      <c r="K52" s="185"/>
    </row>
    <row r="53" spans="1:11" ht="15" hidden="1" customHeight="1">
      <c r="A53" s="185" t="s">
        <v>2525</v>
      </c>
      <c r="B53" s="185" t="s">
        <v>2446</v>
      </c>
      <c r="C53" s="185"/>
      <c r="D53" s="450" t="s">
        <v>37</v>
      </c>
      <c r="E53" s="184" t="s">
        <v>47</v>
      </c>
      <c r="F53" s="399" t="s">
        <v>2526</v>
      </c>
      <c r="G53" s="185" t="s">
        <v>2263</v>
      </c>
      <c r="H53" s="185" t="s">
        <v>2290</v>
      </c>
      <c r="I53" s="185" t="s">
        <v>2308</v>
      </c>
      <c r="J53" s="185" t="s">
        <v>2271</v>
      </c>
      <c r="K53" s="185"/>
    </row>
    <row r="54" spans="1:11" ht="15" hidden="1" customHeight="1">
      <c r="A54" s="185" t="s">
        <v>2527</v>
      </c>
      <c r="B54" s="185" t="s">
        <v>25</v>
      </c>
      <c r="C54" s="185"/>
      <c r="D54" s="450" t="s">
        <v>37</v>
      </c>
      <c r="E54" s="184" t="s">
        <v>859</v>
      </c>
      <c r="F54" s="399" t="s">
        <v>2528</v>
      </c>
      <c r="G54" s="185" t="s">
        <v>1950</v>
      </c>
      <c r="H54" s="185" t="s">
        <v>2290</v>
      </c>
      <c r="I54" s="185"/>
      <c r="J54" s="185" t="s">
        <v>2437</v>
      </c>
      <c r="K54" s="185"/>
    </row>
    <row r="55" spans="1:11" ht="15" hidden="1" customHeight="1">
      <c r="A55" s="185" t="s">
        <v>2529</v>
      </c>
      <c r="B55" s="185" t="s">
        <v>25</v>
      </c>
      <c r="C55" s="185"/>
      <c r="D55" s="450" t="s">
        <v>37</v>
      </c>
      <c r="E55" s="184" t="s">
        <v>47</v>
      </c>
      <c r="F55" s="399" t="s">
        <v>2530</v>
      </c>
      <c r="G55" s="185" t="s">
        <v>2263</v>
      </c>
      <c r="H55" s="185" t="s">
        <v>2290</v>
      </c>
      <c r="I55" s="185"/>
      <c r="J55" s="185" t="s">
        <v>2264</v>
      </c>
      <c r="K55" s="185"/>
    </row>
    <row r="56" spans="1:11" ht="15" hidden="1" customHeight="1">
      <c r="A56" s="185" t="s">
        <v>2531</v>
      </c>
      <c r="B56" s="185" t="s">
        <v>25</v>
      </c>
      <c r="C56" s="185"/>
      <c r="D56" s="450" t="s">
        <v>37</v>
      </c>
      <c r="E56" s="184" t="s">
        <v>859</v>
      </c>
      <c r="F56" s="399" t="s">
        <v>2532</v>
      </c>
      <c r="G56" s="185" t="s">
        <v>1122</v>
      </c>
      <c r="H56" s="185" t="s">
        <v>2290</v>
      </c>
      <c r="I56" s="185"/>
      <c r="J56" s="185" t="s">
        <v>2264</v>
      </c>
      <c r="K56" s="185"/>
    </row>
    <row r="57" spans="1:11" ht="15" hidden="1" customHeight="1">
      <c r="A57" s="185" t="s">
        <v>2533</v>
      </c>
      <c r="B57" s="185" t="s">
        <v>24</v>
      </c>
      <c r="C57" s="185"/>
      <c r="D57" s="450" t="s">
        <v>37</v>
      </c>
      <c r="E57" s="184" t="s">
        <v>362</v>
      </c>
      <c r="F57" s="399" t="s">
        <v>2534</v>
      </c>
      <c r="G57" s="185" t="s">
        <v>1950</v>
      </c>
      <c r="H57" s="185" t="s">
        <v>2290</v>
      </c>
      <c r="I57" s="185" t="s">
        <v>2308</v>
      </c>
      <c r="J57" s="185" t="s">
        <v>2266</v>
      </c>
      <c r="K57" s="185"/>
    </row>
    <row r="58" spans="1:11" ht="15" hidden="1" customHeight="1">
      <c r="A58" s="185" t="s">
        <v>2535</v>
      </c>
      <c r="B58" s="185" t="s">
        <v>25</v>
      </c>
      <c r="C58" s="185"/>
      <c r="D58" s="450" t="s">
        <v>37</v>
      </c>
      <c r="E58" s="184" t="s">
        <v>47</v>
      </c>
      <c r="F58" s="399" t="s">
        <v>2536</v>
      </c>
      <c r="G58" s="185" t="s">
        <v>2263</v>
      </c>
      <c r="H58" s="185" t="s">
        <v>2290</v>
      </c>
      <c r="I58" s="185"/>
      <c r="J58" s="185" t="s">
        <v>2271</v>
      </c>
      <c r="K58" s="185"/>
    </row>
    <row r="59" spans="1:11" ht="15" hidden="1" customHeight="1">
      <c r="A59" s="185" t="s">
        <v>2537</v>
      </c>
      <c r="B59" s="185" t="s">
        <v>2446</v>
      </c>
      <c r="C59" s="185"/>
      <c r="D59" s="450" t="s">
        <v>37</v>
      </c>
      <c r="E59" s="184" t="s">
        <v>47</v>
      </c>
      <c r="F59" s="399" t="s">
        <v>2538</v>
      </c>
      <c r="G59" s="185" t="s">
        <v>2263</v>
      </c>
      <c r="H59" s="185" t="s">
        <v>2290</v>
      </c>
      <c r="I59" s="185" t="s">
        <v>2308</v>
      </c>
      <c r="J59" s="185" t="s">
        <v>2271</v>
      </c>
      <c r="K59" s="185"/>
    </row>
    <row r="60" spans="1:11" ht="15" hidden="1" customHeight="1">
      <c r="A60" s="185" t="s">
        <v>2539</v>
      </c>
      <c r="B60" s="185" t="s">
        <v>2446</v>
      </c>
      <c r="C60" s="185"/>
      <c r="D60" s="450" t="s">
        <v>37</v>
      </c>
      <c r="E60" s="184" t="s">
        <v>1123</v>
      </c>
      <c r="F60" s="399" t="s">
        <v>2540</v>
      </c>
      <c r="G60" s="185" t="s">
        <v>1947</v>
      </c>
      <c r="H60" s="185" t="s">
        <v>2290</v>
      </c>
      <c r="I60" s="185" t="s">
        <v>2308</v>
      </c>
      <c r="J60" s="185" t="s">
        <v>2279</v>
      </c>
      <c r="K60" s="185"/>
    </row>
    <row r="61" spans="1:11" ht="15" hidden="1" customHeight="1">
      <c r="A61" s="185" t="s">
        <v>2541</v>
      </c>
      <c r="B61" s="185" t="s">
        <v>2446</v>
      </c>
      <c r="C61" s="185"/>
      <c r="D61" s="450" t="s">
        <v>37</v>
      </c>
      <c r="E61" s="184" t="s">
        <v>1123</v>
      </c>
      <c r="F61" s="399" t="s">
        <v>2542</v>
      </c>
      <c r="G61" s="185" t="s">
        <v>1947</v>
      </c>
      <c r="H61" s="185" t="s">
        <v>2290</v>
      </c>
      <c r="I61" s="185" t="s">
        <v>2308</v>
      </c>
      <c r="J61" s="185" t="s">
        <v>2279</v>
      </c>
      <c r="K61" s="185"/>
    </row>
    <row r="62" spans="1:11" ht="15" hidden="1" customHeight="1">
      <c r="A62" s="185" t="s">
        <v>2543</v>
      </c>
      <c r="B62" s="185" t="s">
        <v>2446</v>
      </c>
      <c r="C62" s="185"/>
      <c r="D62" s="450" t="s">
        <v>37</v>
      </c>
      <c r="E62" s="184" t="s">
        <v>1123</v>
      </c>
      <c r="F62" s="399" t="s">
        <v>2544</v>
      </c>
      <c r="G62" s="185" t="s">
        <v>1947</v>
      </c>
      <c r="H62" s="185" t="s">
        <v>2290</v>
      </c>
      <c r="I62" s="185" t="s">
        <v>2308</v>
      </c>
      <c r="J62" s="185" t="s">
        <v>2279</v>
      </c>
      <c r="K62" s="185"/>
    </row>
    <row r="63" spans="1:11" ht="15" customHeight="1">
      <c r="A63" s="185" t="s">
        <v>2422</v>
      </c>
      <c r="B63" s="185" t="s">
        <v>25</v>
      </c>
      <c r="C63" s="446">
        <v>1</v>
      </c>
      <c r="D63" s="450" t="s">
        <v>52</v>
      </c>
      <c r="E63" s="184" t="s">
        <v>47</v>
      </c>
      <c r="F63" s="399" t="s">
        <v>2545</v>
      </c>
      <c r="G63" s="185" t="s">
        <v>2263</v>
      </c>
      <c r="H63" s="185" t="s">
        <v>2290</v>
      </c>
      <c r="I63" s="185"/>
      <c r="J63" s="185" t="s">
        <v>2264</v>
      </c>
      <c r="K63" s="185" t="s">
        <v>2768</v>
      </c>
    </row>
    <row r="64" spans="1:11" ht="15" customHeight="1">
      <c r="A64" s="185" t="s">
        <v>2440</v>
      </c>
      <c r="B64" s="185" t="s">
        <v>2444</v>
      </c>
      <c r="C64" s="446">
        <v>1</v>
      </c>
      <c r="D64" s="450" t="s">
        <v>52</v>
      </c>
      <c r="E64" s="184" t="s">
        <v>47</v>
      </c>
      <c r="F64" s="399" t="s">
        <v>2546</v>
      </c>
      <c r="G64" s="185" t="s">
        <v>2263</v>
      </c>
      <c r="H64" s="185" t="s">
        <v>2290</v>
      </c>
      <c r="I64" s="185"/>
      <c r="J64" s="185" t="s">
        <v>2295</v>
      </c>
      <c r="K64" s="185" t="s">
        <v>2769</v>
      </c>
    </row>
    <row r="65" spans="1:11" ht="15" customHeight="1">
      <c r="A65" s="185" t="s">
        <v>2439</v>
      </c>
      <c r="B65" s="185" t="s">
        <v>25</v>
      </c>
      <c r="C65" s="446">
        <v>1</v>
      </c>
      <c r="D65" s="450" t="s">
        <v>52</v>
      </c>
      <c r="E65" s="184" t="s">
        <v>47</v>
      </c>
      <c r="F65" s="399" t="s">
        <v>2547</v>
      </c>
      <c r="G65" s="185" t="s">
        <v>2263</v>
      </c>
      <c r="H65" s="185" t="s">
        <v>2290</v>
      </c>
      <c r="I65" s="185"/>
      <c r="J65" s="185" t="s">
        <v>2264</v>
      </c>
      <c r="K65" s="185" t="s">
        <v>2770</v>
      </c>
    </row>
    <row r="66" spans="1:11" ht="15" customHeight="1">
      <c r="A66" s="185" t="s">
        <v>2441</v>
      </c>
      <c r="B66" s="185" t="s">
        <v>25</v>
      </c>
      <c r="C66" s="446">
        <v>1</v>
      </c>
      <c r="D66" s="450" t="s">
        <v>52</v>
      </c>
      <c r="E66" s="184" t="s">
        <v>47</v>
      </c>
      <c r="F66" s="399" t="s">
        <v>2548</v>
      </c>
      <c r="G66" s="185" t="s">
        <v>2263</v>
      </c>
      <c r="H66" s="185" t="s">
        <v>2290</v>
      </c>
      <c r="I66" s="185"/>
      <c r="J66" s="185" t="s">
        <v>2264</v>
      </c>
      <c r="K66" s="185" t="s">
        <v>2771</v>
      </c>
    </row>
    <row r="67" spans="1:11" ht="15" hidden="1" customHeight="1">
      <c r="A67" s="185" t="s">
        <v>2549</v>
      </c>
      <c r="B67" s="185" t="s">
        <v>2446</v>
      </c>
      <c r="C67" s="185"/>
      <c r="D67" s="450" t="s">
        <v>37</v>
      </c>
      <c r="E67" s="184" t="s">
        <v>47</v>
      </c>
      <c r="F67" s="399" t="s">
        <v>2550</v>
      </c>
      <c r="G67" s="185" t="s">
        <v>2263</v>
      </c>
      <c r="H67" s="185" t="s">
        <v>2290</v>
      </c>
      <c r="I67" s="185" t="s">
        <v>2308</v>
      </c>
      <c r="J67" s="185" t="s">
        <v>2271</v>
      </c>
      <c r="K67" s="185"/>
    </row>
    <row r="68" spans="1:11" ht="15" hidden="1" customHeight="1">
      <c r="A68" s="185" t="s">
        <v>2551</v>
      </c>
      <c r="B68" s="185" t="s">
        <v>25</v>
      </c>
      <c r="C68" s="185"/>
      <c r="D68" s="450" t="s">
        <v>37</v>
      </c>
      <c r="E68" s="184" t="s">
        <v>47</v>
      </c>
      <c r="F68" s="399" t="s">
        <v>2552</v>
      </c>
      <c r="G68" s="185" t="s">
        <v>2263</v>
      </c>
      <c r="H68" s="185" t="s">
        <v>2290</v>
      </c>
      <c r="I68" s="185"/>
      <c r="J68" s="185" t="s">
        <v>2264</v>
      </c>
      <c r="K68" s="185"/>
    </row>
    <row r="69" spans="1:11" ht="15" hidden="1" customHeight="1">
      <c r="A69" s="185" t="s">
        <v>2553</v>
      </c>
      <c r="B69" s="185" t="s">
        <v>25</v>
      </c>
      <c r="C69" s="185"/>
      <c r="D69" s="450" t="s">
        <v>37</v>
      </c>
      <c r="E69" s="184" t="s">
        <v>47</v>
      </c>
      <c r="F69" s="399" t="s">
        <v>2554</v>
      </c>
      <c r="G69" s="185" t="s">
        <v>2263</v>
      </c>
      <c r="H69" s="185" t="s">
        <v>2290</v>
      </c>
      <c r="I69" s="185"/>
      <c r="J69" s="185" t="s">
        <v>2264</v>
      </c>
      <c r="K69" s="185"/>
    </row>
    <row r="70" spans="1:11" ht="15" hidden="1" customHeight="1">
      <c r="A70" s="185" t="s">
        <v>2555</v>
      </c>
      <c r="B70" s="185" t="s">
        <v>25</v>
      </c>
      <c r="C70" s="185"/>
      <c r="D70" s="450" t="s">
        <v>37</v>
      </c>
      <c r="E70" s="184" t="s">
        <v>47</v>
      </c>
      <c r="F70" s="399" t="s">
        <v>2556</v>
      </c>
      <c r="G70" s="185" t="s">
        <v>2263</v>
      </c>
      <c r="H70" s="185" t="s">
        <v>2290</v>
      </c>
      <c r="I70" s="185"/>
      <c r="J70" s="185" t="s">
        <v>2271</v>
      </c>
      <c r="K70" s="185"/>
    </row>
    <row r="71" spans="1:11" ht="15" hidden="1" customHeight="1">
      <c r="A71" s="185" t="s">
        <v>2557</v>
      </c>
      <c r="B71" s="185" t="s">
        <v>25</v>
      </c>
      <c r="C71" s="185"/>
      <c r="D71" s="450" t="s">
        <v>37</v>
      </c>
      <c r="E71" s="184" t="s">
        <v>47</v>
      </c>
      <c r="F71" s="399" t="s">
        <v>2558</v>
      </c>
      <c r="G71" s="185" t="s">
        <v>2263</v>
      </c>
      <c r="H71" s="185" t="s">
        <v>2290</v>
      </c>
      <c r="I71" s="185"/>
      <c r="J71" s="185" t="s">
        <v>2264</v>
      </c>
      <c r="K71" s="185"/>
    </row>
    <row r="72" spans="1:11" ht="15" hidden="1" customHeight="1">
      <c r="A72" s="185" t="s">
        <v>2559</v>
      </c>
      <c r="B72" s="185" t="s">
        <v>2446</v>
      </c>
      <c r="C72" s="185"/>
      <c r="D72" s="450" t="s">
        <v>37</v>
      </c>
      <c r="E72" s="184" t="s">
        <v>47</v>
      </c>
      <c r="F72" s="399" t="s">
        <v>2560</v>
      </c>
      <c r="G72" s="185" t="s">
        <v>2263</v>
      </c>
      <c r="H72" s="185" t="s">
        <v>2290</v>
      </c>
      <c r="I72" s="185" t="s">
        <v>2308</v>
      </c>
      <c r="J72" s="185" t="s">
        <v>2271</v>
      </c>
      <c r="K72" s="185"/>
    </row>
    <row r="73" spans="1:11" ht="15" hidden="1" customHeight="1">
      <c r="A73" s="185" t="s">
        <v>2561</v>
      </c>
      <c r="B73" s="185" t="s">
        <v>2446</v>
      </c>
      <c r="C73" s="185"/>
      <c r="D73" s="450" t="s">
        <v>37</v>
      </c>
      <c r="E73" s="184" t="s">
        <v>363</v>
      </c>
      <c r="F73" s="399" t="s">
        <v>2562</v>
      </c>
      <c r="G73" s="185" t="s">
        <v>2265</v>
      </c>
      <c r="H73" s="185" t="s">
        <v>2290</v>
      </c>
      <c r="I73" s="185" t="s">
        <v>2308</v>
      </c>
      <c r="J73" s="185" t="s">
        <v>2266</v>
      </c>
      <c r="K73" s="185"/>
    </row>
    <row r="74" spans="1:11" ht="15" hidden="1" customHeight="1">
      <c r="A74" s="185" t="s">
        <v>2563</v>
      </c>
      <c r="B74" s="185" t="s">
        <v>25</v>
      </c>
      <c r="C74" s="185"/>
      <c r="D74" s="450" t="s">
        <v>37</v>
      </c>
      <c r="E74" s="184" t="s">
        <v>1906</v>
      </c>
      <c r="F74" s="399" t="s">
        <v>2564</v>
      </c>
      <c r="G74" s="185" t="s">
        <v>2268</v>
      </c>
      <c r="H74" s="185" t="s">
        <v>2290</v>
      </c>
      <c r="I74" s="185"/>
      <c r="J74" s="185" t="s">
        <v>2302</v>
      </c>
      <c r="K74" s="185"/>
    </row>
    <row r="75" spans="1:11" ht="15" customHeight="1">
      <c r="A75" s="185" t="s">
        <v>2429</v>
      </c>
      <c r="B75" s="185" t="s">
        <v>25</v>
      </c>
      <c r="C75" s="446">
        <v>0.1</v>
      </c>
      <c r="D75" s="450" t="s">
        <v>52</v>
      </c>
      <c r="E75" s="184" t="s">
        <v>365</v>
      </c>
      <c r="F75" s="399" t="s">
        <v>2565</v>
      </c>
      <c r="G75" s="185" t="s">
        <v>2268</v>
      </c>
      <c r="H75" s="185" t="s">
        <v>2290</v>
      </c>
      <c r="I75" s="185"/>
      <c r="J75" s="185" t="s">
        <v>2302</v>
      </c>
      <c r="K75" s="185" t="s">
        <v>2772</v>
      </c>
    </row>
    <row r="76" spans="1:11" ht="15" hidden="1" customHeight="1">
      <c r="A76" s="185" t="s">
        <v>2566</v>
      </c>
      <c r="B76" s="185" t="s">
        <v>2444</v>
      </c>
      <c r="C76" s="185"/>
      <c r="D76" s="450" t="s">
        <v>37</v>
      </c>
      <c r="E76" s="184" t="s">
        <v>367</v>
      </c>
      <c r="F76" s="399" t="s">
        <v>2567</v>
      </c>
      <c r="G76" s="185" t="s">
        <v>2268</v>
      </c>
      <c r="H76" s="185" t="s">
        <v>2290</v>
      </c>
      <c r="I76" s="185"/>
      <c r="J76" s="185" t="s">
        <v>2266</v>
      </c>
      <c r="K76" s="185"/>
    </row>
    <row r="77" spans="1:11" ht="15" hidden="1" customHeight="1">
      <c r="A77" s="185" t="s">
        <v>2568</v>
      </c>
      <c r="B77" s="185" t="s">
        <v>25</v>
      </c>
      <c r="C77" s="185"/>
      <c r="D77" s="450" t="s">
        <v>37</v>
      </c>
      <c r="E77" s="184" t="s">
        <v>47</v>
      </c>
      <c r="F77" s="399" t="s">
        <v>2569</v>
      </c>
      <c r="G77" s="185" t="s">
        <v>2268</v>
      </c>
      <c r="H77" s="185" t="s">
        <v>2290</v>
      </c>
      <c r="I77" s="185"/>
      <c r="J77" s="185" t="s">
        <v>2273</v>
      </c>
      <c r="K77" s="185"/>
    </row>
    <row r="78" spans="1:11" ht="15" hidden="1" customHeight="1">
      <c r="A78" s="185" t="s">
        <v>2570</v>
      </c>
      <c r="B78" s="185" t="s">
        <v>25</v>
      </c>
      <c r="C78" s="185"/>
      <c r="D78" s="450" t="s">
        <v>37</v>
      </c>
      <c r="E78" s="184" t="s">
        <v>47</v>
      </c>
      <c r="F78" s="399" t="s">
        <v>2571</v>
      </c>
      <c r="G78" s="185" t="s">
        <v>2268</v>
      </c>
      <c r="H78" s="185" t="s">
        <v>2290</v>
      </c>
      <c r="I78" s="185"/>
      <c r="J78" s="185" t="s">
        <v>2274</v>
      </c>
      <c r="K78" s="185"/>
    </row>
    <row r="79" spans="1:11" ht="15" hidden="1" customHeight="1">
      <c r="A79" s="185" t="s">
        <v>2572</v>
      </c>
      <c r="B79" s="185" t="s">
        <v>2446</v>
      </c>
      <c r="C79" s="185"/>
      <c r="D79" s="450" t="s">
        <v>37</v>
      </c>
      <c r="E79" s="184" t="s">
        <v>1123</v>
      </c>
      <c r="F79" s="399" t="s">
        <v>2573</v>
      </c>
      <c r="G79" s="185" t="s">
        <v>1947</v>
      </c>
      <c r="H79" s="185" t="s">
        <v>2290</v>
      </c>
      <c r="I79" s="185" t="s">
        <v>2308</v>
      </c>
      <c r="J79" s="185" t="s">
        <v>2279</v>
      </c>
      <c r="K79" s="185"/>
    </row>
    <row r="80" spans="1:11" ht="15" hidden="1" customHeight="1">
      <c r="A80" s="185" t="s">
        <v>2574</v>
      </c>
      <c r="B80" s="185" t="s">
        <v>2444</v>
      </c>
      <c r="C80" s="185"/>
      <c r="D80" s="450" t="s">
        <v>37</v>
      </c>
      <c r="E80" s="184" t="s">
        <v>362</v>
      </c>
      <c r="F80" s="399" t="s">
        <v>2575</v>
      </c>
      <c r="G80" s="185" t="s">
        <v>2265</v>
      </c>
      <c r="H80" s="185" t="s">
        <v>2290</v>
      </c>
      <c r="I80" s="185"/>
      <c r="J80" s="185" t="s">
        <v>2266</v>
      </c>
      <c r="K80" s="185"/>
    </row>
    <row r="81" spans="1:11" ht="15" hidden="1" customHeight="1">
      <c r="A81" s="185" t="s">
        <v>2576</v>
      </c>
      <c r="B81" s="185" t="s">
        <v>25</v>
      </c>
      <c r="C81" s="185"/>
      <c r="D81" s="450" t="s">
        <v>37</v>
      </c>
      <c r="E81" s="184" t="s">
        <v>365</v>
      </c>
      <c r="F81" s="399" t="s">
        <v>2577</v>
      </c>
      <c r="G81" s="185" t="s">
        <v>2268</v>
      </c>
      <c r="H81" s="185" t="s">
        <v>2290</v>
      </c>
      <c r="I81" s="185"/>
      <c r="J81" s="185" t="s">
        <v>2281</v>
      </c>
      <c r="K81" s="185"/>
    </row>
    <row r="82" spans="1:11" ht="15" hidden="1" customHeight="1">
      <c r="A82" s="185" t="s">
        <v>2578</v>
      </c>
      <c r="B82" s="185" t="s">
        <v>2446</v>
      </c>
      <c r="C82" s="185"/>
      <c r="D82" s="450" t="s">
        <v>37</v>
      </c>
      <c r="E82" s="184" t="s">
        <v>1123</v>
      </c>
      <c r="F82" s="399" t="s">
        <v>2579</v>
      </c>
      <c r="G82" s="185" t="s">
        <v>1947</v>
      </c>
      <c r="H82" s="185" t="s">
        <v>2290</v>
      </c>
      <c r="I82" s="185" t="s">
        <v>2289</v>
      </c>
      <c r="J82" s="185" t="s">
        <v>2279</v>
      </c>
      <c r="K82" s="185"/>
    </row>
    <row r="83" spans="1:11" ht="15" hidden="1" customHeight="1">
      <c r="A83" s="185" t="s">
        <v>2580</v>
      </c>
      <c r="B83" s="185" t="s">
        <v>2446</v>
      </c>
      <c r="C83" s="185"/>
      <c r="D83" s="450" t="s">
        <v>37</v>
      </c>
      <c r="E83" s="184" t="s">
        <v>1123</v>
      </c>
      <c r="F83" s="399" t="s">
        <v>2581</v>
      </c>
      <c r="G83" s="185" t="s">
        <v>1947</v>
      </c>
      <c r="H83" s="185" t="s">
        <v>2290</v>
      </c>
      <c r="I83" s="185" t="s">
        <v>2308</v>
      </c>
      <c r="J83" s="185" t="s">
        <v>2279</v>
      </c>
      <c r="K83" s="185"/>
    </row>
    <row r="84" spans="1:11" ht="15" hidden="1" customHeight="1">
      <c r="A84" s="185" t="s">
        <v>2582</v>
      </c>
      <c r="B84" s="185" t="s">
        <v>2444</v>
      </c>
      <c r="C84" s="185"/>
      <c r="D84" s="450" t="s">
        <v>37</v>
      </c>
      <c r="E84" s="184" t="s">
        <v>362</v>
      </c>
      <c r="F84" s="399" t="s">
        <v>2583</v>
      </c>
      <c r="G84" s="185" t="s">
        <v>2265</v>
      </c>
      <c r="H84" s="185" t="s">
        <v>2290</v>
      </c>
      <c r="I84" s="185"/>
      <c r="J84" s="185" t="s">
        <v>2264</v>
      </c>
      <c r="K84" s="185"/>
    </row>
    <row r="85" spans="1:11" ht="15" hidden="1" customHeight="1">
      <c r="A85" s="185" t="s">
        <v>2584</v>
      </c>
      <c r="B85" s="185" t="s">
        <v>25</v>
      </c>
      <c r="C85" s="185"/>
      <c r="D85" s="450" t="s">
        <v>37</v>
      </c>
      <c r="E85" s="184" t="s">
        <v>365</v>
      </c>
      <c r="F85" s="399" t="s">
        <v>2585</v>
      </c>
      <c r="G85" s="185" t="s">
        <v>2268</v>
      </c>
      <c r="H85" s="185" t="s">
        <v>2290</v>
      </c>
      <c r="I85" s="185"/>
      <c r="J85" s="185" t="s">
        <v>2302</v>
      </c>
      <c r="K85" s="185"/>
    </row>
    <row r="86" spans="1:11" ht="15" hidden="1" customHeight="1">
      <c r="A86" s="185" t="s">
        <v>2586</v>
      </c>
      <c r="B86" s="185" t="s">
        <v>25</v>
      </c>
      <c r="C86" s="185"/>
      <c r="D86" s="450" t="s">
        <v>37</v>
      </c>
      <c r="E86" s="184" t="s">
        <v>47</v>
      </c>
      <c r="F86" s="399" t="s">
        <v>2587</v>
      </c>
      <c r="G86" s="185" t="s">
        <v>2263</v>
      </c>
      <c r="H86" s="185" t="s">
        <v>2290</v>
      </c>
      <c r="I86" s="185"/>
      <c r="J86" s="185" t="s">
        <v>2264</v>
      </c>
      <c r="K86" s="185"/>
    </row>
    <row r="87" spans="1:11" ht="15" hidden="1" customHeight="1">
      <c r="A87" s="185" t="s">
        <v>2588</v>
      </c>
      <c r="B87" s="185" t="s">
        <v>2444</v>
      </c>
      <c r="C87" s="185"/>
      <c r="D87" s="450" t="s">
        <v>37</v>
      </c>
      <c r="E87" s="184" t="s">
        <v>1123</v>
      </c>
      <c r="F87" s="399" t="s">
        <v>2589</v>
      </c>
      <c r="G87" s="185" t="s">
        <v>1947</v>
      </c>
      <c r="H87" s="185" t="s">
        <v>2290</v>
      </c>
      <c r="I87" s="185"/>
      <c r="J87" s="185" t="s">
        <v>2273</v>
      </c>
      <c r="K87" s="185"/>
    </row>
    <row r="88" spans="1:11" ht="15" hidden="1" customHeight="1">
      <c r="A88" s="185" t="s">
        <v>2590</v>
      </c>
      <c r="B88" s="185" t="s">
        <v>2446</v>
      </c>
      <c r="C88" s="185"/>
      <c r="D88" s="450" t="s">
        <v>37</v>
      </c>
      <c r="E88" s="184" t="s">
        <v>47</v>
      </c>
      <c r="F88" s="399" t="s">
        <v>2591</v>
      </c>
      <c r="G88" s="185" t="s">
        <v>2268</v>
      </c>
      <c r="H88" s="185" t="s">
        <v>2290</v>
      </c>
      <c r="I88" s="185" t="s">
        <v>2308</v>
      </c>
      <c r="J88" s="185" t="s">
        <v>2266</v>
      </c>
      <c r="K88" s="185"/>
    </row>
    <row r="89" spans="1:11" ht="15" hidden="1" customHeight="1">
      <c r="A89" s="185" t="s">
        <v>2592</v>
      </c>
      <c r="B89" s="185" t="s">
        <v>2444</v>
      </c>
      <c r="C89" s="185"/>
      <c r="D89" s="450" t="s">
        <v>37</v>
      </c>
      <c r="E89" s="184" t="s">
        <v>362</v>
      </c>
      <c r="F89" s="399" t="s">
        <v>2593</v>
      </c>
      <c r="G89" s="185" t="s">
        <v>2263</v>
      </c>
      <c r="H89" s="185" t="s">
        <v>2290</v>
      </c>
      <c r="I89" s="185"/>
      <c r="J89" s="185" t="s">
        <v>2264</v>
      </c>
      <c r="K89" s="185"/>
    </row>
    <row r="90" spans="1:11" ht="15" hidden="1" customHeight="1">
      <c r="A90" s="185" t="s">
        <v>2594</v>
      </c>
      <c r="B90" s="185" t="s">
        <v>2446</v>
      </c>
      <c r="C90" s="185"/>
      <c r="D90" s="450" t="s">
        <v>37</v>
      </c>
      <c r="E90" s="184" t="s">
        <v>1123</v>
      </c>
      <c r="F90" s="399" t="s">
        <v>2595</v>
      </c>
      <c r="G90" s="185" t="s">
        <v>1947</v>
      </c>
      <c r="H90" s="185" t="s">
        <v>2290</v>
      </c>
      <c r="I90" s="185" t="s">
        <v>2308</v>
      </c>
      <c r="J90" s="185" t="s">
        <v>2279</v>
      </c>
      <c r="K90" s="185"/>
    </row>
    <row r="91" spans="1:11" ht="15" hidden="1" customHeight="1">
      <c r="A91" s="185" t="s">
        <v>2596</v>
      </c>
      <c r="B91" s="185" t="s">
        <v>25</v>
      </c>
      <c r="C91" s="185"/>
      <c r="D91" s="450" t="s">
        <v>37</v>
      </c>
      <c r="E91" s="184" t="s">
        <v>47</v>
      </c>
      <c r="F91" s="399" t="s">
        <v>2597</v>
      </c>
      <c r="G91" s="185" t="s">
        <v>2263</v>
      </c>
      <c r="H91" s="185" t="s">
        <v>2290</v>
      </c>
      <c r="I91" s="185"/>
      <c r="J91" s="185" t="s">
        <v>2264</v>
      </c>
      <c r="K91" s="185"/>
    </row>
    <row r="92" spans="1:11" ht="15" hidden="1" customHeight="1">
      <c r="A92" s="185" t="s">
        <v>2598</v>
      </c>
      <c r="B92" s="185" t="s">
        <v>2446</v>
      </c>
      <c r="C92" s="185"/>
      <c r="D92" s="450" t="s">
        <v>37</v>
      </c>
      <c r="E92" s="184" t="s">
        <v>365</v>
      </c>
      <c r="F92" s="399" t="s">
        <v>2599</v>
      </c>
      <c r="G92" s="185" t="s">
        <v>2268</v>
      </c>
      <c r="H92" s="185" t="s">
        <v>2290</v>
      </c>
      <c r="I92" s="185" t="s">
        <v>2308</v>
      </c>
      <c r="J92" s="185" t="s">
        <v>2302</v>
      </c>
      <c r="K92" s="185"/>
    </row>
    <row r="93" spans="1:11" ht="15" hidden="1" customHeight="1">
      <c r="A93" s="185" t="s">
        <v>2600</v>
      </c>
      <c r="B93" s="185" t="s">
        <v>25</v>
      </c>
      <c r="C93" s="185"/>
      <c r="D93" s="450" t="s">
        <v>37</v>
      </c>
      <c r="E93" s="184" t="s">
        <v>47</v>
      </c>
      <c r="F93" s="399" t="s">
        <v>2601</v>
      </c>
      <c r="G93" s="185" t="s">
        <v>2263</v>
      </c>
      <c r="H93" s="185" t="s">
        <v>2290</v>
      </c>
      <c r="I93" s="185"/>
      <c r="J93" s="185" t="s">
        <v>2264</v>
      </c>
      <c r="K93" s="185"/>
    </row>
    <row r="94" spans="1:11" ht="15" hidden="1" customHeight="1">
      <c r="A94" s="185" t="s">
        <v>2602</v>
      </c>
      <c r="B94" s="185" t="s">
        <v>25</v>
      </c>
      <c r="C94" s="185"/>
      <c r="D94" s="450" t="s">
        <v>37</v>
      </c>
      <c r="E94" s="184" t="s">
        <v>47</v>
      </c>
      <c r="F94" s="399" t="s">
        <v>2603</v>
      </c>
      <c r="G94" s="185" t="s">
        <v>2263</v>
      </c>
      <c r="H94" s="185" t="s">
        <v>2290</v>
      </c>
      <c r="I94" s="185"/>
      <c r="J94" s="185" t="s">
        <v>2264</v>
      </c>
      <c r="K94" s="185"/>
    </row>
    <row r="95" spans="1:11" ht="15" hidden="1" customHeight="1">
      <c r="A95" s="185" t="s">
        <v>2604</v>
      </c>
      <c r="B95" s="185" t="s">
        <v>25</v>
      </c>
      <c r="C95" s="185"/>
      <c r="D95" s="450" t="s">
        <v>37</v>
      </c>
      <c r="E95" s="184" t="s">
        <v>365</v>
      </c>
      <c r="F95" s="399" t="s">
        <v>2605</v>
      </c>
      <c r="G95" s="185" t="s">
        <v>2268</v>
      </c>
      <c r="H95" s="185" t="s">
        <v>2290</v>
      </c>
      <c r="I95" s="185"/>
      <c r="J95" s="185" t="s">
        <v>2302</v>
      </c>
      <c r="K95" s="185"/>
    </row>
    <row r="96" spans="1:11" ht="15" hidden="1" customHeight="1">
      <c r="A96" s="185" t="s">
        <v>2606</v>
      </c>
      <c r="B96" s="185" t="s">
        <v>2446</v>
      </c>
      <c r="C96" s="185"/>
      <c r="D96" s="450" t="s">
        <v>37</v>
      </c>
      <c r="E96" s="184" t="s">
        <v>859</v>
      </c>
      <c r="F96" s="399" t="s">
        <v>2607</v>
      </c>
      <c r="G96" s="185" t="s">
        <v>2263</v>
      </c>
      <c r="H96" s="185" t="s">
        <v>2290</v>
      </c>
      <c r="I96" s="185" t="s">
        <v>2308</v>
      </c>
      <c r="J96" s="185" t="s">
        <v>2302</v>
      </c>
      <c r="K96" s="185"/>
    </row>
    <row r="97" spans="1:11" ht="15" hidden="1" customHeight="1">
      <c r="A97" s="185" t="s">
        <v>2608</v>
      </c>
      <c r="B97" s="185" t="s">
        <v>25</v>
      </c>
      <c r="C97" s="185"/>
      <c r="D97" s="450" t="s">
        <v>37</v>
      </c>
      <c r="E97" s="184" t="s">
        <v>1906</v>
      </c>
      <c r="F97" s="399" t="s">
        <v>2609</v>
      </c>
      <c r="G97" s="185" t="s">
        <v>2268</v>
      </c>
      <c r="H97" s="185" t="s">
        <v>2290</v>
      </c>
      <c r="I97" s="185"/>
      <c r="J97" s="185" t="s">
        <v>2302</v>
      </c>
      <c r="K97" s="185"/>
    </row>
    <row r="98" spans="1:11" ht="15" hidden="1" customHeight="1">
      <c r="A98" s="185" t="s">
        <v>2610</v>
      </c>
      <c r="B98" s="185" t="s">
        <v>25</v>
      </c>
      <c r="C98" s="185"/>
      <c r="D98" s="450" t="s">
        <v>37</v>
      </c>
      <c r="E98" s="184" t="s">
        <v>1123</v>
      </c>
      <c r="F98" s="399" t="s">
        <v>2611</v>
      </c>
      <c r="G98" s="185" t="s">
        <v>1947</v>
      </c>
      <c r="H98" s="185" t="s">
        <v>2290</v>
      </c>
      <c r="I98" s="185"/>
      <c r="J98" s="185" t="s">
        <v>2279</v>
      </c>
      <c r="K98" s="185"/>
    </row>
    <row r="99" spans="1:11" ht="15" hidden="1" customHeight="1">
      <c r="A99" s="185" t="s">
        <v>2612</v>
      </c>
      <c r="B99" s="185" t="s">
        <v>2446</v>
      </c>
      <c r="C99" s="185"/>
      <c r="D99" s="450" t="s">
        <v>37</v>
      </c>
      <c r="E99" s="184" t="s">
        <v>859</v>
      </c>
      <c r="F99" s="399" t="s">
        <v>2613</v>
      </c>
      <c r="G99" s="185" t="s">
        <v>2263</v>
      </c>
      <c r="H99" s="185" t="s">
        <v>2290</v>
      </c>
      <c r="I99" s="185" t="s">
        <v>2308</v>
      </c>
      <c r="J99" s="185" t="s">
        <v>2302</v>
      </c>
      <c r="K99" s="185"/>
    </row>
    <row r="100" spans="1:11" ht="15" hidden="1" customHeight="1">
      <c r="A100" s="185" t="s">
        <v>2614</v>
      </c>
      <c r="B100" s="185" t="s">
        <v>25</v>
      </c>
      <c r="C100" s="185"/>
      <c r="D100" s="450" t="s">
        <v>37</v>
      </c>
      <c r="E100" s="184" t="s">
        <v>859</v>
      </c>
      <c r="F100" s="399" t="s">
        <v>2615</v>
      </c>
      <c r="G100" s="185" t="s">
        <v>2263</v>
      </c>
      <c r="H100" s="185" t="s">
        <v>2290</v>
      </c>
      <c r="I100" s="185"/>
      <c r="J100" s="185" t="s">
        <v>2264</v>
      </c>
      <c r="K100" s="185"/>
    </row>
    <row r="101" spans="1:11" ht="15" hidden="1" customHeight="1">
      <c r="A101" s="185" t="s">
        <v>2616</v>
      </c>
      <c r="B101" s="185" t="s">
        <v>2446</v>
      </c>
      <c r="C101" s="185"/>
      <c r="D101" s="450" t="s">
        <v>37</v>
      </c>
      <c r="E101" s="184" t="s">
        <v>365</v>
      </c>
      <c r="F101" s="399" t="s">
        <v>2617</v>
      </c>
      <c r="G101" s="185" t="s">
        <v>2268</v>
      </c>
      <c r="H101" s="185" t="s">
        <v>2290</v>
      </c>
      <c r="I101" s="185" t="s">
        <v>2308</v>
      </c>
      <c r="J101" s="185" t="s">
        <v>2302</v>
      </c>
      <c r="K101" s="185"/>
    </row>
    <row r="102" spans="1:11" ht="15" hidden="1" customHeight="1">
      <c r="A102" s="185" t="s">
        <v>2618</v>
      </c>
      <c r="B102" s="185" t="s">
        <v>25</v>
      </c>
      <c r="C102" s="185"/>
      <c r="D102" s="450" t="s">
        <v>37</v>
      </c>
      <c r="E102" s="184" t="s">
        <v>1123</v>
      </c>
      <c r="F102" s="399" t="s">
        <v>2619</v>
      </c>
      <c r="G102" s="185" t="s">
        <v>1947</v>
      </c>
      <c r="H102" s="185" t="s">
        <v>2290</v>
      </c>
      <c r="I102" s="185"/>
      <c r="J102" s="185" t="s">
        <v>2270</v>
      </c>
      <c r="K102" s="185"/>
    </row>
    <row r="103" spans="1:11" ht="15" hidden="1" customHeight="1">
      <c r="A103" s="185" t="s">
        <v>2620</v>
      </c>
      <c r="B103" s="185" t="s">
        <v>25</v>
      </c>
      <c r="C103" s="185"/>
      <c r="D103" s="450" t="s">
        <v>37</v>
      </c>
      <c r="E103" s="184" t="s">
        <v>1859</v>
      </c>
      <c r="F103" s="399" t="s">
        <v>2621</v>
      </c>
      <c r="G103" s="185" t="s">
        <v>1949</v>
      </c>
      <c r="H103" s="185" t="s">
        <v>2290</v>
      </c>
      <c r="I103" s="185"/>
      <c r="J103" s="185" t="s">
        <v>2264</v>
      </c>
      <c r="K103" s="185"/>
    </row>
    <row r="104" spans="1:11" ht="15" hidden="1" customHeight="1">
      <c r="A104" s="185" t="s">
        <v>2622</v>
      </c>
      <c r="B104" s="185" t="s">
        <v>2446</v>
      </c>
      <c r="C104" s="185"/>
      <c r="D104" s="450" t="s">
        <v>37</v>
      </c>
      <c r="E104" s="184" t="s">
        <v>47</v>
      </c>
      <c r="F104" s="399" t="s">
        <v>2623</v>
      </c>
      <c r="G104" s="185" t="s">
        <v>2268</v>
      </c>
      <c r="H104" s="185" t="s">
        <v>2290</v>
      </c>
      <c r="I104" s="185" t="s">
        <v>2308</v>
      </c>
      <c r="J104" s="185" t="s">
        <v>2271</v>
      </c>
      <c r="K104" s="185"/>
    </row>
    <row r="105" spans="1:11" ht="15" hidden="1" customHeight="1">
      <c r="A105" s="185" t="s">
        <v>2624</v>
      </c>
      <c r="B105" s="185" t="s">
        <v>2446</v>
      </c>
      <c r="C105" s="185"/>
      <c r="D105" s="450" t="s">
        <v>37</v>
      </c>
      <c r="E105" s="184" t="s">
        <v>2294</v>
      </c>
      <c r="F105" s="399" t="s">
        <v>2625</v>
      </c>
      <c r="G105" s="185" t="s">
        <v>1122</v>
      </c>
      <c r="H105" s="185" t="s">
        <v>2290</v>
      </c>
      <c r="I105" s="185" t="s">
        <v>2308</v>
      </c>
      <c r="J105" s="185" t="s">
        <v>2281</v>
      </c>
      <c r="K105" s="185"/>
    </row>
    <row r="106" spans="1:11" ht="15" hidden="1" customHeight="1">
      <c r="A106" s="185" t="s">
        <v>2626</v>
      </c>
      <c r="B106" s="185" t="s">
        <v>25</v>
      </c>
      <c r="C106" s="185"/>
      <c r="D106" s="450" t="s">
        <v>37</v>
      </c>
      <c r="E106" s="184" t="s">
        <v>910</v>
      </c>
      <c r="F106" s="399" t="s">
        <v>2627</v>
      </c>
      <c r="G106" s="185" t="s">
        <v>2265</v>
      </c>
      <c r="H106" s="185" t="s">
        <v>2290</v>
      </c>
      <c r="I106" s="185"/>
      <c r="J106" s="185" t="s">
        <v>2269</v>
      </c>
      <c r="K106" s="185"/>
    </row>
    <row r="107" spans="1:11" ht="15" hidden="1" customHeight="1">
      <c r="A107" s="185" t="s">
        <v>2628</v>
      </c>
      <c r="B107" s="185" t="s">
        <v>25</v>
      </c>
      <c r="C107" s="185"/>
      <c r="D107" s="450" t="s">
        <v>37</v>
      </c>
      <c r="E107" s="184" t="s">
        <v>47</v>
      </c>
      <c r="F107" s="399" t="s">
        <v>2629</v>
      </c>
      <c r="G107" s="185" t="s">
        <v>2263</v>
      </c>
      <c r="H107" s="185" t="s">
        <v>2290</v>
      </c>
      <c r="I107" s="185"/>
      <c r="J107" s="185" t="s">
        <v>2264</v>
      </c>
      <c r="K107" s="185"/>
    </row>
    <row r="108" spans="1:11" ht="15" hidden="1" customHeight="1">
      <c r="A108" s="185" t="s">
        <v>2630</v>
      </c>
      <c r="B108" s="185" t="s">
        <v>2444</v>
      </c>
      <c r="C108" s="185"/>
      <c r="D108" s="450" t="s">
        <v>37</v>
      </c>
      <c r="E108" s="184" t="s">
        <v>367</v>
      </c>
      <c r="F108" s="399" t="s">
        <v>2631</v>
      </c>
      <c r="G108" s="185" t="s">
        <v>2268</v>
      </c>
      <c r="H108" s="185" t="s">
        <v>2290</v>
      </c>
      <c r="I108" s="185"/>
      <c r="J108" s="185" t="s">
        <v>2264</v>
      </c>
      <c r="K108" s="185"/>
    </row>
    <row r="109" spans="1:11" ht="15" hidden="1" customHeight="1">
      <c r="A109" s="185" t="s">
        <v>2632</v>
      </c>
      <c r="B109" s="185" t="s">
        <v>2444</v>
      </c>
      <c r="C109" s="185"/>
      <c r="D109" s="450" t="s">
        <v>37</v>
      </c>
      <c r="E109" s="184" t="s">
        <v>367</v>
      </c>
      <c r="F109" s="399" t="s">
        <v>2633</v>
      </c>
      <c r="G109" s="185" t="s">
        <v>2268</v>
      </c>
      <c r="H109" s="185" t="s">
        <v>2290</v>
      </c>
      <c r="I109" s="185"/>
      <c r="J109" s="185" t="s">
        <v>2266</v>
      </c>
      <c r="K109" s="185"/>
    </row>
    <row r="110" spans="1:11" ht="15" hidden="1" customHeight="1">
      <c r="A110" s="185" t="s">
        <v>2634</v>
      </c>
      <c r="B110" s="185" t="s">
        <v>25</v>
      </c>
      <c r="C110" s="185"/>
      <c r="D110" s="450" t="s">
        <v>37</v>
      </c>
      <c r="E110" s="184" t="s">
        <v>365</v>
      </c>
      <c r="F110" s="399" t="s">
        <v>2635</v>
      </c>
      <c r="G110" s="185" t="s">
        <v>2268</v>
      </c>
      <c r="H110" s="185" t="s">
        <v>2290</v>
      </c>
      <c r="I110" s="185"/>
      <c r="J110" s="185" t="s">
        <v>2302</v>
      </c>
      <c r="K110" s="185"/>
    </row>
    <row r="111" spans="1:11" ht="15" hidden="1" customHeight="1">
      <c r="A111" s="185" t="s">
        <v>2636</v>
      </c>
      <c r="B111" s="185" t="s">
        <v>25</v>
      </c>
      <c r="C111" s="185"/>
      <c r="D111" s="450" t="s">
        <v>37</v>
      </c>
      <c r="E111" s="184" t="s">
        <v>47</v>
      </c>
      <c r="F111" s="399" t="s">
        <v>2637</v>
      </c>
      <c r="G111" s="185" t="s">
        <v>2263</v>
      </c>
      <c r="H111" s="185" t="s">
        <v>2290</v>
      </c>
      <c r="I111" s="185"/>
      <c r="J111" s="185" t="s">
        <v>2264</v>
      </c>
      <c r="K111" s="185"/>
    </row>
    <row r="112" spans="1:11" ht="15" hidden="1" customHeight="1">
      <c r="A112" s="185" t="s">
        <v>2638</v>
      </c>
      <c r="B112" s="185" t="s">
        <v>25</v>
      </c>
      <c r="C112" s="185"/>
      <c r="D112" s="450" t="s">
        <v>37</v>
      </c>
      <c r="E112" s="184" t="s">
        <v>47</v>
      </c>
      <c r="F112" s="399" t="s">
        <v>2639</v>
      </c>
      <c r="G112" s="185" t="s">
        <v>2263</v>
      </c>
      <c r="H112" s="185" t="s">
        <v>2290</v>
      </c>
      <c r="I112" s="185"/>
      <c r="J112" s="185" t="s">
        <v>2264</v>
      </c>
      <c r="K112" s="185"/>
    </row>
    <row r="113" spans="1:11" ht="15" hidden="1" customHeight="1">
      <c r="A113" s="185" t="s">
        <v>2640</v>
      </c>
      <c r="B113" s="185" t="s">
        <v>2444</v>
      </c>
      <c r="C113" s="185"/>
      <c r="D113" s="450" t="s">
        <v>37</v>
      </c>
      <c r="E113" s="184" t="s">
        <v>367</v>
      </c>
      <c r="F113" s="399" t="s">
        <v>2641</v>
      </c>
      <c r="G113" s="185" t="s">
        <v>2268</v>
      </c>
      <c r="H113" s="185" t="s">
        <v>2290</v>
      </c>
      <c r="I113" s="185"/>
      <c r="J113" s="185" t="s">
        <v>2264</v>
      </c>
      <c r="K113" s="185"/>
    </row>
    <row r="114" spans="1:11" ht="15" hidden="1" customHeight="1">
      <c r="A114" s="185" t="s">
        <v>2642</v>
      </c>
      <c r="B114" s="185" t="s">
        <v>25</v>
      </c>
      <c r="C114" s="185"/>
      <c r="D114" s="450" t="s">
        <v>37</v>
      </c>
      <c r="E114" s="184" t="s">
        <v>47</v>
      </c>
      <c r="F114" s="399" t="s">
        <v>2643</v>
      </c>
      <c r="G114" s="185" t="s">
        <v>2263</v>
      </c>
      <c r="H114" s="185" t="s">
        <v>2290</v>
      </c>
      <c r="I114" s="185"/>
      <c r="J114" s="185" t="s">
        <v>2264</v>
      </c>
      <c r="K114" s="185"/>
    </row>
    <row r="115" spans="1:11" ht="15" hidden="1" customHeight="1">
      <c r="A115" s="185" t="s">
        <v>2644</v>
      </c>
      <c r="B115" s="185" t="s">
        <v>25</v>
      </c>
      <c r="C115" s="185"/>
      <c r="D115" s="450" t="s">
        <v>37</v>
      </c>
      <c r="E115" s="184" t="s">
        <v>47</v>
      </c>
      <c r="F115" s="399" t="s">
        <v>2645</v>
      </c>
      <c r="G115" s="185" t="s">
        <v>2263</v>
      </c>
      <c r="H115" s="185" t="s">
        <v>2290</v>
      </c>
      <c r="I115" s="185"/>
      <c r="J115" s="185" t="s">
        <v>2264</v>
      </c>
      <c r="K115" s="185"/>
    </row>
    <row r="116" spans="1:11" ht="15" hidden="1" customHeight="1">
      <c r="A116" s="185" t="s">
        <v>2646</v>
      </c>
      <c r="B116" s="185" t="s">
        <v>2446</v>
      </c>
      <c r="C116" s="185"/>
      <c r="D116" s="450" t="s">
        <v>37</v>
      </c>
      <c r="E116" s="184" t="s">
        <v>367</v>
      </c>
      <c r="F116" s="399" t="s">
        <v>2647</v>
      </c>
      <c r="G116" s="185" t="s">
        <v>2268</v>
      </c>
      <c r="H116" s="185" t="s">
        <v>2290</v>
      </c>
      <c r="I116" s="185" t="s">
        <v>2308</v>
      </c>
      <c r="J116" s="185" t="s">
        <v>2266</v>
      </c>
      <c r="K116" s="185"/>
    </row>
    <row r="117" spans="1:11" ht="15" hidden="1" customHeight="1">
      <c r="A117" s="185" t="s">
        <v>2648</v>
      </c>
      <c r="B117" s="185" t="s">
        <v>25</v>
      </c>
      <c r="C117" s="185"/>
      <c r="D117" s="450" t="s">
        <v>37</v>
      </c>
      <c r="E117" s="184" t="s">
        <v>47</v>
      </c>
      <c r="F117" s="399" t="s">
        <v>2649</v>
      </c>
      <c r="G117" s="185" t="s">
        <v>2263</v>
      </c>
      <c r="H117" s="185" t="s">
        <v>2290</v>
      </c>
      <c r="I117" s="185"/>
      <c r="J117" s="185" t="s">
        <v>2264</v>
      </c>
      <c r="K117" s="185"/>
    </row>
    <row r="118" spans="1:11" ht="15" hidden="1" customHeight="1">
      <c r="A118" s="185" t="s">
        <v>2650</v>
      </c>
      <c r="B118" s="185" t="s">
        <v>2446</v>
      </c>
      <c r="C118" s="185"/>
      <c r="D118" s="450" t="s">
        <v>37</v>
      </c>
      <c r="E118" s="184" t="s">
        <v>367</v>
      </c>
      <c r="F118" s="399" t="s">
        <v>2651</v>
      </c>
      <c r="G118" s="185" t="s">
        <v>2268</v>
      </c>
      <c r="H118" s="185" t="s">
        <v>2290</v>
      </c>
      <c r="I118" s="185" t="s">
        <v>2308</v>
      </c>
      <c r="J118" s="185" t="s">
        <v>2266</v>
      </c>
      <c r="K118" s="185"/>
    </row>
    <row r="119" spans="1:11" ht="15" hidden="1" customHeight="1">
      <c r="A119" s="185" t="s">
        <v>2652</v>
      </c>
      <c r="B119" s="185" t="s">
        <v>25</v>
      </c>
      <c r="C119" s="185"/>
      <c r="D119" s="450" t="s">
        <v>37</v>
      </c>
      <c r="E119" s="184" t="s">
        <v>47</v>
      </c>
      <c r="F119" s="399" t="s">
        <v>2653</v>
      </c>
      <c r="G119" s="185" t="s">
        <v>2263</v>
      </c>
      <c r="H119" s="185" t="s">
        <v>2290</v>
      </c>
      <c r="I119" s="185"/>
      <c r="J119" s="185" t="s">
        <v>2264</v>
      </c>
      <c r="K119" s="185"/>
    </row>
    <row r="120" spans="1:11" ht="15" customHeight="1">
      <c r="A120" s="185" t="s">
        <v>2430</v>
      </c>
      <c r="B120" s="185" t="s">
        <v>2446</v>
      </c>
      <c r="C120" s="446">
        <v>1</v>
      </c>
      <c r="D120" s="450" t="s">
        <v>52</v>
      </c>
      <c r="E120" s="184" t="s">
        <v>910</v>
      </c>
      <c r="F120" s="399" t="s">
        <v>2756</v>
      </c>
      <c r="G120" s="185" t="s">
        <v>2265</v>
      </c>
      <c r="H120" s="185" t="s">
        <v>2290</v>
      </c>
      <c r="I120" s="185" t="s">
        <v>2308</v>
      </c>
      <c r="J120" s="185" t="s">
        <v>2266</v>
      </c>
      <c r="K120" s="185" t="s">
        <v>2774</v>
      </c>
    </row>
    <row r="121" spans="1:11" ht="15" hidden="1" customHeight="1">
      <c r="A121" s="185" t="s">
        <v>2654</v>
      </c>
      <c r="B121" s="185" t="s">
        <v>25</v>
      </c>
      <c r="C121" s="185"/>
      <c r="D121" s="450" t="s">
        <v>37</v>
      </c>
      <c r="E121" s="184" t="s">
        <v>46</v>
      </c>
      <c r="F121" s="399" t="s">
        <v>2655</v>
      </c>
      <c r="G121" s="185" t="s">
        <v>1947</v>
      </c>
      <c r="H121" s="185" t="s">
        <v>2290</v>
      </c>
      <c r="I121" s="185"/>
      <c r="J121" s="185" t="s">
        <v>2309</v>
      </c>
      <c r="K121" s="185"/>
    </row>
    <row r="122" spans="1:11" ht="15" hidden="1" customHeight="1">
      <c r="A122" s="185" t="s">
        <v>2656</v>
      </c>
      <c r="B122" s="185" t="s">
        <v>25</v>
      </c>
      <c r="C122" s="185"/>
      <c r="D122" s="450" t="s">
        <v>37</v>
      </c>
      <c r="E122" s="184" t="s">
        <v>46</v>
      </c>
      <c r="F122" s="399" t="s">
        <v>2657</v>
      </c>
      <c r="G122" s="185" t="s">
        <v>1947</v>
      </c>
      <c r="H122" s="185" t="s">
        <v>2290</v>
      </c>
      <c r="I122" s="185"/>
      <c r="J122" s="185" t="s">
        <v>2309</v>
      </c>
      <c r="K122" s="185"/>
    </row>
    <row r="123" spans="1:11" ht="15" hidden="1" customHeight="1">
      <c r="A123" s="185" t="s">
        <v>2658</v>
      </c>
      <c r="B123" s="185" t="s">
        <v>2446</v>
      </c>
      <c r="C123" s="185"/>
      <c r="D123" s="450" t="s">
        <v>37</v>
      </c>
      <c r="E123" s="184" t="s">
        <v>367</v>
      </c>
      <c r="F123" s="399" t="s">
        <v>2659</v>
      </c>
      <c r="G123" s="185" t="s">
        <v>2268</v>
      </c>
      <c r="H123" s="185" t="s">
        <v>2290</v>
      </c>
      <c r="I123" s="185" t="s">
        <v>2308</v>
      </c>
      <c r="J123" s="185" t="s">
        <v>2266</v>
      </c>
      <c r="K123" s="185"/>
    </row>
    <row r="124" spans="1:11" ht="15" hidden="1" customHeight="1">
      <c r="A124" s="185" t="s">
        <v>2660</v>
      </c>
      <c r="B124" s="185" t="s">
        <v>25</v>
      </c>
      <c r="C124" s="185"/>
      <c r="D124" s="450" t="s">
        <v>37</v>
      </c>
      <c r="E124" s="184" t="s">
        <v>47</v>
      </c>
      <c r="F124" s="399" t="s">
        <v>2661</v>
      </c>
      <c r="G124" s="185" t="s">
        <v>2263</v>
      </c>
      <c r="H124" s="185" t="s">
        <v>2290</v>
      </c>
      <c r="I124" s="185"/>
      <c r="J124" s="185" t="s">
        <v>2264</v>
      </c>
      <c r="K124" s="185"/>
    </row>
    <row r="125" spans="1:11" ht="15" hidden="1" customHeight="1">
      <c r="A125" s="185" t="s">
        <v>2662</v>
      </c>
      <c r="B125" s="185" t="s">
        <v>25</v>
      </c>
      <c r="C125" s="185"/>
      <c r="D125" s="450" t="s">
        <v>37</v>
      </c>
      <c r="E125" s="184" t="s">
        <v>47</v>
      </c>
      <c r="F125" s="399" t="s">
        <v>2663</v>
      </c>
      <c r="G125" s="185" t="s">
        <v>2263</v>
      </c>
      <c r="H125" s="185" t="s">
        <v>2290</v>
      </c>
      <c r="I125" s="185"/>
      <c r="J125" s="185" t="s">
        <v>2310</v>
      </c>
      <c r="K125" s="185"/>
    </row>
    <row r="126" spans="1:11" ht="15" hidden="1" customHeight="1">
      <c r="A126" s="185" t="s">
        <v>2664</v>
      </c>
      <c r="B126" s="185" t="s">
        <v>2446</v>
      </c>
      <c r="C126" s="185"/>
      <c r="D126" s="450" t="s">
        <v>37</v>
      </c>
      <c r="E126" s="184" t="s">
        <v>367</v>
      </c>
      <c r="F126" s="399" t="s">
        <v>2665</v>
      </c>
      <c r="G126" s="185" t="s">
        <v>2268</v>
      </c>
      <c r="H126" s="185" t="s">
        <v>2290</v>
      </c>
      <c r="I126" s="185" t="s">
        <v>2308</v>
      </c>
      <c r="J126" s="185" t="s">
        <v>2266</v>
      </c>
      <c r="K126" s="185"/>
    </row>
    <row r="127" spans="1:11" ht="15" hidden="1" customHeight="1">
      <c r="A127" s="185" t="s">
        <v>2666</v>
      </c>
      <c r="B127" s="185" t="s">
        <v>25</v>
      </c>
      <c r="C127" s="185"/>
      <c r="D127" s="450" t="s">
        <v>37</v>
      </c>
      <c r="E127" s="184" t="s">
        <v>1859</v>
      </c>
      <c r="F127" s="399" t="s">
        <v>2667</v>
      </c>
      <c r="G127" s="185" t="s">
        <v>1949</v>
      </c>
      <c r="H127" s="185" t="s">
        <v>2290</v>
      </c>
      <c r="I127" s="185"/>
      <c r="J127" s="185" t="s">
        <v>2311</v>
      </c>
      <c r="K127" s="185"/>
    </row>
    <row r="128" spans="1:11" ht="15" hidden="1" customHeight="1">
      <c r="A128" s="185" t="s">
        <v>2668</v>
      </c>
      <c r="B128" s="185" t="s">
        <v>25</v>
      </c>
      <c r="C128" s="185"/>
      <c r="D128" s="450" t="s">
        <v>37</v>
      </c>
      <c r="E128" s="184" t="s">
        <v>830</v>
      </c>
      <c r="F128" s="399" t="s">
        <v>2669</v>
      </c>
      <c r="G128" s="185" t="s">
        <v>2263</v>
      </c>
      <c r="H128" s="185" t="s">
        <v>2290</v>
      </c>
      <c r="I128" s="185"/>
      <c r="J128" s="185" t="s">
        <v>2269</v>
      </c>
      <c r="K128" s="185"/>
    </row>
    <row r="129" spans="1:11" ht="15" customHeight="1">
      <c r="A129" s="185" t="s">
        <v>2431</v>
      </c>
      <c r="B129" s="185" t="s">
        <v>2446</v>
      </c>
      <c r="C129" s="446">
        <v>0.2</v>
      </c>
      <c r="D129" s="450" t="s">
        <v>52</v>
      </c>
      <c r="E129" s="184" t="s">
        <v>365</v>
      </c>
      <c r="F129" s="399" t="s">
        <v>2784</v>
      </c>
      <c r="G129" s="185" t="s">
        <v>2268</v>
      </c>
      <c r="H129" s="185" t="s">
        <v>2290</v>
      </c>
      <c r="I129" s="185" t="s">
        <v>2308</v>
      </c>
      <c r="J129" s="185" t="s">
        <v>2302</v>
      </c>
      <c r="K129" s="185" t="s">
        <v>2773</v>
      </c>
    </row>
    <row r="130" spans="1:11" ht="15" hidden="1" customHeight="1">
      <c r="A130" s="185" t="s">
        <v>2670</v>
      </c>
      <c r="B130" s="185" t="s">
        <v>2446</v>
      </c>
      <c r="C130" s="185"/>
      <c r="D130" s="450" t="s">
        <v>37</v>
      </c>
      <c r="E130" s="184" t="s">
        <v>830</v>
      </c>
      <c r="F130" s="399" t="s">
        <v>2671</v>
      </c>
      <c r="G130" s="185" t="s">
        <v>2263</v>
      </c>
      <c r="H130" s="185" t="s">
        <v>2290</v>
      </c>
      <c r="I130" s="185" t="s">
        <v>2290</v>
      </c>
      <c r="J130" s="185" t="s">
        <v>2303</v>
      </c>
    </row>
    <row r="131" spans="1:11" ht="15" hidden="1" customHeight="1">
      <c r="A131" s="185" t="s">
        <v>2672</v>
      </c>
      <c r="B131" s="185" t="s">
        <v>2446</v>
      </c>
      <c r="C131" s="185"/>
      <c r="D131" s="450" t="s">
        <v>37</v>
      </c>
      <c r="E131" s="184" t="s">
        <v>830</v>
      </c>
      <c r="F131" s="399" t="s">
        <v>2673</v>
      </c>
      <c r="G131" s="185" t="s">
        <v>2263</v>
      </c>
      <c r="H131" s="185" t="s">
        <v>2290</v>
      </c>
      <c r="I131" s="185" t="s">
        <v>2290</v>
      </c>
      <c r="J131" s="185" t="s">
        <v>2303</v>
      </c>
    </row>
    <row r="132" spans="1:11" ht="15" hidden="1" customHeight="1">
      <c r="A132" s="185" t="s">
        <v>2674</v>
      </c>
      <c r="B132" s="185" t="s">
        <v>25</v>
      </c>
      <c r="C132" s="185"/>
      <c r="D132" s="450" t="s">
        <v>37</v>
      </c>
      <c r="E132" s="184" t="s">
        <v>365</v>
      </c>
      <c r="F132" s="399" t="s">
        <v>2675</v>
      </c>
      <c r="G132" s="185" t="s">
        <v>2268</v>
      </c>
      <c r="H132" s="185" t="s">
        <v>2290</v>
      </c>
      <c r="I132" s="185"/>
      <c r="J132" s="185" t="s">
        <v>2302</v>
      </c>
    </row>
    <row r="133" spans="1:11" ht="15" hidden="1" customHeight="1">
      <c r="A133" s="185" t="s">
        <v>2676</v>
      </c>
      <c r="B133" s="185" t="s">
        <v>2444</v>
      </c>
      <c r="C133" s="185"/>
      <c r="D133" s="450" t="s">
        <v>37</v>
      </c>
      <c r="E133" s="184" t="s">
        <v>365</v>
      </c>
      <c r="F133" s="399" t="s">
        <v>2677</v>
      </c>
      <c r="G133" s="185" t="s">
        <v>2268</v>
      </c>
      <c r="H133" s="185" t="s">
        <v>2290</v>
      </c>
      <c r="I133" s="185"/>
      <c r="J133" s="185" t="s">
        <v>2264</v>
      </c>
    </row>
    <row r="134" spans="1:11" ht="15" hidden="1" customHeight="1">
      <c r="A134" s="185" t="s">
        <v>2678</v>
      </c>
      <c r="B134" s="185" t="s">
        <v>25</v>
      </c>
      <c r="C134" s="185"/>
      <c r="D134" s="450" t="s">
        <v>37</v>
      </c>
      <c r="E134" s="184" t="s">
        <v>366</v>
      </c>
      <c r="F134" s="399" t="s">
        <v>2679</v>
      </c>
      <c r="G134" s="185" t="s">
        <v>2268</v>
      </c>
      <c r="H134" s="185" t="s">
        <v>2290</v>
      </c>
      <c r="I134" s="185"/>
      <c r="J134" s="185" t="s">
        <v>2264</v>
      </c>
    </row>
    <row r="135" spans="1:11" ht="15" hidden="1" customHeight="1">
      <c r="A135" s="185" t="s">
        <v>2680</v>
      </c>
      <c r="B135" s="185" t="s">
        <v>2446</v>
      </c>
      <c r="C135" s="185"/>
      <c r="D135" s="450" t="s">
        <v>37</v>
      </c>
      <c r="E135" s="184" t="s">
        <v>365</v>
      </c>
      <c r="F135" s="399" t="s">
        <v>2681</v>
      </c>
      <c r="G135" s="185" t="s">
        <v>2268</v>
      </c>
      <c r="H135" s="185" t="s">
        <v>2290</v>
      </c>
      <c r="I135" s="185" t="s">
        <v>2308</v>
      </c>
      <c r="J135" s="185" t="s">
        <v>2302</v>
      </c>
    </row>
    <row r="136" spans="1:11" ht="15" hidden="1" customHeight="1">
      <c r="A136" s="185" t="s">
        <v>2682</v>
      </c>
      <c r="B136" s="185" t="s">
        <v>25</v>
      </c>
      <c r="C136" s="185"/>
      <c r="D136" s="450" t="s">
        <v>37</v>
      </c>
      <c r="E136" s="184" t="s">
        <v>365</v>
      </c>
      <c r="F136" s="399" t="s">
        <v>2683</v>
      </c>
      <c r="G136" s="185" t="s">
        <v>2268</v>
      </c>
      <c r="H136" s="185" t="s">
        <v>2290</v>
      </c>
      <c r="I136" s="185"/>
      <c r="J136" s="185" t="s">
        <v>2302</v>
      </c>
    </row>
    <row r="137" spans="1:11" ht="15" hidden="1" customHeight="1">
      <c r="A137" s="185" t="s">
        <v>2684</v>
      </c>
      <c r="B137" s="185" t="s">
        <v>25</v>
      </c>
      <c r="C137" s="185"/>
      <c r="D137" s="450" t="s">
        <v>37</v>
      </c>
      <c r="E137" s="184" t="s">
        <v>363</v>
      </c>
      <c r="F137" s="399" t="s">
        <v>2685</v>
      </c>
      <c r="G137" s="185" t="s">
        <v>2265</v>
      </c>
      <c r="H137" s="185" t="s">
        <v>2290</v>
      </c>
      <c r="I137" s="185"/>
      <c r="J137" s="185" t="s">
        <v>2266</v>
      </c>
    </row>
    <row r="138" spans="1:11" ht="15" hidden="1" customHeight="1">
      <c r="A138" s="185" t="s">
        <v>2686</v>
      </c>
      <c r="B138" s="185" t="s">
        <v>25</v>
      </c>
      <c r="C138" s="185"/>
      <c r="D138" s="450" t="s">
        <v>37</v>
      </c>
      <c r="E138" s="184" t="s">
        <v>366</v>
      </c>
      <c r="F138" s="399" t="s">
        <v>2687</v>
      </c>
      <c r="G138" s="185" t="s">
        <v>2268</v>
      </c>
      <c r="H138" s="185" t="s">
        <v>2290</v>
      </c>
      <c r="I138" s="185"/>
      <c r="J138" s="185" t="s">
        <v>2281</v>
      </c>
    </row>
    <row r="139" spans="1:11" ht="15" hidden="1" customHeight="1">
      <c r="A139" s="185" t="s">
        <v>2688</v>
      </c>
      <c r="B139" s="185" t="s">
        <v>2444</v>
      </c>
      <c r="C139" s="185"/>
      <c r="D139" s="450" t="s">
        <v>37</v>
      </c>
      <c r="E139" s="184" t="s">
        <v>362</v>
      </c>
      <c r="F139" s="399" t="s">
        <v>2689</v>
      </c>
      <c r="G139" s="185" t="s">
        <v>2265</v>
      </c>
      <c r="H139" s="185" t="s">
        <v>2290</v>
      </c>
      <c r="I139" s="185"/>
      <c r="J139" s="185" t="s">
        <v>2264</v>
      </c>
    </row>
    <row r="140" spans="1:11" ht="15" hidden="1" customHeight="1">
      <c r="A140" s="185" t="s">
        <v>2690</v>
      </c>
      <c r="B140" s="185" t="s">
        <v>2446</v>
      </c>
      <c r="C140" s="185"/>
      <c r="D140" s="450" t="s">
        <v>37</v>
      </c>
      <c r="E140" s="184" t="s">
        <v>362</v>
      </c>
      <c r="F140" s="399" t="s">
        <v>2691</v>
      </c>
      <c r="G140" s="185" t="s">
        <v>2265</v>
      </c>
      <c r="H140" s="185" t="s">
        <v>2290</v>
      </c>
      <c r="I140" s="185" t="s">
        <v>2308</v>
      </c>
      <c r="J140" s="185" t="s">
        <v>2266</v>
      </c>
    </row>
    <row r="141" spans="1:11" ht="15" hidden="1" customHeight="1">
      <c r="A141" s="185" t="s">
        <v>2692</v>
      </c>
      <c r="B141" s="185" t="s">
        <v>2444</v>
      </c>
      <c r="C141" s="185"/>
      <c r="D141" s="450" t="s">
        <v>37</v>
      </c>
      <c r="E141" s="184" t="s">
        <v>367</v>
      </c>
      <c r="F141" s="399" t="s">
        <v>2693</v>
      </c>
      <c r="G141" s="185" t="s">
        <v>2268</v>
      </c>
      <c r="H141" s="185" t="s">
        <v>2290</v>
      </c>
      <c r="I141" s="185"/>
      <c r="J141" s="185" t="s">
        <v>2272</v>
      </c>
    </row>
    <row r="142" spans="1:11" ht="15" hidden="1" customHeight="1">
      <c r="A142" s="185" t="s">
        <v>2694</v>
      </c>
      <c r="B142" s="185" t="s">
        <v>25</v>
      </c>
      <c r="C142" s="185"/>
      <c r="D142" s="450" t="s">
        <v>37</v>
      </c>
      <c r="E142" s="184" t="s">
        <v>47</v>
      </c>
      <c r="F142" s="399" t="s">
        <v>2695</v>
      </c>
      <c r="G142" s="185" t="s">
        <v>2263</v>
      </c>
      <c r="H142" s="185" t="s">
        <v>2290</v>
      </c>
      <c r="I142" s="185"/>
      <c r="J142" s="185" t="s">
        <v>2273</v>
      </c>
    </row>
    <row r="143" spans="1:11" ht="15" hidden="1" customHeight="1">
      <c r="A143" s="185" t="s">
        <v>2696</v>
      </c>
      <c r="B143" s="185" t="s">
        <v>2444</v>
      </c>
      <c r="C143" s="185"/>
      <c r="D143" s="450" t="s">
        <v>37</v>
      </c>
      <c r="E143" s="184" t="s">
        <v>362</v>
      </c>
      <c r="F143" s="399" t="s">
        <v>2697</v>
      </c>
      <c r="G143" s="185" t="s">
        <v>2263</v>
      </c>
      <c r="H143" s="185" t="s">
        <v>2290</v>
      </c>
      <c r="I143" s="185"/>
      <c r="J143" s="185" t="s">
        <v>2271</v>
      </c>
    </row>
    <row r="144" spans="1:11" ht="15" hidden="1" customHeight="1">
      <c r="A144" s="185" t="s">
        <v>2698</v>
      </c>
      <c r="B144" s="185" t="s">
        <v>25</v>
      </c>
      <c r="C144" s="185"/>
      <c r="D144" s="450" t="s">
        <v>37</v>
      </c>
      <c r="E144" s="184" t="s">
        <v>366</v>
      </c>
      <c r="F144" s="399" t="s">
        <v>2699</v>
      </c>
      <c r="G144" s="185" t="s">
        <v>2268</v>
      </c>
      <c r="H144" s="185" t="s">
        <v>2290</v>
      </c>
      <c r="I144" s="185"/>
      <c r="J144" s="185" t="s">
        <v>2288</v>
      </c>
    </row>
    <row r="145" spans="1:10" ht="15" hidden="1" customHeight="1">
      <c r="A145" s="185" t="s">
        <v>2700</v>
      </c>
      <c r="B145" s="185" t="s">
        <v>2444</v>
      </c>
      <c r="C145" s="185"/>
      <c r="D145" s="450" t="s">
        <v>37</v>
      </c>
      <c r="E145" s="184" t="s">
        <v>362</v>
      </c>
      <c r="F145" s="399" t="s">
        <v>2701</v>
      </c>
      <c r="G145" s="185" t="s">
        <v>2263</v>
      </c>
      <c r="H145" s="185" t="s">
        <v>2290</v>
      </c>
      <c r="I145" s="185"/>
      <c r="J145" s="185" t="s">
        <v>2271</v>
      </c>
    </row>
    <row r="146" spans="1:10" ht="15" hidden="1" customHeight="1">
      <c r="A146" s="185" t="s">
        <v>2702</v>
      </c>
      <c r="B146" s="185" t="s">
        <v>25</v>
      </c>
      <c r="C146" s="185"/>
      <c r="D146" s="450" t="s">
        <v>37</v>
      </c>
      <c r="E146" s="184" t="s">
        <v>47</v>
      </c>
      <c r="F146" s="399" t="s">
        <v>2703</v>
      </c>
      <c r="G146" s="185" t="s">
        <v>2263</v>
      </c>
      <c r="H146" s="185" t="s">
        <v>2290</v>
      </c>
      <c r="I146" s="185"/>
      <c r="J146" s="185" t="s">
        <v>2273</v>
      </c>
    </row>
    <row r="147" spans="1:10" ht="15" hidden="1" customHeight="1">
      <c r="A147" s="185" t="s">
        <v>2704</v>
      </c>
      <c r="B147" s="185" t="s">
        <v>25</v>
      </c>
      <c r="C147" s="185"/>
      <c r="D147" s="450" t="s">
        <v>37</v>
      </c>
      <c r="E147" s="184" t="s">
        <v>47</v>
      </c>
      <c r="F147" s="399" t="s">
        <v>2705</v>
      </c>
      <c r="G147" s="185" t="s">
        <v>2263</v>
      </c>
      <c r="H147" s="185" t="s">
        <v>2290</v>
      </c>
      <c r="I147" s="185"/>
      <c r="J147" s="185" t="s">
        <v>2264</v>
      </c>
    </row>
    <row r="148" spans="1:10" ht="15" hidden="1" customHeight="1">
      <c r="A148" s="185" t="s">
        <v>2706</v>
      </c>
      <c r="B148" s="185" t="s">
        <v>25</v>
      </c>
      <c r="C148" s="185"/>
      <c r="D148" s="450" t="s">
        <v>37</v>
      </c>
      <c r="E148" s="184" t="s">
        <v>47</v>
      </c>
      <c r="F148" s="399" t="s">
        <v>2707</v>
      </c>
      <c r="G148" s="185" t="s">
        <v>2263</v>
      </c>
      <c r="H148" s="185" t="s">
        <v>2290</v>
      </c>
      <c r="I148" s="185"/>
      <c r="J148" s="185" t="s">
        <v>2264</v>
      </c>
    </row>
    <row r="149" spans="1:10" ht="15" hidden="1" customHeight="1">
      <c r="A149" s="185" t="s">
        <v>2708</v>
      </c>
      <c r="B149" s="185" t="s">
        <v>25</v>
      </c>
      <c r="C149" s="185"/>
      <c r="D149" s="450" t="s">
        <v>37</v>
      </c>
      <c r="E149" s="184" t="s">
        <v>47</v>
      </c>
      <c r="F149" s="399" t="s">
        <v>2709</v>
      </c>
      <c r="G149" s="185" t="s">
        <v>2263</v>
      </c>
      <c r="H149" s="185" t="s">
        <v>2290</v>
      </c>
      <c r="I149" s="185"/>
      <c r="J149" s="185" t="s">
        <v>2264</v>
      </c>
    </row>
    <row r="150" spans="1:10" ht="15" hidden="1" customHeight="1">
      <c r="A150" s="185" t="s">
        <v>2710</v>
      </c>
      <c r="B150" s="185" t="s">
        <v>25</v>
      </c>
      <c r="C150" s="185"/>
      <c r="D150" s="450" t="s">
        <v>37</v>
      </c>
      <c r="E150" s="184" t="s">
        <v>859</v>
      </c>
      <c r="F150" s="399" t="s">
        <v>2711</v>
      </c>
      <c r="G150" s="185" t="s">
        <v>2263</v>
      </c>
      <c r="H150" s="185" t="s">
        <v>2290</v>
      </c>
      <c r="I150" s="185"/>
      <c r="J150" s="185" t="s">
        <v>2264</v>
      </c>
    </row>
    <row r="151" spans="1:10" ht="15" hidden="1" customHeight="1">
      <c r="A151" s="185" t="s">
        <v>2712</v>
      </c>
      <c r="B151" s="185" t="s">
        <v>25</v>
      </c>
      <c r="C151" s="185"/>
      <c r="D151" s="450" t="s">
        <v>37</v>
      </c>
      <c r="E151" s="184" t="s">
        <v>47</v>
      </c>
      <c r="F151" s="399" t="s">
        <v>2713</v>
      </c>
      <c r="G151" s="185" t="s">
        <v>2263</v>
      </c>
      <c r="H151" s="185" t="s">
        <v>2290</v>
      </c>
      <c r="I151" s="185"/>
      <c r="J151" s="185" t="s">
        <v>2264</v>
      </c>
    </row>
    <row r="152" spans="1:10" ht="15" hidden="1" customHeight="1">
      <c r="A152" s="185" t="s">
        <v>2714</v>
      </c>
      <c r="B152" s="185" t="s">
        <v>25</v>
      </c>
      <c r="C152" s="185"/>
      <c r="D152" s="450" t="s">
        <v>37</v>
      </c>
      <c r="E152" s="184" t="s">
        <v>47</v>
      </c>
      <c r="F152" s="399" t="s">
        <v>2715</v>
      </c>
      <c r="G152" s="185" t="s">
        <v>2263</v>
      </c>
      <c r="H152" s="185" t="s">
        <v>2290</v>
      </c>
      <c r="I152" s="185"/>
      <c r="J152" s="185" t="s">
        <v>2273</v>
      </c>
    </row>
    <row r="153" spans="1:10" ht="15" hidden="1" customHeight="1">
      <c r="A153" s="185" t="s">
        <v>2716</v>
      </c>
      <c r="B153" s="185" t="s">
        <v>25</v>
      </c>
      <c r="C153" s="185"/>
      <c r="D153" s="450" t="s">
        <v>37</v>
      </c>
      <c r="E153" s="184" t="s">
        <v>366</v>
      </c>
      <c r="F153" s="399" t="s">
        <v>2717</v>
      </c>
      <c r="G153" s="185" t="s">
        <v>2268</v>
      </c>
      <c r="H153" s="185" t="s">
        <v>2290</v>
      </c>
      <c r="I153" s="185"/>
      <c r="J153" s="185" t="s">
        <v>2281</v>
      </c>
    </row>
    <row r="154" spans="1:10" ht="15" hidden="1" customHeight="1">
      <c r="A154" s="185" t="s">
        <v>2718</v>
      </c>
      <c r="B154" s="185" t="s">
        <v>2446</v>
      </c>
      <c r="C154" s="185"/>
      <c r="D154" s="450" t="s">
        <v>37</v>
      </c>
      <c r="E154" s="184" t="s">
        <v>367</v>
      </c>
      <c r="F154" s="399" t="s">
        <v>2719</v>
      </c>
      <c r="G154" s="185" t="s">
        <v>2268</v>
      </c>
      <c r="H154" s="185" t="s">
        <v>2290</v>
      </c>
      <c r="I154" s="185" t="s">
        <v>2308</v>
      </c>
      <c r="J154" s="185" t="s">
        <v>2266</v>
      </c>
    </row>
    <row r="155" spans="1:10" ht="15" hidden="1" customHeight="1">
      <c r="A155" s="185" t="s">
        <v>2720</v>
      </c>
      <c r="B155" s="185" t="s">
        <v>2446</v>
      </c>
      <c r="C155" s="185"/>
      <c r="D155" s="450" t="s">
        <v>37</v>
      </c>
      <c r="E155" s="184" t="s">
        <v>367</v>
      </c>
      <c r="F155" s="399" t="s">
        <v>2721</v>
      </c>
      <c r="G155" s="185" t="s">
        <v>2268</v>
      </c>
      <c r="H155" s="185" t="s">
        <v>2290</v>
      </c>
      <c r="I155" s="185" t="s">
        <v>2308</v>
      </c>
      <c r="J155" s="185" t="s">
        <v>2266</v>
      </c>
    </row>
    <row r="156" spans="1:10" ht="15" hidden="1" customHeight="1">
      <c r="A156" s="185" t="s">
        <v>2722</v>
      </c>
      <c r="B156" s="185" t="s">
        <v>2444</v>
      </c>
      <c r="C156" s="185"/>
      <c r="D156" s="450" t="s">
        <v>37</v>
      </c>
      <c r="E156" s="184" t="s">
        <v>363</v>
      </c>
      <c r="F156" s="399" t="s">
        <v>2723</v>
      </c>
      <c r="G156" s="185" t="s">
        <v>2263</v>
      </c>
      <c r="H156" s="185" t="s">
        <v>2290</v>
      </c>
      <c r="I156" s="185"/>
      <c r="J156" s="185" t="s">
        <v>2264</v>
      </c>
    </row>
    <row r="157" spans="1:10" ht="15" hidden="1" customHeight="1">
      <c r="A157" s="185" t="s">
        <v>2724</v>
      </c>
      <c r="B157" s="185" t="s">
        <v>2444</v>
      </c>
      <c r="C157" s="185"/>
      <c r="D157" s="450" t="s">
        <v>37</v>
      </c>
      <c r="E157" s="184" t="s">
        <v>362</v>
      </c>
      <c r="F157" s="399" t="s">
        <v>2725</v>
      </c>
      <c r="G157" s="185" t="s">
        <v>2263</v>
      </c>
      <c r="H157" s="185" t="s">
        <v>2290</v>
      </c>
      <c r="I157" s="185"/>
      <c r="J157" s="185" t="s">
        <v>2264</v>
      </c>
    </row>
    <row r="158" spans="1:10" ht="15" hidden="1" customHeight="1">
      <c r="A158" s="185" t="s">
        <v>2726</v>
      </c>
      <c r="B158" s="185" t="s">
        <v>24</v>
      </c>
      <c r="C158" s="185"/>
      <c r="D158" s="450" t="s">
        <v>37</v>
      </c>
      <c r="E158" s="184" t="s">
        <v>367</v>
      </c>
      <c r="F158" s="399" t="s">
        <v>2727</v>
      </c>
      <c r="G158" s="185" t="s">
        <v>2268</v>
      </c>
      <c r="H158" s="185" t="s">
        <v>2290</v>
      </c>
      <c r="I158" s="185" t="s">
        <v>2308</v>
      </c>
      <c r="J158" s="185" t="s">
        <v>2266</v>
      </c>
    </row>
    <row r="159" spans="1:10" ht="15" hidden="1" customHeight="1">
      <c r="A159" s="185" t="s">
        <v>2728</v>
      </c>
      <c r="B159" s="185" t="s">
        <v>25</v>
      </c>
      <c r="C159" s="185"/>
      <c r="D159" s="450" t="s">
        <v>37</v>
      </c>
      <c r="E159" s="184" t="s">
        <v>859</v>
      </c>
      <c r="F159" s="399" t="s">
        <v>2729</v>
      </c>
      <c r="G159" s="185" t="s">
        <v>2263</v>
      </c>
      <c r="H159" s="185" t="s">
        <v>2290</v>
      </c>
      <c r="I159" s="185"/>
      <c r="J159" s="185" t="s">
        <v>2264</v>
      </c>
    </row>
    <row r="160" spans="1:10" ht="15" hidden="1" customHeight="1">
      <c r="A160" s="185" t="s">
        <v>2730</v>
      </c>
      <c r="B160" s="185" t="s">
        <v>2446</v>
      </c>
      <c r="C160" s="185"/>
      <c r="D160" s="450" t="s">
        <v>37</v>
      </c>
      <c r="E160" s="184" t="s">
        <v>859</v>
      </c>
      <c r="F160" s="399" t="s">
        <v>2731</v>
      </c>
      <c r="G160" s="185" t="s">
        <v>2263</v>
      </c>
      <c r="H160" s="185" t="s">
        <v>2290</v>
      </c>
      <c r="I160" s="185" t="s">
        <v>2289</v>
      </c>
      <c r="J160" s="185" t="s">
        <v>2302</v>
      </c>
    </row>
    <row r="161" spans="1:13" ht="15" hidden="1" customHeight="1">
      <c r="A161" s="185" t="s">
        <v>2732</v>
      </c>
      <c r="B161" s="185" t="s">
        <v>2446</v>
      </c>
      <c r="C161" s="185"/>
      <c r="D161" s="450" t="s">
        <v>37</v>
      </c>
      <c r="E161" s="184" t="s">
        <v>363</v>
      </c>
      <c r="F161" s="399" t="s">
        <v>2733</v>
      </c>
      <c r="G161" s="185" t="s">
        <v>2265</v>
      </c>
      <c r="H161" s="185" t="s">
        <v>2290</v>
      </c>
      <c r="I161" s="185" t="s">
        <v>2308</v>
      </c>
      <c r="J161" s="185" t="s">
        <v>2266</v>
      </c>
    </row>
    <row r="162" spans="1:13" ht="15" hidden="1" customHeight="1">
      <c r="A162" s="185" t="s">
        <v>2734</v>
      </c>
      <c r="B162" s="185" t="s">
        <v>25</v>
      </c>
      <c r="C162" s="185"/>
      <c r="D162" s="450" t="s">
        <v>37</v>
      </c>
      <c r="E162" s="184" t="s">
        <v>47</v>
      </c>
      <c r="F162" s="399" t="s">
        <v>2735</v>
      </c>
      <c r="G162" s="185" t="s">
        <v>2263</v>
      </c>
      <c r="H162" s="185" t="s">
        <v>2290</v>
      </c>
      <c r="I162" s="185"/>
      <c r="J162" s="185" t="s">
        <v>2264</v>
      </c>
    </row>
    <row r="163" spans="1:13" ht="15" hidden="1" customHeight="1">
      <c r="A163" s="185" t="s">
        <v>2736</v>
      </c>
      <c r="B163" s="185" t="s">
        <v>25</v>
      </c>
      <c r="C163" s="185"/>
      <c r="D163" s="450" t="s">
        <v>37</v>
      </c>
      <c r="E163" s="184" t="s">
        <v>47</v>
      </c>
      <c r="F163" s="399" t="s">
        <v>2737</v>
      </c>
      <c r="G163" s="185" t="s">
        <v>2263</v>
      </c>
      <c r="H163" s="185" t="s">
        <v>2290</v>
      </c>
      <c r="I163" s="185"/>
      <c r="J163" s="185" t="s">
        <v>2274</v>
      </c>
    </row>
    <row r="164" spans="1:13" ht="15" hidden="1" customHeight="1">
      <c r="A164" s="185" t="s">
        <v>2738</v>
      </c>
      <c r="B164" s="185" t="s">
        <v>2446</v>
      </c>
      <c r="C164" s="185"/>
      <c r="D164" s="450" t="s">
        <v>37</v>
      </c>
      <c r="E164" s="184" t="s">
        <v>362</v>
      </c>
      <c r="F164" s="399" t="s">
        <v>2739</v>
      </c>
      <c r="G164" s="185" t="s">
        <v>2265</v>
      </c>
      <c r="H164" s="185" t="s">
        <v>2290</v>
      </c>
      <c r="I164" s="185" t="s">
        <v>2308</v>
      </c>
      <c r="J164" s="185" t="s">
        <v>2266</v>
      </c>
    </row>
    <row r="165" spans="1:13" ht="15" hidden="1" customHeight="1">
      <c r="A165" s="185" t="s">
        <v>2740</v>
      </c>
      <c r="B165" s="185" t="s">
        <v>25</v>
      </c>
      <c r="C165" s="185"/>
      <c r="D165" s="450" t="s">
        <v>37</v>
      </c>
      <c r="E165" s="184" t="s">
        <v>365</v>
      </c>
      <c r="F165" s="399" t="s">
        <v>2741</v>
      </c>
      <c r="G165" s="185" t="s">
        <v>2268</v>
      </c>
      <c r="H165" s="185" t="s">
        <v>2290</v>
      </c>
      <c r="I165" s="185"/>
      <c r="J165" s="185" t="s">
        <v>2302</v>
      </c>
    </row>
    <row r="166" spans="1:13" ht="15" hidden="1" customHeight="1">
      <c r="A166" s="185" t="s">
        <v>2742</v>
      </c>
      <c r="B166" s="185" t="s">
        <v>25</v>
      </c>
      <c r="C166" s="185"/>
      <c r="D166" s="450" t="s">
        <v>37</v>
      </c>
      <c r="E166" s="184" t="s">
        <v>826</v>
      </c>
      <c r="F166" s="399" t="s">
        <v>2743</v>
      </c>
      <c r="G166" s="185" t="s">
        <v>2267</v>
      </c>
      <c r="H166" s="185" t="s">
        <v>2290</v>
      </c>
      <c r="I166" s="185"/>
      <c r="J166" s="185" t="s">
        <v>2264</v>
      </c>
    </row>
    <row r="167" spans="1:13" ht="15" hidden="1" customHeight="1">
      <c r="A167" s="185" t="s">
        <v>2744</v>
      </c>
      <c r="B167" s="185" t="s">
        <v>25</v>
      </c>
      <c r="C167" s="185"/>
      <c r="D167" s="450" t="s">
        <v>37</v>
      </c>
      <c r="E167" s="184" t="s">
        <v>47</v>
      </c>
      <c r="F167" s="399" t="s">
        <v>2745</v>
      </c>
      <c r="G167" s="185" t="s">
        <v>2263</v>
      </c>
      <c r="H167" s="185" t="s">
        <v>2290</v>
      </c>
      <c r="I167" s="185"/>
      <c r="J167" s="185" t="s">
        <v>2274</v>
      </c>
    </row>
    <row r="168" spans="1:13" ht="15" hidden="1" customHeight="1">
      <c r="A168" s="185" t="s">
        <v>2746</v>
      </c>
      <c r="B168" s="185" t="s">
        <v>25</v>
      </c>
      <c r="C168" s="185"/>
      <c r="D168" s="450" t="s">
        <v>37</v>
      </c>
      <c r="E168" s="184" t="s">
        <v>365</v>
      </c>
      <c r="F168" s="399" t="s">
        <v>2747</v>
      </c>
      <c r="G168" s="185" t="s">
        <v>2268</v>
      </c>
      <c r="H168" s="185" t="s">
        <v>2290</v>
      </c>
      <c r="I168" s="185"/>
      <c r="J168" s="185" t="s">
        <v>2437</v>
      </c>
    </row>
    <row r="169" spans="1:13" ht="15" hidden="1" customHeight="1">
      <c r="A169" s="185" t="s">
        <v>2748</v>
      </c>
      <c r="B169" s="185" t="s">
        <v>2446</v>
      </c>
      <c r="C169" s="185"/>
      <c r="D169" s="450" t="s">
        <v>37</v>
      </c>
      <c r="E169" s="184" t="s">
        <v>363</v>
      </c>
      <c r="F169" s="399" t="s">
        <v>2749</v>
      </c>
      <c r="G169" s="185" t="s">
        <v>2265</v>
      </c>
      <c r="H169" s="185" t="s">
        <v>2290</v>
      </c>
      <c r="I169" s="185" t="s">
        <v>2308</v>
      </c>
      <c r="J169" s="185" t="s">
        <v>2266</v>
      </c>
    </row>
    <row r="170" spans="1:13" ht="15" hidden="1" customHeight="1">
      <c r="A170" s="185" t="s">
        <v>2750</v>
      </c>
      <c r="B170" s="185" t="s">
        <v>2444</v>
      </c>
      <c r="C170" s="185"/>
      <c r="D170" s="450" t="s">
        <v>37</v>
      </c>
      <c r="E170" s="184" t="s">
        <v>363</v>
      </c>
      <c r="F170" s="399" t="s">
        <v>2751</v>
      </c>
      <c r="G170" s="185" t="s">
        <v>2265</v>
      </c>
      <c r="H170" s="185" t="s">
        <v>2290</v>
      </c>
      <c r="I170" s="185"/>
      <c r="J170" s="185" t="s">
        <v>2264</v>
      </c>
    </row>
    <row r="171" spans="1:13" ht="15" hidden="1" customHeight="1">
      <c r="A171" s="185" t="s">
        <v>2781</v>
      </c>
      <c r="B171" s="185" t="s">
        <v>25</v>
      </c>
      <c r="C171" s="185"/>
      <c r="D171" s="450" t="s">
        <v>37</v>
      </c>
      <c r="E171" s="184" t="s">
        <v>47</v>
      </c>
      <c r="F171" s="399" t="s">
        <v>2782</v>
      </c>
      <c r="G171" s="185" t="s">
        <v>2783</v>
      </c>
      <c r="H171" s="185" t="s">
        <v>2290</v>
      </c>
      <c r="I171" s="185"/>
      <c r="J171" s="185" t="s">
        <v>2435</v>
      </c>
      <c r="M171" s="451"/>
    </row>
    <row r="172" spans="1:13" ht="16.5" customHeight="1">
      <c r="A172" s="185" t="s">
        <v>2785</v>
      </c>
      <c r="B172" s="185" t="s">
        <v>25</v>
      </c>
      <c r="C172" s="446">
        <v>1</v>
      </c>
      <c r="D172" s="450" t="s">
        <v>52</v>
      </c>
      <c r="E172" s="184" t="s">
        <v>365</v>
      </c>
      <c r="F172" s="399" t="s">
        <v>2786</v>
      </c>
      <c r="G172" s="185" t="s">
        <v>2797</v>
      </c>
      <c r="H172" s="185" t="s">
        <v>2290</v>
      </c>
      <c r="I172" s="185"/>
      <c r="J172" s="185" t="s">
        <v>2302</v>
      </c>
      <c r="M172" s="451"/>
    </row>
    <row r="173" spans="1:13" ht="17.5" customHeight="1">
      <c r="A173" s="185" t="s">
        <v>2787</v>
      </c>
      <c r="B173" s="185" t="s">
        <v>25</v>
      </c>
      <c r="C173" s="446">
        <v>1</v>
      </c>
      <c r="D173" s="450" t="s">
        <v>52</v>
      </c>
      <c r="E173" s="184" t="s">
        <v>2790</v>
      </c>
      <c r="F173" s="399" t="s">
        <v>2788</v>
      </c>
      <c r="G173" s="185" t="s">
        <v>2789</v>
      </c>
      <c r="H173" s="185" t="s">
        <v>2290</v>
      </c>
      <c r="I173" s="185"/>
      <c r="J173" s="185" t="s">
        <v>2302</v>
      </c>
      <c r="M173" s="451"/>
    </row>
    <row r="174" spans="1:13" ht="13.5" customHeight="1">
      <c r="A174" s="185" t="s">
        <v>2791</v>
      </c>
      <c r="B174" s="185" t="s">
        <v>25</v>
      </c>
      <c r="C174" s="446">
        <v>1</v>
      </c>
      <c r="D174" s="450" t="s">
        <v>52</v>
      </c>
      <c r="E174" s="184" t="s">
        <v>2790</v>
      </c>
      <c r="F174" s="399" t="s">
        <v>2792</v>
      </c>
      <c r="G174" s="185" t="s">
        <v>2789</v>
      </c>
      <c r="H174" s="185" t="s">
        <v>2290</v>
      </c>
      <c r="I174" s="185"/>
      <c r="J174" s="185" t="s">
        <v>2302</v>
      </c>
    </row>
    <row r="175" spans="1:13" ht="15" customHeight="1">
      <c r="A175" s="185" t="s">
        <v>2793</v>
      </c>
      <c r="B175" s="185" t="s">
        <v>25</v>
      </c>
      <c r="C175" s="446">
        <v>1</v>
      </c>
      <c r="D175" s="450" t="s">
        <v>52</v>
      </c>
      <c r="E175" s="184" t="s">
        <v>47</v>
      </c>
      <c r="F175" s="399" t="s">
        <v>2794</v>
      </c>
      <c r="G175" s="185" t="s">
        <v>2795</v>
      </c>
      <c r="H175" s="185" t="s">
        <v>2290</v>
      </c>
      <c r="I175" s="185"/>
      <c r="J175" s="185" t="s">
        <v>2796</v>
      </c>
    </row>
  </sheetData>
  <autoFilter ref="A1:L175" xr:uid="{00000000-0001-0000-0600-000000000000}">
    <filterColumn colId="3">
      <filters>
        <filter val="A"/>
      </filters>
    </filterColumn>
  </autoFilter>
  <phoneticPr fontId="10" type="noConversion"/>
  <conditionalFormatting sqref="A1">
    <cfRule type="duplicateValues" dxfId="22" priority="82"/>
  </conditionalFormatting>
  <conditionalFormatting sqref="A2:A170">
    <cfRule type="duplicateValues" dxfId="21" priority="7"/>
  </conditionalFormatting>
  <conditionalFormatting sqref="K6:K129">
    <cfRule type="duplicateValues" dxfId="20" priority="6"/>
  </conditionalFormatting>
  <conditionalFormatting sqref="A171:A175">
    <cfRule type="duplicateValues" dxfId="1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4"/>
  <sheetViews>
    <sheetView topLeftCell="B1" workbookViewId="0">
      <selection activeCell="E29" sqref="E29"/>
    </sheetView>
  </sheetViews>
  <sheetFormatPr defaultRowHeight="14"/>
  <cols>
    <col min="1" max="1" width="17.26953125" style="345" bestFit="1" customWidth="1"/>
    <col min="2" max="3" width="9" style="345"/>
    <col min="4" max="4" width="26.08984375" style="345" bestFit="1" customWidth="1"/>
    <col min="5" max="5" width="31.6328125" style="345" bestFit="1" customWidth="1"/>
    <col min="6" max="6" width="16.08984375" bestFit="1" customWidth="1"/>
    <col min="7" max="7" width="89.90625" style="346" customWidth="1"/>
    <col min="8" max="8" width="22.36328125" bestFit="1" customWidth="1"/>
  </cols>
  <sheetData>
    <row r="1" spans="1:8" ht="14.5">
      <c r="A1" s="197" t="s">
        <v>571</v>
      </c>
      <c r="B1" s="197" t="s">
        <v>38</v>
      </c>
      <c r="C1" s="197" t="s">
        <v>577</v>
      </c>
      <c r="D1" s="197" t="s">
        <v>578</v>
      </c>
      <c r="E1" s="197" t="s">
        <v>39</v>
      </c>
      <c r="F1" s="197" t="s">
        <v>575</v>
      </c>
      <c r="G1" s="344" t="s">
        <v>574</v>
      </c>
      <c r="H1" s="197" t="s">
        <v>576</v>
      </c>
    </row>
    <row r="2" spans="1:8" ht="14.5">
      <c r="A2" s="301" t="s">
        <v>2169</v>
      </c>
      <c r="B2" s="301" t="s">
        <v>43</v>
      </c>
      <c r="C2" s="301" t="s">
        <v>37</v>
      </c>
      <c r="D2" s="301" t="s">
        <v>1946</v>
      </c>
      <c r="E2" s="301" t="s">
        <v>1827</v>
      </c>
      <c r="F2" s="301" t="s">
        <v>1948</v>
      </c>
      <c r="G2" s="316" t="s">
        <v>2170</v>
      </c>
      <c r="H2" s="301" t="s">
        <v>363</v>
      </c>
    </row>
    <row r="3" spans="1:8" ht="14.5">
      <c r="A3" s="301" t="s">
        <v>2171</v>
      </c>
      <c r="B3" s="301" t="s">
        <v>14</v>
      </c>
      <c r="C3" s="301" t="s">
        <v>37</v>
      </c>
      <c r="D3" s="301"/>
      <c r="E3" s="301" t="s">
        <v>1827</v>
      </c>
      <c r="F3" s="301" t="s">
        <v>1952</v>
      </c>
      <c r="G3" s="316" t="s">
        <v>2172</v>
      </c>
      <c r="H3" s="301" t="s">
        <v>2173</v>
      </c>
    </row>
    <row r="4" spans="1:8" ht="14.5">
      <c r="A4" s="301" t="s">
        <v>2174</v>
      </c>
      <c r="B4" s="301" t="s">
        <v>43</v>
      </c>
      <c r="C4" s="301" t="s">
        <v>37</v>
      </c>
      <c r="D4" s="301" t="s">
        <v>1946</v>
      </c>
      <c r="E4" s="301" t="s">
        <v>1827</v>
      </c>
      <c r="F4" s="301" t="s">
        <v>1952</v>
      </c>
      <c r="G4" s="316" t="s">
        <v>2175</v>
      </c>
      <c r="H4" s="301" t="s">
        <v>2173</v>
      </c>
    </row>
    <row r="5" spans="1:8" ht="14.5">
      <c r="A5" s="301" t="s">
        <v>2176</v>
      </c>
      <c r="B5" s="301" t="s">
        <v>45</v>
      </c>
      <c r="C5" s="301" t="s">
        <v>37</v>
      </c>
      <c r="D5" s="301"/>
      <c r="E5" s="301" t="s">
        <v>1827</v>
      </c>
      <c r="F5" s="301" t="s">
        <v>1952</v>
      </c>
      <c r="G5" s="316" t="s">
        <v>2177</v>
      </c>
      <c r="H5" s="301" t="s">
        <v>2173</v>
      </c>
    </row>
    <row r="6" spans="1:8" ht="14.5">
      <c r="A6" s="301" t="s">
        <v>2178</v>
      </c>
      <c r="B6" s="301" t="s">
        <v>14</v>
      </c>
      <c r="C6" s="301" t="s">
        <v>37</v>
      </c>
      <c r="D6" s="301"/>
      <c r="E6" s="301" t="s">
        <v>1827</v>
      </c>
      <c r="F6" s="301" t="s">
        <v>1952</v>
      </c>
      <c r="G6" s="316" t="s">
        <v>2179</v>
      </c>
      <c r="H6" s="301" t="s">
        <v>2173</v>
      </c>
    </row>
    <row r="7" spans="1:8" ht="14.5">
      <c r="A7" s="301" t="s">
        <v>2180</v>
      </c>
      <c r="B7" s="301" t="s">
        <v>45</v>
      </c>
      <c r="C7" s="301" t="s">
        <v>37</v>
      </c>
      <c r="D7" s="301"/>
      <c r="E7" s="301" t="s">
        <v>1827</v>
      </c>
      <c r="F7" s="301" t="s">
        <v>1952</v>
      </c>
      <c r="G7" s="316" t="s">
        <v>2181</v>
      </c>
      <c r="H7" s="301" t="s">
        <v>2173</v>
      </c>
    </row>
    <row r="8" spans="1:8" ht="14.5">
      <c r="A8" s="301" t="s">
        <v>2182</v>
      </c>
      <c r="B8" s="301" t="s">
        <v>43</v>
      </c>
      <c r="C8" s="301" t="s">
        <v>37</v>
      </c>
      <c r="D8" s="301" t="s">
        <v>1946</v>
      </c>
      <c r="E8" s="301" t="s">
        <v>1827</v>
      </c>
      <c r="F8" s="301" t="s">
        <v>1952</v>
      </c>
      <c r="G8" s="316" t="s">
        <v>2183</v>
      </c>
      <c r="H8" s="301" t="s">
        <v>2173</v>
      </c>
    </row>
    <row r="9" spans="1:8" ht="14.5">
      <c r="A9" s="301" t="s">
        <v>2184</v>
      </c>
      <c r="B9" s="301" t="s">
        <v>45</v>
      </c>
      <c r="C9" s="301" t="s">
        <v>37</v>
      </c>
      <c r="D9" s="301"/>
      <c r="E9" s="301" t="s">
        <v>1827</v>
      </c>
      <c r="F9" s="301" t="s">
        <v>2185</v>
      </c>
      <c r="G9" s="316" t="s">
        <v>2186</v>
      </c>
      <c r="H9" s="301" t="s">
        <v>1829</v>
      </c>
    </row>
    <row r="10" spans="1:8" ht="14.5">
      <c r="A10" s="301" t="s">
        <v>2187</v>
      </c>
      <c r="B10" s="301" t="s">
        <v>45</v>
      </c>
      <c r="C10" s="301" t="s">
        <v>37</v>
      </c>
      <c r="D10" s="301"/>
      <c r="E10" s="301" t="s">
        <v>1827</v>
      </c>
      <c r="F10" s="301" t="s">
        <v>2185</v>
      </c>
      <c r="G10" s="316" t="s">
        <v>2188</v>
      </c>
      <c r="H10" s="301" t="s">
        <v>1829</v>
      </c>
    </row>
    <row r="11" spans="1:8" ht="14.5">
      <c r="A11" s="301" t="s">
        <v>2189</v>
      </c>
      <c r="B11" s="301" t="s">
        <v>45</v>
      </c>
      <c r="C11" s="301" t="s">
        <v>37</v>
      </c>
      <c r="D11" s="301"/>
      <c r="E11" s="301" t="s">
        <v>1827</v>
      </c>
      <c r="F11" s="301" t="s">
        <v>1945</v>
      </c>
      <c r="G11" s="316" t="s">
        <v>2190</v>
      </c>
      <c r="H11" s="301" t="s">
        <v>1829</v>
      </c>
    </row>
    <row r="12" spans="1:8" ht="14.5">
      <c r="A12" s="301" t="s">
        <v>2191</v>
      </c>
      <c r="B12" s="301" t="s">
        <v>45</v>
      </c>
      <c r="C12" s="301" t="s">
        <v>37</v>
      </c>
      <c r="D12" s="301"/>
      <c r="E12" s="301" t="s">
        <v>1827</v>
      </c>
      <c r="F12" s="301" t="s">
        <v>1945</v>
      </c>
      <c r="G12" s="316" t="s">
        <v>2192</v>
      </c>
      <c r="H12" s="301" t="s">
        <v>1829</v>
      </c>
    </row>
    <row r="13" spans="1:8" ht="14.5">
      <c r="A13" s="301" t="s">
        <v>2193</v>
      </c>
      <c r="B13" s="301" t="s">
        <v>45</v>
      </c>
      <c r="C13" s="301" t="s">
        <v>37</v>
      </c>
      <c r="D13" s="301"/>
      <c r="E13" s="301" t="s">
        <v>1827</v>
      </c>
      <c r="F13" s="301" t="s">
        <v>1945</v>
      </c>
      <c r="G13" s="316" t="s">
        <v>2194</v>
      </c>
      <c r="H13" s="301" t="s">
        <v>1829</v>
      </c>
    </row>
    <row r="14" spans="1:8" ht="14.5">
      <c r="A14" s="301" t="s">
        <v>2195</v>
      </c>
      <c r="B14" s="301" t="s">
        <v>45</v>
      </c>
      <c r="C14" s="301" t="s">
        <v>37</v>
      </c>
      <c r="D14" s="301"/>
      <c r="E14" s="301" t="s">
        <v>1827</v>
      </c>
      <c r="F14" s="301" t="s">
        <v>1945</v>
      </c>
      <c r="G14" s="316" t="s">
        <v>2196</v>
      </c>
      <c r="H14" s="301" t="s">
        <v>1829</v>
      </c>
    </row>
    <row r="15" spans="1:8" ht="14.5">
      <c r="A15" s="301" t="s">
        <v>2197</v>
      </c>
      <c r="B15" s="301" t="s">
        <v>45</v>
      </c>
      <c r="C15" s="301" t="s">
        <v>37</v>
      </c>
      <c r="D15" s="301"/>
      <c r="E15" s="301" t="s">
        <v>1827</v>
      </c>
      <c r="F15" s="301" t="s">
        <v>1945</v>
      </c>
      <c r="G15" s="316" t="s">
        <v>2198</v>
      </c>
      <c r="H15" s="301" t="s">
        <v>1829</v>
      </c>
    </row>
    <row r="16" spans="1:8" ht="14.5">
      <c r="A16" s="301" t="s">
        <v>2199</v>
      </c>
      <c r="B16" s="301" t="s">
        <v>45</v>
      </c>
      <c r="C16" s="301" t="s">
        <v>37</v>
      </c>
      <c r="D16" s="301"/>
      <c r="E16" s="301" t="s">
        <v>1827</v>
      </c>
      <c r="F16" s="301" t="s">
        <v>2185</v>
      </c>
      <c r="G16" s="316" t="s">
        <v>2200</v>
      </c>
      <c r="H16" s="301" t="s">
        <v>1829</v>
      </c>
    </row>
    <row r="17" spans="1:8" ht="14.5">
      <c r="A17" s="301" t="s">
        <v>2201</v>
      </c>
      <c r="B17" s="301" t="s">
        <v>45</v>
      </c>
      <c r="C17" s="301" t="s">
        <v>37</v>
      </c>
      <c r="D17" s="301"/>
      <c r="E17" s="301" t="s">
        <v>1827</v>
      </c>
      <c r="F17" s="301" t="s">
        <v>1945</v>
      </c>
      <c r="G17" s="316" t="s">
        <v>2202</v>
      </c>
      <c r="H17" s="301" t="s">
        <v>1829</v>
      </c>
    </row>
    <row r="18" spans="1:8" ht="14.5">
      <c r="A18" s="301" t="s">
        <v>2203</v>
      </c>
      <c r="B18" s="301" t="s">
        <v>45</v>
      </c>
      <c r="C18" s="301" t="s">
        <v>37</v>
      </c>
      <c r="D18" s="301"/>
      <c r="E18" s="301" t="s">
        <v>1827</v>
      </c>
      <c r="F18" s="301" t="s">
        <v>2185</v>
      </c>
      <c r="G18" s="316" t="s">
        <v>2204</v>
      </c>
      <c r="H18" s="301" t="s">
        <v>1829</v>
      </c>
    </row>
    <row r="19" spans="1:8" ht="14.5">
      <c r="A19" s="301" t="s">
        <v>2205</v>
      </c>
      <c r="B19" s="301" t="s">
        <v>45</v>
      </c>
      <c r="C19" s="301" t="s">
        <v>37</v>
      </c>
      <c r="D19" s="301"/>
      <c r="E19" s="301" t="s">
        <v>1827</v>
      </c>
      <c r="F19" s="301" t="s">
        <v>2185</v>
      </c>
      <c r="G19" s="316" t="s">
        <v>2206</v>
      </c>
      <c r="H19" s="301" t="s">
        <v>1829</v>
      </c>
    </row>
    <row r="20" spans="1:8" ht="14.5">
      <c r="A20" s="301" t="s">
        <v>2207</v>
      </c>
      <c r="B20" s="301" t="s">
        <v>45</v>
      </c>
      <c r="C20" s="301" t="s">
        <v>37</v>
      </c>
      <c r="D20" s="301"/>
      <c r="E20" s="301" t="s">
        <v>1827</v>
      </c>
      <c r="F20" s="301" t="s">
        <v>2185</v>
      </c>
      <c r="G20" s="316" t="s">
        <v>2208</v>
      </c>
      <c r="H20" s="301" t="s">
        <v>1829</v>
      </c>
    </row>
    <row r="21" spans="1:8" ht="14.5">
      <c r="A21" s="301" t="s">
        <v>2209</v>
      </c>
      <c r="B21" s="301" t="s">
        <v>43</v>
      </c>
      <c r="C21" s="301" t="s">
        <v>37</v>
      </c>
      <c r="D21" s="301" t="s">
        <v>2210</v>
      </c>
      <c r="E21" s="301" t="s">
        <v>1827</v>
      </c>
      <c r="F21" s="301" t="s">
        <v>1945</v>
      </c>
      <c r="G21" s="316" t="s">
        <v>2211</v>
      </c>
      <c r="H21" s="301" t="s">
        <v>1829</v>
      </c>
    </row>
    <row r="22" spans="1:8" ht="14.5">
      <c r="A22" s="301" t="s">
        <v>2212</v>
      </c>
      <c r="B22" s="301" t="s">
        <v>43</v>
      </c>
      <c r="C22" s="301" t="s">
        <v>37</v>
      </c>
      <c r="D22" s="301" t="s">
        <v>1946</v>
      </c>
      <c r="E22" s="301" t="s">
        <v>1827</v>
      </c>
      <c r="F22" s="301" t="s">
        <v>1947</v>
      </c>
      <c r="G22" s="316" t="s">
        <v>2213</v>
      </c>
      <c r="H22" s="301" t="s">
        <v>1123</v>
      </c>
    </row>
    <row r="23" spans="1:8" ht="14.5">
      <c r="A23" s="301" t="s">
        <v>2214</v>
      </c>
      <c r="B23" s="301" t="s">
        <v>43</v>
      </c>
      <c r="C23" s="301" t="s">
        <v>37</v>
      </c>
      <c r="D23" s="301" t="s">
        <v>1946</v>
      </c>
      <c r="E23" s="301" t="s">
        <v>1827</v>
      </c>
      <c r="F23" s="301" t="s">
        <v>1947</v>
      </c>
      <c r="G23" s="316" t="s">
        <v>2215</v>
      </c>
      <c r="H23" s="301" t="s">
        <v>1123</v>
      </c>
    </row>
    <row r="24" spans="1:8" ht="14.5">
      <c r="A24" s="301" t="s">
        <v>2216</v>
      </c>
      <c r="B24" s="301" t="s">
        <v>43</v>
      </c>
      <c r="C24" s="301" t="s">
        <v>37</v>
      </c>
      <c r="D24" s="301" t="s">
        <v>1946</v>
      </c>
      <c r="E24" s="301" t="s">
        <v>1827</v>
      </c>
      <c r="F24" s="301" t="s">
        <v>1947</v>
      </c>
      <c r="G24" s="316" t="s">
        <v>2217</v>
      </c>
      <c r="H24" s="301" t="s">
        <v>1123</v>
      </c>
    </row>
    <row r="25" spans="1:8" ht="14.5">
      <c r="A25" s="301" t="s">
        <v>2218</v>
      </c>
      <c r="B25" s="301" t="s">
        <v>45</v>
      </c>
      <c r="C25" s="301" t="s">
        <v>37</v>
      </c>
      <c r="D25" s="301"/>
      <c r="E25" s="301" t="s">
        <v>1827</v>
      </c>
      <c r="F25" s="301" t="s">
        <v>1947</v>
      </c>
      <c r="G25" s="316" t="s">
        <v>2219</v>
      </c>
      <c r="H25" s="301" t="s">
        <v>1861</v>
      </c>
    </row>
    <row r="26" spans="1:8" ht="14.5">
      <c r="A26" s="301" t="s">
        <v>2220</v>
      </c>
      <c r="B26" s="301" t="s">
        <v>45</v>
      </c>
      <c r="C26" s="301" t="s">
        <v>37</v>
      </c>
      <c r="D26" s="301"/>
      <c r="E26" s="301" t="s">
        <v>1827</v>
      </c>
      <c r="F26" s="301" t="s">
        <v>1947</v>
      </c>
      <c r="G26" s="316" t="s">
        <v>2221</v>
      </c>
      <c r="H26" s="301" t="s">
        <v>1861</v>
      </c>
    </row>
    <row r="27" spans="1:8" ht="14.5">
      <c r="A27" s="301" t="s">
        <v>2222</v>
      </c>
      <c r="B27" s="301" t="s">
        <v>14</v>
      </c>
      <c r="C27" s="301" t="s">
        <v>37</v>
      </c>
      <c r="D27" s="301"/>
      <c r="E27" s="301" t="s">
        <v>1827</v>
      </c>
      <c r="F27" s="301" t="s">
        <v>1952</v>
      </c>
      <c r="G27" s="316" t="s">
        <v>2223</v>
      </c>
      <c r="H27" s="301" t="s">
        <v>859</v>
      </c>
    </row>
    <row r="28" spans="1:8" ht="14.5">
      <c r="A28" s="301" t="s">
        <v>2224</v>
      </c>
      <c r="B28" s="301" t="s">
        <v>45</v>
      </c>
      <c r="C28" s="301" t="s">
        <v>37</v>
      </c>
      <c r="D28" s="301"/>
      <c r="E28" s="301" t="s">
        <v>1827</v>
      </c>
      <c r="F28" s="301" t="s">
        <v>1952</v>
      </c>
      <c r="G28" s="316" t="s">
        <v>2225</v>
      </c>
      <c r="H28" s="301" t="s">
        <v>859</v>
      </c>
    </row>
    <row r="29" spans="1:8" ht="14.5">
      <c r="A29" s="301" t="s">
        <v>2226</v>
      </c>
      <c r="B29" s="301" t="s">
        <v>14</v>
      </c>
      <c r="C29" s="301" t="s">
        <v>37</v>
      </c>
      <c r="D29" s="301"/>
      <c r="E29" s="301" t="s">
        <v>1827</v>
      </c>
      <c r="F29" s="301" t="s">
        <v>1952</v>
      </c>
      <c r="G29" s="316" t="s">
        <v>2227</v>
      </c>
      <c r="H29" s="301" t="s">
        <v>859</v>
      </c>
    </row>
    <row r="30" spans="1:8" ht="14.5">
      <c r="A30" s="301" t="s">
        <v>2228</v>
      </c>
      <c r="B30" s="301" t="s">
        <v>625</v>
      </c>
      <c r="C30" s="301" t="s">
        <v>37</v>
      </c>
      <c r="D30" s="301"/>
      <c r="E30" s="301" t="s">
        <v>1827</v>
      </c>
      <c r="F30" s="301" t="s">
        <v>1950</v>
      </c>
      <c r="G30" s="316" t="s">
        <v>2229</v>
      </c>
      <c r="H30" s="301" t="s">
        <v>366</v>
      </c>
    </row>
    <row r="31" spans="1:8" ht="14.5">
      <c r="A31" s="301" t="s">
        <v>2230</v>
      </c>
      <c r="B31" s="301" t="s">
        <v>14</v>
      </c>
      <c r="C31" s="301" t="s">
        <v>37</v>
      </c>
      <c r="D31" s="301"/>
      <c r="E31" s="301" t="s">
        <v>1827</v>
      </c>
      <c r="F31" s="301" t="s">
        <v>1952</v>
      </c>
      <c r="G31" s="316" t="s">
        <v>2231</v>
      </c>
      <c r="H31" s="301" t="s">
        <v>859</v>
      </c>
    </row>
    <row r="32" spans="1:8" ht="14.5">
      <c r="A32" s="301" t="s">
        <v>2232</v>
      </c>
      <c r="B32" s="301" t="s">
        <v>2233</v>
      </c>
      <c r="C32" s="301" t="s">
        <v>37</v>
      </c>
      <c r="D32" s="301"/>
      <c r="E32" s="301" t="s">
        <v>1827</v>
      </c>
      <c r="F32" s="301" t="s">
        <v>1952</v>
      </c>
      <c r="G32" s="316" t="s">
        <v>2234</v>
      </c>
      <c r="H32" s="301" t="s">
        <v>859</v>
      </c>
    </row>
    <row r="33" spans="1:8" ht="14.5">
      <c r="A33" s="301" t="s">
        <v>2235</v>
      </c>
      <c r="B33" s="301" t="s">
        <v>625</v>
      </c>
      <c r="C33" s="301" t="s">
        <v>37</v>
      </c>
      <c r="D33" s="301"/>
      <c r="E33" s="301" t="s">
        <v>1827</v>
      </c>
      <c r="F33" s="301" t="s">
        <v>1952</v>
      </c>
      <c r="G33" s="316" t="s">
        <v>2236</v>
      </c>
      <c r="H33" s="301" t="s">
        <v>859</v>
      </c>
    </row>
    <row r="34" spans="1:8" ht="14.5">
      <c r="A34" s="301" t="s">
        <v>2237</v>
      </c>
      <c r="B34" s="301" t="s">
        <v>43</v>
      </c>
      <c r="C34" s="301" t="s">
        <v>37</v>
      </c>
      <c r="D34" s="301" t="s">
        <v>1946</v>
      </c>
      <c r="E34" s="301" t="s">
        <v>1827</v>
      </c>
      <c r="F34" s="301" t="s">
        <v>1947</v>
      </c>
      <c r="G34" s="316" t="s">
        <v>2238</v>
      </c>
      <c r="H34" s="301" t="s">
        <v>46</v>
      </c>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18"/>
  <sheetViews>
    <sheetView workbookViewId="0">
      <selection activeCell="D12" sqref="D12"/>
    </sheetView>
  </sheetViews>
  <sheetFormatPr defaultColWidth="9" defaultRowHeight="14.5"/>
  <cols>
    <col min="1" max="2" width="17.26953125" style="181" bestFit="1" customWidth="1"/>
    <col min="3" max="3" width="11.7265625" style="181" bestFit="1" customWidth="1"/>
    <col min="4" max="4" width="22.7265625" style="181" customWidth="1"/>
    <col min="5" max="5" width="23.90625" style="181" bestFit="1" customWidth="1"/>
    <col min="6" max="6" width="17.6328125" style="314" bestFit="1" customWidth="1"/>
    <col min="7" max="7" width="50.6328125" style="314" customWidth="1"/>
    <col min="8" max="8" width="19.90625" style="314" bestFit="1" customWidth="1"/>
    <col min="9" max="16384" width="9" style="314"/>
  </cols>
  <sheetData>
    <row r="1" spans="1:8" ht="15" customHeight="1">
      <c r="A1" s="197" t="s">
        <v>2037</v>
      </c>
      <c r="B1" s="197" t="s">
        <v>2038</v>
      </c>
      <c r="C1" s="197" t="s">
        <v>2039</v>
      </c>
      <c r="D1" s="197" t="s">
        <v>2040</v>
      </c>
      <c r="E1" s="197" t="s">
        <v>2041</v>
      </c>
      <c r="F1" s="197" t="s">
        <v>2042</v>
      </c>
      <c r="G1" s="197" t="s">
        <v>2043</v>
      </c>
      <c r="H1" s="197" t="s">
        <v>2044</v>
      </c>
    </row>
    <row r="2" spans="1:8" s="315" customFormat="1" ht="15" customHeight="1">
      <c r="A2" s="301" t="s">
        <v>1828</v>
      </c>
      <c r="B2" s="301" t="s">
        <v>45</v>
      </c>
      <c r="C2" s="301" t="s">
        <v>37</v>
      </c>
      <c r="D2" s="301"/>
      <c r="E2" s="301" t="s">
        <v>1744</v>
      </c>
      <c r="F2" s="301" t="s">
        <v>1945</v>
      </c>
      <c r="G2" s="316" t="s">
        <v>2045</v>
      </c>
      <c r="H2" s="301" t="s">
        <v>1829</v>
      </c>
    </row>
    <row r="3" spans="1:8" s="315" customFormat="1" ht="15" customHeight="1">
      <c r="A3" s="301" t="s">
        <v>1830</v>
      </c>
      <c r="B3" s="301" t="s">
        <v>43</v>
      </c>
      <c r="C3" s="301" t="s">
        <v>37</v>
      </c>
      <c r="D3" s="301" t="s">
        <v>1744</v>
      </c>
      <c r="E3" s="301" t="s">
        <v>1744</v>
      </c>
      <c r="F3" s="301" t="s">
        <v>1945</v>
      </c>
      <c r="G3" s="316" t="s">
        <v>2046</v>
      </c>
      <c r="H3" s="301" t="s">
        <v>1829</v>
      </c>
    </row>
    <row r="4" spans="1:8" s="315" customFormat="1" ht="15" customHeight="1">
      <c r="A4" s="301" t="s">
        <v>1831</v>
      </c>
      <c r="B4" s="301" t="s">
        <v>45</v>
      </c>
      <c r="C4" s="301" t="s">
        <v>37</v>
      </c>
      <c r="D4" s="301"/>
      <c r="E4" s="301" t="s">
        <v>1744</v>
      </c>
      <c r="F4" s="301" t="s">
        <v>1945</v>
      </c>
      <c r="G4" s="316" t="s">
        <v>2047</v>
      </c>
      <c r="H4" s="301" t="s">
        <v>1829</v>
      </c>
    </row>
    <row r="5" spans="1:8" s="315" customFormat="1" ht="15" customHeight="1">
      <c r="A5" s="301" t="s">
        <v>1832</v>
      </c>
      <c r="B5" s="301" t="s">
        <v>45</v>
      </c>
      <c r="C5" s="301" t="s">
        <v>37</v>
      </c>
      <c r="D5" s="301"/>
      <c r="E5" s="301" t="s">
        <v>1744</v>
      </c>
      <c r="F5" s="301" t="s">
        <v>1945</v>
      </c>
      <c r="G5" s="316" t="s">
        <v>2048</v>
      </c>
      <c r="H5" s="301" t="s">
        <v>1829</v>
      </c>
    </row>
    <row r="6" spans="1:8" s="315" customFormat="1" ht="15" customHeight="1">
      <c r="A6" s="301" t="s">
        <v>1833</v>
      </c>
      <c r="B6" s="301" t="s">
        <v>43</v>
      </c>
      <c r="C6" s="301" t="s">
        <v>37</v>
      </c>
      <c r="D6" s="301" t="s">
        <v>1744</v>
      </c>
      <c r="E6" s="301" t="s">
        <v>1744</v>
      </c>
      <c r="F6" s="301" t="s">
        <v>1945</v>
      </c>
      <c r="G6" s="316" t="s">
        <v>2049</v>
      </c>
      <c r="H6" s="301" t="s">
        <v>1829</v>
      </c>
    </row>
    <row r="7" spans="1:8" s="315" customFormat="1" ht="15" customHeight="1">
      <c r="A7" s="301" t="s">
        <v>1834</v>
      </c>
      <c r="B7" s="301" t="s">
        <v>45</v>
      </c>
      <c r="C7" s="301" t="s">
        <v>37</v>
      </c>
      <c r="D7" s="301"/>
      <c r="E7" s="301" t="s">
        <v>1744</v>
      </c>
      <c r="F7" s="301" t="s">
        <v>1945</v>
      </c>
      <c r="G7" s="316" t="s">
        <v>2050</v>
      </c>
      <c r="H7" s="301" t="s">
        <v>1829</v>
      </c>
    </row>
    <row r="8" spans="1:8" s="315" customFormat="1" ht="15" customHeight="1">
      <c r="A8" s="301" t="s">
        <v>1835</v>
      </c>
      <c r="B8" s="301" t="s">
        <v>45</v>
      </c>
      <c r="C8" s="301" t="s">
        <v>37</v>
      </c>
      <c r="D8" s="301"/>
      <c r="E8" s="301" t="s">
        <v>1744</v>
      </c>
      <c r="F8" s="301" t="s">
        <v>1945</v>
      </c>
      <c r="G8" s="316" t="s">
        <v>2051</v>
      </c>
      <c r="H8" s="301" t="s">
        <v>1829</v>
      </c>
    </row>
    <row r="9" spans="1:8" s="315" customFormat="1" ht="15" customHeight="1">
      <c r="A9" s="301" t="s">
        <v>1836</v>
      </c>
      <c r="B9" s="301" t="s">
        <v>45</v>
      </c>
      <c r="C9" s="301" t="s">
        <v>37</v>
      </c>
      <c r="D9" s="301"/>
      <c r="E9" s="301" t="s">
        <v>1744</v>
      </c>
      <c r="F9" s="301" t="s">
        <v>1945</v>
      </c>
      <c r="G9" s="316" t="s">
        <v>2052</v>
      </c>
      <c r="H9" s="301" t="s">
        <v>1829</v>
      </c>
    </row>
    <row r="10" spans="1:8" s="315" customFormat="1" ht="15" customHeight="1">
      <c r="A10" s="301" t="s">
        <v>1837</v>
      </c>
      <c r="B10" s="301" t="s">
        <v>45</v>
      </c>
      <c r="C10" s="301" t="s">
        <v>37</v>
      </c>
      <c r="D10" s="301"/>
      <c r="E10" s="301" t="s">
        <v>1744</v>
      </c>
      <c r="F10" s="301" t="s">
        <v>1945</v>
      </c>
      <c r="G10" s="316" t="s">
        <v>2053</v>
      </c>
      <c r="H10" s="301" t="s">
        <v>1829</v>
      </c>
    </row>
    <row r="11" spans="1:8" s="315" customFormat="1" ht="15" customHeight="1">
      <c r="A11" s="301" t="s">
        <v>1838</v>
      </c>
      <c r="B11" s="301" t="s">
        <v>45</v>
      </c>
      <c r="C11" s="301" t="s">
        <v>37</v>
      </c>
      <c r="D11" s="301"/>
      <c r="E11" s="301" t="s">
        <v>1744</v>
      </c>
      <c r="F11" s="301" t="s">
        <v>1945</v>
      </c>
      <c r="G11" s="316" t="s">
        <v>2054</v>
      </c>
      <c r="H11" s="301" t="s">
        <v>1829</v>
      </c>
    </row>
    <row r="12" spans="1:8" s="315" customFormat="1" ht="15" customHeight="1">
      <c r="A12" s="301" t="s">
        <v>1839</v>
      </c>
      <c r="B12" s="301" t="s">
        <v>45</v>
      </c>
      <c r="C12" s="301" t="s">
        <v>37</v>
      </c>
      <c r="D12" s="301"/>
      <c r="E12" s="301" t="s">
        <v>1744</v>
      </c>
      <c r="F12" s="301" t="s">
        <v>1945</v>
      </c>
      <c r="G12" s="316" t="s">
        <v>2055</v>
      </c>
      <c r="H12" s="301" t="s">
        <v>1829</v>
      </c>
    </row>
    <row r="13" spans="1:8" s="315" customFormat="1" ht="15" customHeight="1">
      <c r="A13" s="301" t="s">
        <v>1840</v>
      </c>
      <c r="B13" s="301" t="s">
        <v>45</v>
      </c>
      <c r="C13" s="301" t="s">
        <v>37</v>
      </c>
      <c r="D13" s="301"/>
      <c r="E13" s="301" t="s">
        <v>1744</v>
      </c>
      <c r="F13" s="301" t="s">
        <v>1945</v>
      </c>
      <c r="G13" s="316" t="s">
        <v>2056</v>
      </c>
      <c r="H13" s="301" t="s">
        <v>1829</v>
      </c>
    </row>
    <row r="14" spans="1:8" s="315" customFormat="1" ht="15" customHeight="1">
      <c r="A14" s="301" t="s">
        <v>1841</v>
      </c>
      <c r="B14" s="301" t="s">
        <v>45</v>
      </c>
      <c r="C14" s="301" t="s">
        <v>37</v>
      </c>
      <c r="D14" s="301"/>
      <c r="E14" s="301" t="s">
        <v>1744</v>
      </c>
      <c r="F14" s="301" t="s">
        <v>1945</v>
      </c>
      <c r="G14" s="316" t="s">
        <v>2057</v>
      </c>
      <c r="H14" s="301" t="s">
        <v>1829</v>
      </c>
    </row>
    <row r="15" spans="1:8" s="315" customFormat="1" ht="15" customHeight="1">
      <c r="A15" s="301" t="s">
        <v>1842</v>
      </c>
      <c r="B15" s="301" t="s">
        <v>45</v>
      </c>
      <c r="C15" s="301" t="s">
        <v>37</v>
      </c>
      <c r="D15" s="301"/>
      <c r="E15" s="301" t="s">
        <v>1744</v>
      </c>
      <c r="F15" s="301" t="s">
        <v>1945</v>
      </c>
      <c r="G15" s="316" t="s">
        <v>2058</v>
      </c>
      <c r="H15" s="301" t="s">
        <v>1829</v>
      </c>
    </row>
    <row r="16" spans="1:8" s="315" customFormat="1" ht="15" customHeight="1">
      <c r="A16" s="301" t="s">
        <v>1843</v>
      </c>
      <c r="B16" s="301" t="s">
        <v>45</v>
      </c>
      <c r="C16" s="301" t="s">
        <v>37</v>
      </c>
      <c r="D16" s="301"/>
      <c r="E16" s="301" t="s">
        <v>1744</v>
      </c>
      <c r="F16" s="301" t="s">
        <v>1945</v>
      </c>
      <c r="G16" s="316" t="s">
        <v>2059</v>
      </c>
      <c r="H16" s="301" t="s">
        <v>1829</v>
      </c>
    </row>
    <row r="17" spans="1:8" s="315" customFormat="1" ht="15" customHeight="1">
      <c r="A17" s="301" t="s">
        <v>1844</v>
      </c>
      <c r="B17" s="301" t="s">
        <v>45</v>
      </c>
      <c r="C17" s="301" t="s">
        <v>37</v>
      </c>
      <c r="D17" s="301"/>
      <c r="E17" s="301" t="s">
        <v>1744</v>
      </c>
      <c r="F17" s="301" t="s">
        <v>1945</v>
      </c>
      <c r="G17" s="316" t="s">
        <v>2060</v>
      </c>
      <c r="H17" s="301" t="s">
        <v>1829</v>
      </c>
    </row>
    <row r="18" spans="1:8" s="315" customFormat="1" ht="15" customHeight="1">
      <c r="A18" s="301" t="s">
        <v>1845</v>
      </c>
      <c r="B18" s="301" t="s">
        <v>45</v>
      </c>
      <c r="C18" s="301" t="s">
        <v>37</v>
      </c>
      <c r="D18" s="301"/>
      <c r="E18" s="301" t="s">
        <v>1744</v>
      </c>
      <c r="F18" s="301" t="s">
        <v>1945</v>
      </c>
      <c r="G18" s="316" t="s">
        <v>2061</v>
      </c>
      <c r="H18" s="301" t="s">
        <v>1829</v>
      </c>
    </row>
    <row r="19" spans="1:8" s="315" customFormat="1" ht="15" customHeight="1">
      <c r="A19" s="301" t="s">
        <v>1846</v>
      </c>
      <c r="B19" s="301" t="s">
        <v>45</v>
      </c>
      <c r="C19" s="301" t="s">
        <v>37</v>
      </c>
      <c r="D19" s="301"/>
      <c r="E19" s="301" t="s">
        <v>1744</v>
      </c>
      <c r="F19" s="301" t="s">
        <v>1945</v>
      </c>
      <c r="G19" s="316" t="s">
        <v>2062</v>
      </c>
      <c r="H19" s="301" t="s">
        <v>1829</v>
      </c>
    </row>
    <row r="20" spans="1:8" s="315" customFormat="1" ht="15" customHeight="1">
      <c r="A20" s="301" t="s">
        <v>1847</v>
      </c>
      <c r="B20" s="301" t="s">
        <v>45</v>
      </c>
      <c r="C20" s="301" t="s">
        <v>37</v>
      </c>
      <c r="D20" s="301"/>
      <c r="E20" s="301" t="s">
        <v>1744</v>
      </c>
      <c r="F20" s="301" t="s">
        <v>1945</v>
      </c>
      <c r="G20" s="316" t="s">
        <v>2063</v>
      </c>
      <c r="H20" s="301" t="s">
        <v>1829</v>
      </c>
    </row>
    <row r="21" spans="1:8" s="315" customFormat="1" ht="15" customHeight="1">
      <c r="A21" s="301" t="s">
        <v>1848</v>
      </c>
      <c r="B21" s="301" t="s">
        <v>45</v>
      </c>
      <c r="C21" s="301" t="s">
        <v>37</v>
      </c>
      <c r="D21" s="301"/>
      <c r="E21" s="301" t="s">
        <v>1744</v>
      </c>
      <c r="F21" s="301" t="s">
        <v>1945</v>
      </c>
      <c r="G21" s="316" t="s">
        <v>2064</v>
      </c>
      <c r="H21" s="301" t="s">
        <v>1829</v>
      </c>
    </row>
    <row r="22" spans="1:8" s="315" customFormat="1" ht="15" customHeight="1">
      <c r="A22" s="301" t="s">
        <v>1849</v>
      </c>
      <c r="B22" s="301" t="s">
        <v>45</v>
      </c>
      <c r="C22" s="301" t="s">
        <v>37</v>
      </c>
      <c r="D22" s="301"/>
      <c r="E22" s="301" t="s">
        <v>1744</v>
      </c>
      <c r="F22" s="301" t="s">
        <v>1945</v>
      </c>
      <c r="G22" s="316" t="s">
        <v>2065</v>
      </c>
      <c r="H22" s="301" t="s">
        <v>1829</v>
      </c>
    </row>
    <row r="23" spans="1:8" s="315" customFormat="1" ht="15" customHeight="1">
      <c r="A23" s="301" t="s">
        <v>1850</v>
      </c>
      <c r="B23" s="301" t="s">
        <v>45</v>
      </c>
      <c r="C23" s="301" t="s">
        <v>37</v>
      </c>
      <c r="D23" s="301"/>
      <c r="E23" s="301" t="s">
        <v>1744</v>
      </c>
      <c r="F23" s="301" t="s">
        <v>1945</v>
      </c>
      <c r="G23" s="316" t="s">
        <v>2066</v>
      </c>
      <c r="H23" s="301" t="s">
        <v>1829</v>
      </c>
    </row>
    <row r="24" spans="1:8" s="315" customFormat="1" ht="15" customHeight="1">
      <c r="A24" s="301" t="s">
        <v>1851</v>
      </c>
      <c r="B24" s="301" t="s">
        <v>45</v>
      </c>
      <c r="C24" s="301" t="s">
        <v>37</v>
      </c>
      <c r="D24" s="301"/>
      <c r="E24" s="301" t="s">
        <v>1744</v>
      </c>
      <c r="F24" s="301" t="s">
        <v>1945</v>
      </c>
      <c r="G24" s="316" t="s">
        <v>2067</v>
      </c>
      <c r="H24" s="301" t="s">
        <v>1829</v>
      </c>
    </row>
    <row r="25" spans="1:8" s="315" customFormat="1" ht="15" customHeight="1">
      <c r="A25" s="301" t="s">
        <v>1852</v>
      </c>
      <c r="B25" s="301" t="s">
        <v>45</v>
      </c>
      <c r="C25" s="301" t="s">
        <v>37</v>
      </c>
      <c r="D25" s="301"/>
      <c r="E25" s="301" t="s">
        <v>1744</v>
      </c>
      <c r="F25" s="301" t="s">
        <v>1945</v>
      </c>
      <c r="G25" s="316" t="s">
        <v>2068</v>
      </c>
      <c r="H25" s="301" t="s">
        <v>1829</v>
      </c>
    </row>
    <row r="26" spans="1:8" s="315" customFormat="1" ht="15" customHeight="1">
      <c r="A26" s="301" t="s">
        <v>1853</v>
      </c>
      <c r="B26" s="301" t="s">
        <v>45</v>
      </c>
      <c r="C26" s="301" t="s">
        <v>37</v>
      </c>
      <c r="D26" s="301"/>
      <c r="E26" s="301" t="s">
        <v>1744</v>
      </c>
      <c r="F26" s="301" t="s">
        <v>1945</v>
      </c>
      <c r="G26" s="316" t="s">
        <v>2069</v>
      </c>
      <c r="H26" s="301" t="s">
        <v>1829</v>
      </c>
    </row>
    <row r="27" spans="1:8" s="315" customFormat="1" ht="15" customHeight="1">
      <c r="A27" s="301" t="s">
        <v>1854</v>
      </c>
      <c r="B27" s="301" t="s">
        <v>45</v>
      </c>
      <c r="C27" s="301" t="s">
        <v>37</v>
      </c>
      <c r="D27" s="301"/>
      <c r="E27" s="301" t="s">
        <v>1744</v>
      </c>
      <c r="F27" s="301" t="s">
        <v>1945</v>
      </c>
      <c r="G27" s="316" t="s">
        <v>2070</v>
      </c>
      <c r="H27" s="301" t="s">
        <v>1829</v>
      </c>
    </row>
    <row r="28" spans="1:8" s="315" customFormat="1" ht="15" customHeight="1">
      <c r="A28" s="301" t="s">
        <v>1855</v>
      </c>
      <c r="B28" s="301" t="s">
        <v>45</v>
      </c>
      <c r="C28" s="301" t="s">
        <v>37</v>
      </c>
      <c r="D28" s="301"/>
      <c r="E28" s="301" t="s">
        <v>1744</v>
      </c>
      <c r="F28" s="301" t="s">
        <v>1945</v>
      </c>
      <c r="G28" s="316" t="s">
        <v>2071</v>
      </c>
      <c r="H28" s="301" t="s">
        <v>1829</v>
      </c>
    </row>
    <row r="29" spans="1:8" s="315" customFormat="1" ht="15" customHeight="1">
      <c r="A29" s="301" t="s">
        <v>1856</v>
      </c>
      <c r="B29" s="301" t="s">
        <v>45</v>
      </c>
      <c r="C29" s="301" t="s">
        <v>37</v>
      </c>
      <c r="D29" s="301"/>
      <c r="E29" s="301" t="s">
        <v>1744</v>
      </c>
      <c r="F29" s="301" t="s">
        <v>1945</v>
      </c>
      <c r="G29" s="316" t="s">
        <v>2072</v>
      </c>
      <c r="H29" s="301" t="s">
        <v>1829</v>
      </c>
    </row>
    <row r="30" spans="1:8" s="315" customFormat="1" ht="15" customHeight="1">
      <c r="A30" s="301" t="s">
        <v>1857</v>
      </c>
      <c r="B30" s="301" t="s">
        <v>43</v>
      </c>
      <c r="C30" s="301" t="s">
        <v>37</v>
      </c>
      <c r="D30" s="301" t="s">
        <v>1946</v>
      </c>
      <c r="E30" s="301" t="s">
        <v>1744</v>
      </c>
      <c r="F30" s="301" t="s">
        <v>1947</v>
      </c>
      <c r="G30" s="316" t="s">
        <v>2073</v>
      </c>
      <c r="H30" s="301" t="s">
        <v>46</v>
      </c>
    </row>
    <row r="31" spans="1:8" s="315" customFormat="1" ht="15" customHeight="1">
      <c r="A31" s="301" t="s">
        <v>1858</v>
      </c>
      <c r="B31" s="301" t="s">
        <v>45</v>
      </c>
      <c r="C31" s="301" t="s">
        <v>37</v>
      </c>
      <c r="D31" s="301"/>
      <c r="E31" s="301" t="s">
        <v>1744</v>
      </c>
      <c r="F31" s="301" t="s">
        <v>1948</v>
      </c>
      <c r="G31" s="316" t="s">
        <v>2074</v>
      </c>
      <c r="H31" s="301" t="s">
        <v>2075</v>
      </c>
    </row>
    <row r="32" spans="1:8" s="315" customFormat="1" ht="15" customHeight="1">
      <c r="A32" s="301" t="s">
        <v>1964</v>
      </c>
      <c r="B32" s="301" t="s">
        <v>45</v>
      </c>
      <c r="C32" s="301" t="s">
        <v>52</v>
      </c>
      <c r="D32" s="301"/>
      <c r="E32" s="301" t="s">
        <v>1744</v>
      </c>
      <c r="F32" s="301" t="s">
        <v>1949</v>
      </c>
      <c r="G32" s="316" t="s">
        <v>1963</v>
      </c>
      <c r="H32" s="301" t="s">
        <v>1859</v>
      </c>
    </row>
    <row r="33" spans="1:8" s="315" customFormat="1" ht="15" customHeight="1">
      <c r="A33" s="301" t="s">
        <v>1860</v>
      </c>
      <c r="B33" s="301" t="s">
        <v>45</v>
      </c>
      <c r="C33" s="301" t="s">
        <v>37</v>
      </c>
      <c r="D33" s="301"/>
      <c r="E33" s="301" t="s">
        <v>1744</v>
      </c>
      <c r="F33" s="301" t="s">
        <v>1947</v>
      </c>
      <c r="G33" s="316" t="s">
        <v>2076</v>
      </c>
      <c r="H33" s="301" t="s">
        <v>1861</v>
      </c>
    </row>
    <row r="34" spans="1:8" s="315" customFormat="1" ht="15" customHeight="1">
      <c r="A34" s="301" t="s">
        <v>1862</v>
      </c>
      <c r="B34" s="301" t="s">
        <v>45</v>
      </c>
      <c r="C34" s="301" t="s">
        <v>37</v>
      </c>
      <c r="D34" s="301"/>
      <c r="E34" s="301" t="s">
        <v>1744</v>
      </c>
      <c r="F34" s="301" t="s">
        <v>1947</v>
      </c>
      <c r="G34" s="316" t="s">
        <v>2077</v>
      </c>
      <c r="H34" s="301" t="s">
        <v>1861</v>
      </c>
    </row>
    <row r="35" spans="1:8" s="315" customFormat="1" ht="15" customHeight="1">
      <c r="A35" s="301" t="s">
        <v>1863</v>
      </c>
      <c r="B35" s="301" t="s">
        <v>45</v>
      </c>
      <c r="C35" s="301" t="s">
        <v>37</v>
      </c>
      <c r="D35" s="301"/>
      <c r="E35" s="301" t="s">
        <v>1744</v>
      </c>
      <c r="F35" s="301" t="s">
        <v>1947</v>
      </c>
      <c r="G35" s="316" t="s">
        <v>2078</v>
      </c>
      <c r="H35" s="301" t="s">
        <v>1861</v>
      </c>
    </row>
    <row r="36" spans="1:8" s="315" customFormat="1" ht="15" customHeight="1">
      <c r="A36" s="301" t="s">
        <v>1864</v>
      </c>
      <c r="B36" s="301" t="s">
        <v>45</v>
      </c>
      <c r="C36" s="301" t="s">
        <v>37</v>
      </c>
      <c r="D36" s="301"/>
      <c r="E36" s="301" t="s">
        <v>1744</v>
      </c>
      <c r="F36" s="301" t="s">
        <v>1947</v>
      </c>
      <c r="G36" s="316" t="s">
        <v>2079</v>
      </c>
      <c r="H36" s="301" t="s">
        <v>1861</v>
      </c>
    </row>
    <row r="37" spans="1:8" s="315" customFormat="1" ht="15" customHeight="1">
      <c r="A37" s="301" t="s">
        <v>1865</v>
      </c>
      <c r="B37" s="301" t="s">
        <v>43</v>
      </c>
      <c r="C37" s="301" t="s">
        <v>37</v>
      </c>
      <c r="D37" s="301" t="s">
        <v>1827</v>
      </c>
      <c r="E37" s="301" t="s">
        <v>1744</v>
      </c>
      <c r="F37" s="301" t="s">
        <v>1950</v>
      </c>
      <c r="G37" s="316" t="s">
        <v>2080</v>
      </c>
      <c r="H37" s="301" t="s">
        <v>1955</v>
      </c>
    </row>
    <row r="38" spans="1:8" s="315" customFormat="1" ht="15" customHeight="1">
      <c r="A38" s="301" t="s">
        <v>1866</v>
      </c>
      <c r="B38" s="301" t="s">
        <v>45</v>
      </c>
      <c r="C38" s="301" t="s">
        <v>37</v>
      </c>
      <c r="D38" s="301" t="s">
        <v>1946</v>
      </c>
      <c r="E38" s="301" t="s">
        <v>1744</v>
      </c>
      <c r="F38" s="301" t="s">
        <v>1947</v>
      </c>
      <c r="G38" s="316" t="s">
        <v>2081</v>
      </c>
      <c r="H38" s="301" t="s">
        <v>1123</v>
      </c>
    </row>
    <row r="39" spans="1:8" s="315" customFormat="1" ht="15" customHeight="1">
      <c r="A39" s="301" t="s">
        <v>1867</v>
      </c>
      <c r="B39" s="301" t="s">
        <v>45</v>
      </c>
      <c r="C39" s="301" t="s">
        <v>37</v>
      </c>
      <c r="D39" s="301"/>
      <c r="E39" s="301" t="s">
        <v>1744</v>
      </c>
      <c r="F39" s="301" t="s">
        <v>1947</v>
      </c>
      <c r="G39" s="316" t="s">
        <v>2082</v>
      </c>
      <c r="H39" s="301" t="s">
        <v>1123</v>
      </c>
    </row>
    <row r="40" spans="1:8" s="315" customFormat="1" ht="15" customHeight="1">
      <c r="A40" s="301" t="s">
        <v>1868</v>
      </c>
      <c r="B40" s="301" t="s">
        <v>45</v>
      </c>
      <c r="C40" s="301" t="s">
        <v>37</v>
      </c>
      <c r="D40" s="301"/>
      <c r="E40" s="301" t="s">
        <v>1744</v>
      </c>
      <c r="F40" s="301" t="s">
        <v>1947</v>
      </c>
      <c r="G40" s="316" t="s">
        <v>2083</v>
      </c>
      <c r="H40" s="301" t="s">
        <v>1123</v>
      </c>
    </row>
    <row r="41" spans="1:8" s="315" customFormat="1" ht="15" customHeight="1">
      <c r="A41" s="301" t="s">
        <v>1869</v>
      </c>
      <c r="B41" s="301" t="s">
        <v>45</v>
      </c>
      <c r="C41" s="301" t="s">
        <v>37</v>
      </c>
      <c r="D41" s="301"/>
      <c r="E41" s="301" t="s">
        <v>1744</v>
      </c>
      <c r="F41" s="301" t="s">
        <v>1950</v>
      </c>
      <c r="G41" s="316" t="s">
        <v>2084</v>
      </c>
      <c r="H41" s="301" t="s">
        <v>47</v>
      </c>
    </row>
    <row r="42" spans="1:8" s="315" customFormat="1" ht="15" customHeight="1">
      <c r="A42" s="301" t="s">
        <v>1870</v>
      </c>
      <c r="B42" s="301" t="s">
        <v>45</v>
      </c>
      <c r="C42" s="301" t="s">
        <v>37</v>
      </c>
      <c r="D42" s="301"/>
      <c r="E42" s="301" t="s">
        <v>1744</v>
      </c>
      <c r="F42" s="301" t="s">
        <v>1950</v>
      </c>
      <c r="G42" s="316" t="s">
        <v>2085</v>
      </c>
      <c r="H42" s="301" t="s">
        <v>47</v>
      </c>
    </row>
    <row r="43" spans="1:8" s="315" customFormat="1" ht="15" customHeight="1">
      <c r="A43" s="301" t="s">
        <v>1871</v>
      </c>
      <c r="B43" s="301" t="s">
        <v>45</v>
      </c>
      <c r="C43" s="301" t="s">
        <v>37</v>
      </c>
      <c r="D43" s="301"/>
      <c r="E43" s="301" t="s">
        <v>1744</v>
      </c>
      <c r="F43" s="301" t="s">
        <v>1950</v>
      </c>
      <c r="G43" s="316" t="s">
        <v>2086</v>
      </c>
      <c r="H43" s="301" t="s">
        <v>859</v>
      </c>
    </row>
    <row r="44" spans="1:8" s="315" customFormat="1" ht="15" customHeight="1">
      <c r="A44" s="301" t="s">
        <v>1872</v>
      </c>
      <c r="B44" s="301" t="s">
        <v>45</v>
      </c>
      <c r="C44" s="301" t="s">
        <v>37</v>
      </c>
      <c r="D44" s="301"/>
      <c r="E44" s="301" t="s">
        <v>1744</v>
      </c>
      <c r="F44" s="301" t="s">
        <v>1950</v>
      </c>
      <c r="G44" s="316" t="s">
        <v>2087</v>
      </c>
      <c r="H44" s="301" t="s">
        <v>859</v>
      </c>
    </row>
    <row r="45" spans="1:8" s="315" customFormat="1" ht="15" customHeight="1">
      <c r="A45" s="301" t="s">
        <v>1873</v>
      </c>
      <c r="B45" s="301" t="s">
        <v>43</v>
      </c>
      <c r="C45" s="301" t="s">
        <v>37</v>
      </c>
      <c r="D45" s="301" t="s">
        <v>1946</v>
      </c>
      <c r="E45" s="301" t="s">
        <v>1744</v>
      </c>
      <c r="F45" s="301" t="s">
        <v>1950</v>
      </c>
      <c r="G45" s="316" t="s">
        <v>2088</v>
      </c>
      <c r="H45" s="301" t="s">
        <v>859</v>
      </c>
    </row>
    <row r="46" spans="1:8" s="315" customFormat="1" ht="15" customHeight="1">
      <c r="A46" s="301" t="s">
        <v>1874</v>
      </c>
      <c r="B46" s="301" t="s">
        <v>45</v>
      </c>
      <c r="C46" s="301" t="s">
        <v>37</v>
      </c>
      <c r="D46" s="301"/>
      <c r="E46" s="301" t="s">
        <v>1744</v>
      </c>
      <c r="F46" s="301" t="s">
        <v>1950</v>
      </c>
      <c r="G46" s="316" t="s">
        <v>2089</v>
      </c>
      <c r="H46" s="301" t="s">
        <v>2090</v>
      </c>
    </row>
    <row r="47" spans="1:8" s="315" customFormat="1" ht="15" customHeight="1">
      <c r="A47" s="301" t="s">
        <v>1875</v>
      </c>
      <c r="B47" s="301" t="s">
        <v>43</v>
      </c>
      <c r="C47" s="301" t="s">
        <v>37</v>
      </c>
      <c r="D47" s="301" t="s">
        <v>1946</v>
      </c>
      <c r="E47" s="301" t="s">
        <v>1744</v>
      </c>
      <c r="F47" s="301" t="s">
        <v>1947</v>
      </c>
      <c r="G47" s="316" t="s">
        <v>2091</v>
      </c>
      <c r="H47" s="301" t="s">
        <v>1123</v>
      </c>
    </row>
    <row r="48" spans="1:8" s="315" customFormat="1" ht="15" customHeight="1">
      <c r="A48" s="301" t="s">
        <v>1876</v>
      </c>
      <c r="B48" s="301" t="s">
        <v>45</v>
      </c>
      <c r="C48" s="301" t="s">
        <v>37</v>
      </c>
      <c r="D48" s="301"/>
      <c r="E48" s="301" t="s">
        <v>1744</v>
      </c>
      <c r="F48" s="301" t="s">
        <v>1947</v>
      </c>
      <c r="G48" s="316" t="s">
        <v>2092</v>
      </c>
      <c r="H48" s="301" t="s">
        <v>1123</v>
      </c>
    </row>
    <row r="49" spans="1:8" s="315" customFormat="1" ht="15" customHeight="1">
      <c r="A49" s="301" t="s">
        <v>1877</v>
      </c>
      <c r="B49" s="301" t="s">
        <v>14</v>
      </c>
      <c r="C49" s="301" t="s">
        <v>37</v>
      </c>
      <c r="D49" s="301"/>
      <c r="E49" s="301" t="s">
        <v>1744</v>
      </c>
      <c r="F49" s="301" t="s">
        <v>1950</v>
      </c>
      <c r="G49" s="316" t="s">
        <v>2093</v>
      </c>
      <c r="H49" s="301" t="s">
        <v>830</v>
      </c>
    </row>
    <row r="50" spans="1:8" s="315" customFormat="1" ht="15" customHeight="1">
      <c r="A50" s="301" t="s">
        <v>1878</v>
      </c>
      <c r="B50" s="301" t="s">
        <v>45</v>
      </c>
      <c r="C50" s="301" t="s">
        <v>37</v>
      </c>
      <c r="D50" s="301"/>
      <c r="E50" s="301" t="s">
        <v>1744</v>
      </c>
      <c r="F50" s="301" t="s">
        <v>1947</v>
      </c>
      <c r="G50" s="316" t="s">
        <v>2094</v>
      </c>
      <c r="H50" s="301" t="s">
        <v>1123</v>
      </c>
    </row>
    <row r="51" spans="1:8" s="315" customFormat="1" ht="15" customHeight="1">
      <c r="A51" s="301" t="s">
        <v>1879</v>
      </c>
      <c r="B51" s="301" t="s">
        <v>14</v>
      </c>
      <c r="C51" s="301" t="s">
        <v>37</v>
      </c>
      <c r="D51" s="301"/>
      <c r="E51" s="301" t="s">
        <v>1744</v>
      </c>
      <c r="F51" s="301" t="s">
        <v>1950</v>
      </c>
      <c r="G51" s="316" t="s">
        <v>2095</v>
      </c>
      <c r="H51" s="301" t="s">
        <v>830</v>
      </c>
    </row>
    <row r="52" spans="1:8" s="315" customFormat="1" ht="15" customHeight="1">
      <c r="A52" s="301" t="s">
        <v>1880</v>
      </c>
      <c r="B52" s="301" t="s">
        <v>45</v>
      </c>
      <c r="C52" s="301" t="s">
        <v>37</v>
      </c>
      <c r="D52" s="301"/>
      <c r="E52" s="301" t="s">
        <v>1744</v>
      </c>
      <c r="F52" s="301" t="s">
        <v>1950</v>
      </c>
      <c r="G52" s="316" t="s">
        <v>2096</v>
      </c>
      <c r="H52" s="301" t="s">
        <v>830</v>
      </c>
    </row>
    <row r="53" spans="1:8" s="315" customFormat="1" ht="15" customHeight="1">
      <c r="A53" s="301" t="s">
        <v>1881</v>
      </c>
      <c r="B53" s="301" t="s">
        <v>45</v>
      </c>
      <c r="C53" s="301" t="s">
        <v>37</v>
      </c>
      <c r="D53" s="301"/>
      <c r="E53" s="301" t="s">
        <v>1744</v>
      </c>
      <c r="F53" s="301" t="s">
        <v>1950</v>
      </c>
      <c r="G53" s="316" t="s">
        <v>2097</v>
      </c>
      <c r="H53" s="301" t="s">
        <v>830</v>
      </c>
    </row>
    <row r="54" spans="1:8" s="315" customFormat="1" ht="15" customHeight="1">
      <c r="A54" s="301" t="s">
        <v>1882</v>
      </c>
      <c r="B54" s="301" t="s">
        <v>45</v>
      </c>
      <c r="C54" s="301" t="s">
        <v>37</v>
      </c>
      <c r="D54" s="301"/>
      <c r="E54" s="301" t="s">
        <v>1744</v>
      </c>
      <c r="F54" s="301" t="s">
        <v>1947</v>
      </c>
      <c r="G54" s="316" t="s">
        <v>2098</v>
      </c>
      <c r="H54" s="301" t="s">
        <v>1123</v>
      </c>
    </row>
    <row r="55" spans="1:8" s="315" customFormat="1" ht="15" customHeight="1">
      <c r="A55" s="301" t="s">
        <v>1883</v>
      </c>
      <c r="B55" s="301" t="s">
        <v>43</v>
      </c>
      <c r="C55" s="301" t="s">
        <v>37</v>
      </c>
      <c r="D55" s="301" t="s">
        <v>1827</v>
      </c>
      <c r="E55" s="301" t="s">
        <v>1744</v>
      </c>
      <c r="F55" s="301" t="s">
        <v>1950</v>
      </c>
      <c r="G55" s="316" t="s">
        <v>2099</v>
      </c>
      <c r="H55" s="301" t="s">
        <v>830</v>
      </c>
    </row>
    <row r="56" spans="1:8" s="315" customFormat="1" ht="15" customHeight="1">
      <c r="A56" s="301" t="s">
        <v>1884</v>
      </c>
      <c r="B56" s="301" t="s">
        <v>45</v>
      </c>
      <c r="C56" s="301" t="s">
        <v>37</v>
      </c>
      <c r="D56" s="301"/>
      <c r="E56" s="301" t="s">
        <v>1744</v>
      </c>
      <c r="F56" s="301" t="s">
        <v>1950</v>
      </c>
      <c r="G56" s="316" t="s">
        <v>2100</v>
      </c>
      <c r="H56" s="301" t="s">
        <v>830</v>
      </c>
    </row>
    <row r="57" spans="1:8" s="315" customFormat="1" ht="15" customHeight="1">
      <c r="A57" s="301" t="s">
        <v>1885</v>
      </c>
      <c r="B57" s="301" t="s">
        <v>1951</v>
      </c>
      <c r="C57" s="301" t="s">
        <v>37</v>
      </c>
      <c r="D57" s="301" t="s">
        <v>1744</v>
      </c>
      <c r="E57" s="301" t="s">
        <v>1744</v>
      </c>
      <c r="F57" s="301" t="s">
        <v>1948</v>
      </c>
      <c r="G57" s="316" t="s">
        <v>2101</v>
      </c>
      <c r="H57" s="301" t="s">
        <v>366</v>
      </c>
    </row>
    <row r="58" spans="1:8" s="315" customFormat="1" ht="15" customHeight="1">
      <c r="A58" s="301" t="s">
        <v>1886</v>
      </c>
      <c r="B58" s="301" t="s">
        <v>45</v>
      </c>
      <c r="C58" s="301" t="s">
        <v>37</v>
      </c>
      <c r="D58" s="301"/>
      <c r="E58" s="301" t="s">
        <v>1744</v>
      </c>
      <c r="F58" s="301" t="s">
        <v>1122</v>
      </c>
      <c r="G58" s="316" t="s">
        <v>2102</v>
      </c>
      <c r="H58" s="301" t="s">
        <v>366</v>
      </c>
    </row>
    <row r="59" spans="1:8" s="315" customFormat="1" ht="15" customHeight="1">
      <c r="A59" s="301" t="s">
        <v>1887</v>
      </c>
      <c r="B59" s="301" t="s">
        <v>14</v>
      </c>
      <c r="C59" s="301" t="s">
        <v>37</v>
      </c>
      <c r="D59" s="301"/>
      <c r="E59" s="301" t="s">
        <v>1744</v>
      </c>
      <c r="F59" s="301" t="s">
        <v>1948</v>
      </c>
      <c r="G59" s="316" t="s">
        <v>2103</v>
      </c>
      <c r="H59" s="301" t="s">
        <v>365</v>
      </c>
    </row>
    <row r="60" spans="1:8" s="315" customFormat="1" ht="15" customHeight="1">
      <c r="A60" s="301" t="s">
        <v>1888</v>
      </c>
      <c r="B60" s="301" t="s">
        <v>45</v>
      </c>
      <c r="C60" s="301" t="s">
        <v>37</v>
      </c>
      <c r="D60" s="301"/>
      <c r="E60" s="301" t="s">
        <v>1744</v>
      </c>
      <c r="F60" s="301" t="s">
        <v>1947</v>
      </c>
      <c r="G60" s="316" t="s">
        <v>2104</v>
      </c>
      <c r="H60" s="301" t="s">
        <v>1123</v>
      </c>
    </row>
    <row r="61" spans="1:8" s="315" customFormat="1" ht="15" customHeight="1">
      <c r="A61" s="301" t="s">
        <v>1889</v>
      </c>
      <c r="B61" s="301" t="s">
        <v>45</v>
      </c>
      <c r="C61" s="301" t="s">
        <v>37</v>
      </c>
      <c r="D61" s="301"/>
      <c r="E61" s="301" t="s">
        <v>1744</v>
      </c>
      <c r="F61" s="301" t="s">
        <v>1947</v>
      </c>
      <c r="G61" s="316" t="s">
        <v>2105</v>
      </c>
      <c r="H61" s="301" t="s">
        <v>1123</v>
      </c>
    </row>
    <row r="62" spans="1:8" s="315" customFormat="1" ht="15" customHeight="1">
      <c r="A62" s="301" t="s">
        <v>1890</v>
      </c>
      <c r="B62" s="301" t="s">
        <v>43</v>
      </c>
      <c r="C62" s="301" t="s">
        <v>37</v>
      </c>
      <c r="D62" s="301" t="s">
        <v>1946</v>
      </c>
      <c r="E62" s="301" t="s">
        <v>1744</v>
      </c>
      <c r="F62" s="301" t="s">
        <v>1952</v>
      </c>
      <c r="G62" s="316" t="s">
        <v>2106</v>
      </c>
      <c r="H62" s="301" t="s">
        <v>47</v>
      </c>
    </row>
    <row r="63" spans="1:8" s="315" customFormat="1" ht="15" customHeight="1">
      <c r="A63" s="301" t="s">
        <v>1891</v>
      </c>
      <c r="B63" s="301" t="s">
        <v>43</v>
      </c>
      <c r="C63" s="301" t="s">
        <v>37</v>
      </c>
      <c r="D63" s="301" t="s">
        <v>1946</v>
      </c>
      <c r="E63" s="301" t="s">
        <v>1744</v>
      </c>
      <c r="F63" s="301" t="s">
        <v>1950</v>
      </c>
      <c r="G63" s="316" t="s">
        <v>2107</v>
      </c>
      <c r="H63" s="301" t="s">
        <v>47</v>
      </c>
    </row>
    <row r="64" spans="1:8" s="315" customFormat="1" ht="15" customHeight="1">
      <c r="A64" s="301" t="s">
        <v>1892</v>
      </c>
      <c r="B64" s="301" t="s">
        <v>625</v>
      </c>
      <c r="C64" s="301" t="s">
        <v>37</v>
      </c>
      <c r="D64" s="301"/>
      <c r="E64" s="301" t="s">
        <v>1744</v>
      </c>
      <c r="F64" s="301" t="s">
        <v>1950</v>
      </c>
      <c r="G64" s="316" t="s">
        <v>2108</v>
      </c>
      <c r="H64" s="301" t="s">
        <v>859</v>
      </c>
    </row>
    <row r="65" spans="1:8" s="315" customFormat="1" ht="15" customHeight="1">
      <c r="A65" s="301" t="s">
        <v>1893</v>
      </c>
      <c r="B65" s="301" t="s">
        <v>625</v>
      </c>
      <c r="C65" s="301" t="s">
        <v>37</v>
      </c>
      <c r="D65" s="301"/>
      <c r="E65" s="301" t="s">
        <v>1744</v>
      </c>
      <c r="F65" s="301" t="s">
        <v>1122</v>
      </c>
      <c r="G65" s="316" t="s">
        <v>2109</v>
      </c>
      <c r="H65" s="301" t="s">
        <v>365</v>
      </c>
    </row>
    <row r="66" spans="1:8" s="315" customFormat="1" ht="15" customHeight="1">
      <c r="A66" s="301" t="s">
        <v>1894</v>
      </c>
      <c r="B66" s="301" t="s">
        <v>43</v>
      </c>
      <c r="C66" s="301" t="s">
        <v>37</v>
      </c>
      <c r="D66" s="301" t="s">
        <v>1946</v>
      </c>
      <c r="E66" s="301" t="s">
        <v>1744</v>
      </c>
      <c r="F66" s="301" t="s">
        <v>1948</v>
      </c>
      <c r="G66" s="316" t="s">
        <v>2110</v>
      </c>
      <c r="H66" s="301" t="s">
        <v>367</v>
      </c>
    </row>
    <row r="67" spans="1:8" s="315" customFormat="1" ht="15" customHeight="1">
      <c r="A67" s="301" t="s">
        <v>1895</v>
      </c>
      <c r="B67" s="301" t="s">
        <v>1951</v>
      </c>
      <c r="C67" s="301" t="s">
        <v>37</v>
      </c>
      <c r="D67" s="301" t="s">
        <v>1827</v>
      </c>
      <c r="E67" s="301" t="s">
        <v>1744</v>
      </c>
      <c r="F67" s="301" t="s">
        <v>1948</v>
      </c>
      <c r="G67" s="316" t="s">
        <v>2111</v>
      </c>
      <c r="H67" s="301" t="s">
        <v>367</v>
      </c>
    </row>
    <row r="68" spans="1:8" s="315" customFormat="1" ht="15" customHeight="1">
      <c r="A68" s="301" t="s">
        <v>1896</v>
      </c>
      <c r="B68" s="301" t="s">
        <v>45</v>
      </c>
      <c r="C68" s="301" t="s">
        <v>52</v>
      </c>
      <c r="D68" s="301"/>
      <c r="E68" s="301" t="s">
        <v>1744</v>
      </c>
      <c r="F68" s="301" t="s">
        <v>1947</v>
      </c>
      <c r="G68" s="316" t="s">
        <v>2112</v>
      </c>
      <c r="H68" s="301" t="s">
        <v>1123</v>
      </c>
    </row>
    <row r="69" spans="1:8" s="315" customFormat="1" ht="15" customHeight="1">
      <c r="A69" s="301" t="s">
        <v>1897</v>
      </c>
      <c r="B69" s="301" t="s">
        <v>45</v>
      </c>
      <c r="C69" s="301" t="s">
        <v>37</v>
      </c>
      <c r="D69" s="301"/>
      <c r="E69" s="301" t="s">
        <v>1744</v>
      </c>
      <c r="F69" s="301" t="s">
        <v>1950</v>
      </c>
      <c r="G69" s="316" t="s">
        <v>2113</v>
      </c>
      <c r="H69" s="301" t="s">
        <v>47</v>
      </c>
    </row>
    <row r="70" spans="1:8" s="315" customFormat="1" ht="15" customHeight="1">
      <c r="A70" s="301" t="s">
        <v>1898</v>
      </c>
      <c r="B70" s="301" t="s">
        <v>625</v>
      </c>
      <c r="C70" s="301" t="s">
        <v>37</v>
      </c>
      <c r="D70" s="301"/>
      <c r="E70" s="301" t="s">
        <v>1744</v>
      </c>
      <c r="F70" s="301" t="s">
        <v>1948</v>
      </c>
      <c r="G70" s="316" t="s">
        <v>2114</v>
      </c>
      <c r="H70" s="301" t="s">
        <v>367</v>
      </c>
    </row>
    <row r="71" spans="1:8" s="315" customFormat="1" ht="15" customHeight="1">
      <c r="A71" s="301" t="s">
        <v>1899</v>
      </c>
      <c r="B71" s="301" t="s">
        <v>43</v>
      </c>
      <c r="C71" s="301" t="s">
        <v>37</v>
      </c>
      <c r="D71" s="301" t="s">
        <v>1946</v>
      </c>
      <c r="E71" s="301" t="s">
        <v>1744</v>
      </c>
      <c r="F71" s="301" t="s">
        <v>1952</v>
      </c>
      <c r="G71" s="316" t="s">
        <v>2115</v>
      </c>
      <c r="H71" s="301" t="s">
        <v>363</v>
      </c>
    </row>
    <row r="72" spans="1:8" s="315" customFormat="1" ht="15" customHeight="1">
      <c r="A72" s="301" t="s">
        <v>1900</v>
      </c>
      <c r="B72" s="301" t="s">
        <v>43</v>
      </c>
      <c r="C72" s="301" t="s">
        <v>37</v>
      </c>
      <c r="D72" s="301" t="s">
        <v>1946</v>
      </c>
      <c r="E72" s="301" t="s">
        <v>1744</v>
      </c>
      <c r="F72" s="301" t="s">
        <v>1947</v>
      </c>
      <c r="G72" s="316" t="s">
        <v>2116</v>
      </c>
      <c r="H72" s="301" t="s">
        <v>1123</v>
      </c>
    </row>
    <row r="73" spans="1:8" s="315" customFormat="1" ht="15" customHeight="1">
      <c r="A73" s="301" t="s">
        <v>1901</v>
      </c>
      <c r="B73" s="301" t="s">
        <v>43</v>
      </c>
      <c r="C73" s="301" t="s">
        <v>37</v>
      </c>
      <c r="D73" s="301" t="s">
        <v>1946</v>
      </c>
      <c r="E73" s="301" t="s">
        <v>1744</v>
      </c>
      <c r="F73" s="301" t="s">
        <v>1947</v>
      </c>
      <c r="G73" s="316" t="s">
        <v>2117</v>
      </c>
      <c r="H73" s="301" t="s">
        <v>1123</v>
      </c>
    </row>
    <row r="74" spans="1:8" s="315" customFormat="1" ht="15" customHeight="1">
      <c r="A74" s="301" t="s">
        <v>1902</v>
      </c>
      <c r="B74" s="301" t="s">
        <v>45</v>
      </c>
      <c r="C74" s="301" t="s">
        <v>52</v>
      </c>
      <c r="D74" s="301"/>
      <c r="E74" s="301" t="s">
        <v>1744</v>
      </c>
      <c r="F74" s="301" t="s">
        <v>1950</v>
      </c>
      <c r="G74" s="316" t="s">
        <v>2118</v>
      </c>
      <c r="H74" s="301" t="s">
        <v>830</v>
      </c>
    </row>
    <row r="75" spans="1:8" s="315" customFormat="1" ht="15" customHeight="1">
      <c r="A75" s="301" t="s">
        <v>1903</v>
      </c>
      <c r="B75" s="301" t="s">
        <v>43</v>
      </c>
      <c r="C75" s="301" t="s">
        <v>37</v>
      </c>
      <c r="D75" s="301" t="s">
        <v>1946</v>
      </c>
      <c r="E75" s="301" t="s">
        <v>1744</v>
      </c>
      <c r="F75" s="301" t="s">
        <v>1948</v>
      </c>
      <c r="G75" s="316" t="s">
        <v>2119</v>
      </c>
      <c r="H75" s="301" t="s">
        <v>367</v>
      </c>
    </row>
    <row r="76" spans="1:8" s="315" customFormat="1" ht="15" customHeight="1">
      <c r="A76" s="301" t="s">
        <v>1904</v>
      </c>
      <c r="B76" s="301" t="s">
        <v>43</v>
      </c>
      <c r="C76" s="301" t="s">
        <v>37</v>
      </c>
      <c r="D76" s="301" t="s">
        <v>1946</v>
      </c>
      <c r="E76" s="301" t="s">
        <v>1744</v>
      </c>
      <c r="F76" s="301" t="s">
        <v>1950</v>
      </c>
      <c r="G76" s="316" t="s">
        <v>2120</v>
      </c>
      <c r="H76" s="301" t="s">
        <v>47</v>
      </c>
    </row>
    <row r="77" spans="1:8" s="315" customFormat="1" ht="15" customHeight="1">
      <c r="A77" s="301" t="s">
        <v>1905</v>
      </c>
      <c r="B77" s="301" t="s">
        <v>43</v>
      </c>
      <c r="C77" s="301" t="s">
        <v>37</v>
      </c>
      <c r="D77" s="301" t="s">
        <v>1946</v>
      </c>
      <c r="E77" s="301" t="s">
        <v>1744</v>
      </c>
      <c r="F77" s="301" t="s">
        <v>1948</v>
      </c>
      <c r="G77" s="316" t="s">
        <v>2121</v>
      </c>
      <c r="H77" s="301" t="s">
        <v>1906</v>
      </c>
    </row>
    <row r="78" spans="1:8" s="315" customFormat="1" ht="15" customHeight="1">
      <c r="A78" s="301" t="s">
        <v>1907</v>
      </c>
      <c r="B78" s="301" t="s">
        <v>1951</v>
      </c>
      <c r="C78" s="301" t="s">
        <v>37</v>
      </c>
      <c r="D78" s="301" t="s">
        <v>1827</v>
      </c>
      <c r="E78" s="301" t="s">
        <v>1744</v>
      </c>
      <c r="F78" s="301" t="s">
        <v>1950</v>
      </c>
      <c r="G78" s="316" t="s">
        <v>2122</v>
      </c>
      <c r="H78" s="301" t="s">
        <v>47</v>
      </c>
    </row>
    <row r="79" spans="1:8" s="315" customFormat="1" ht="15" customHeight="1">
      <c r="A79" s="301" t="s">
        <v>1908</v>
      </c>
      <c r="B79" s="301" t="s">
        <v>43</v>
      </c>
      <c r="C79" s="301" t="s">
        <v>37</v>
      </c>
      <c r="D79" s="301" t="s">
        <v>1953</v>
      </c>
      <c r="E79" s="301" t="s">
        <v>1744</v>
      </c>
      <c r="F79" s="301" t="s">
        <v>1948</v>
      </c>
      <c r="G79" s="316" t="s">
        <v>2123</v>
      </c>
      <c r="H79" s="301" t="s">
        <v>2075</v>
      </c>
    </row>
    <row r="80" spans="1:8" s="315" customFormat="1" ht="15" customHeight="1">
      <c r="A80" s="301" t="s">
        <v>1909</v>
      </c>
      <c r="B80" s="301" t="s">
        <v>43</v>
      </c>
      <c r="C80" s="301" t="s">
        <v>37</v>
      </c>
      <c r="D80" s="301" t="s">
        <v>1946</v>
      </c>
      <c r="E80" s="301" t="s">
        <v>1744</v>
      </c>
      <c r="F80" s="301" t="s">
        <v>1947</v>
      </c>
      <c r="G80" s="316" t="s">
        <v>2124</v>
      </c>
      <c r="H80" s="301" t="s">
        <v>46</v>
      </c>
    </row>
    <row r="81" spans="1:8" s="315" customFormat="1" ht="15" customHeight="1">
      <c r="A81" s="301" t="s">
        <v>1910</v>
      </c>
      <c r="B81" s="301" t="s">
        <v>625</v>
      </c>
      <c r="C81" s="301" t="s">
        <v>37</v>
      </c>
      <c r="D81" s="301"/>
      <c r="E81" s="301" t="s">
        <v>1744</v>
      </c>
      <c r="F81" s="301" t="s">
        <v>1950</v>
      </c>
      <c r="G81" s="316" t="s">
        <v>2125</v>
      </c>
      <c r="H81" s="301" t="s">
        <v>859</v>
      </c>
    </row>
    <row r="82" spans="1:8" s="315" customFormat="1" ht="15" customHeight="1">
      <c r="A82" s="301" t="s">
        <v>1911</v>
      </c>
      <c r="B82" s="301" t="s">
        <v>43</v>
      </c>
      <c r="C82" s="301" t="s">
        <v>37</v>
      </c>
      <c r="D82" s="301" t="s">
        <v>1946</v>
      </c>
      <c r="E82" s="301" t="s">
        <v>1744</v>
      </c>
      <c r="F82" s="301" t="s">
        <v>1950</v>
      </c>
      <c r="G82" s="316" t="s">
        <v>2126</v>
      </c>
      <c r="H82" s="301" t="s">
        <v>859</v>
      </c>
    </row>
    <row r="83" spans="1:8" s="315" customFormat="1" ht="15" customHeight="1">
      <c r="A83" s="301" t="s">
        <v>1912</v>
      </c>
      <c r="B83" s="301" t="s">
        <v>1951</v>
      </c>
      <c r="C83" s="301" t="s">
        <v>37</v>
      </c>
      <c r="D83" s="301" t="s">
        <v>1954</v>
      </c>
      <c r="E83" s="301" t="s">
        <v>1744</v>
      </c>
      <c r="F83" s="301" t="s">
        <v>1948</v>
      </c>
      <c r="G83" s="316" t="s">
        <v>2127</v>
      </c>
      <c r="H83" s="301" t="s">
        <v>2075</v>
      </c>
    </row>
    <row r="84" spans="1:8" s="315" customFormat="1" ht="15" customHeight="1">
      <c r="A84" s="301" t="s">
        <v>1913</v>
      </c>
      <c r="B84" s="301" t="s">
        <v>45</v>
      </c>
      <c r="C84" s="301" t="s">
        <v>37</v>
      </c>
      <c r="D84" s="301"/>
      <c r="E84" s="301" t="s">
        <v>1744</v>
      </c>
      <c r="F84" s="301" t="s">
        <v>1947</v>
      </c>
      <c r="G84" s="316" t="s">
        <v>2128</v>
      </c>
      <c r="H84" s="301" t="s">
        <v>910</v>
      </c>
    </row>
    <row r="85" spans="1:8" s="315" customFormat="1" ht="15" customHeight="1">
      <c r="A85" s="301" t="s">
        <v>1914</v>
      </c>
      <c r="B85" s="301" t="s">
        <v>45</v>
      </c>
      <c r="C85" s="301" t="s">
        <v>37</v>
      </c>
      <c r="D85" s="301"/>
      <c r="E85" s="301" t="s">
        <v>1744</v>
      </c>
      <c r="F85" s="301" t="s">
        <v>1947</v>
      </c>
      <c r="G85" s="316" t="s">
        <v>2129</v>
      </c>
      <c r="H85" s="301" t="s">
        <v>910</v>
      </c>
    </row>
    <row r="86" spans="1:8" s="315" customFormat="1" ht="15" customHeight="1">
      <c r="A86" s="301" t="s">
        <v>1915</v>
      </c>
      <c r="B86" s="301" t="s">
        <v>45</v>
      </c>
      <c r="C86" s="301" t="s">
        <v>52</v>
      </c>
      <c r="D86" s="301"/>
      <c r="E86" s="301" t="s">
        <v>1744</v>
      </c>
      <c r="F86" s="301" t="s">
        <v>1948</v>
      </c>
      <c r="G86" s="316" t="s">
        <v>2130</v>
      </c>
      <c r="H86" s="301" t="s">
        <v>910</v>
      </c>
    </row>
    <row r="87" spans="1:8" s="315" customFormat="1" ht="15" customHeight="1">
      <c r="A87" s="301" t="s">
        <v>1916</v>
      </c>
      <c r="B87" s="301" t="s">
        <v>45</v>
      </c>
      <c r="C87" s="301" t="s">
        <v>37</v>
      </c>
      <c r="D87" s="301"/>
      <c r="E87" s="301" t="s">
        <v>1744</v>
      </c>
      <c r="F87" s="301" t="s">
        <v>1948</v>
      </c>
      <c r="G87" s="316" t="s">
        <v>2131</v>
      </c>
      <c r="H87" s="301" t="s">
        <v>362</v>
      </c>
    </row>
    <row r="88" spans="1:8" s="315" customFormat="1" ht="15" customHeight="1">
      <c r="A88" s="301" t="s">
        <v>1917</v>
      </c>
      <c r="B88" s="301" t="s">
        <v>45</v>
      </c>
      <c r="C88" s="301" t="s">
        <v>37</v>
      </c>
      <c r="D88" s="301"/>
      <c r="E88" s="301" t="s">
        <v>1744</v>
      </c>
      <c r="F88" s="301" t="s">
        <v>1948</v>
      </c>
      <c r="G88" s="316" t="s">
        <v>2132</v>
      </c>
      <c r="H88" s="301" t="s">
        <v>362</v>
      </c>
    </row>
    <row r="89" spans="1:8" s="315" customFormat="1" ht="15" customHeight="1">
      <c r="A89" s="301" t="s">
        <v>1918</v>
      </c>
      <c r="B89" s="301" t="s">
        <v>625</v>
      </c>
      <c r="C89" s="301" t="s">
        <v>37</v>
      </c>
      <c r="D89" s="301"/>
      <c r="E89" s="301" t="s">
        <v>1744</v>
      </c>
      <c r="F89" s="301" t="s">
        <v>1948</v>
      </c>
      <c r="G89" s="316" t="s">
        <v>2133</v>
      </c>
      <c r="H89" s="301" t="s">
        <v>362</v>
      </c>
    </row>
    <row r="90" spans="1:8" s="315" customFormat="1" ht="15" customHeight="1">
      <c r="A90" s="301" t="s">
        <v>1919</v>
      </c>
      <c r="B90" s="301" t="s">
        <v>625</v>
      </c>
      <c r="C90" s="301" t="s">
        <v>37</v>
      </c>
      <c r="D90" s="301"/>
      <c r="E90" s="301" t="s">
        <v>1744</v>
      </c>
      <c r="F90" s="301" t="s">
        <v>1948</v>
      </c>
      <c r="G90" s="316" t="s">
        <v>2134</v>
      </c>
      <c r="H90" s="301" t="s">
        <v>362</v>
      </c>
    </row>
    <row r="91" spans="1:8" s="315" customFormat="1" ht="15" customHeight="1">
      <c r="A91" s="301" t="s">
        <v>1920</v>
      </c>
      <c r="B91" s="301" t="s">
        <v>625</v>
      </c>
      <c r="C91" s="301" t="s">
        <v>37</v>
      </c>
      <c r="D91" s="301"/>
      <c r="E91" s="301" t="s">
        <v>1744</v>
      </c>
      <c r="F91" s="301" t="s">
        <v>1948</v>
      </c>
      <c r="G91" s="316" t="s">
        <v>2135</v>
      </c>
      <c r="H91" s="301" t="s">
        <v>362</v>
      </c>
    </row>
    <row r="92" spans="1:8" s="315" customFormat="1" ht="15" customHeight="1">
      <c r="A92" s="301" t="s">
        <v>1921</v>
      </c>
      <c r="B92" s="301" t="s">
        <v>45</v>
      </c>
      <c r="C92" s="301" t="s">
        <v>37</v>
      </c>
      <c r="D92" s="301"/>
      <c r="E92" s="301" t="s">
        <v>1744</v>
      </c>
      <c r="F92" s="301" t="s">
        <v>1950</v>
      </c>
      <c r="G92" s="316" t="s">
        <v>2136</v>
      </c>
      <c r="H92" s="301" t="s">
        <v>859</v>
      </c>
    </row>
    <row r="93" spans="1:8" s="315" customFormat="1" ht="15" customHeight="1">
      <c r="A93" s="301" t="s">
        <v>1922</v>
      </c>
      <c r="B93" s="301" t="s">
        <v>43</v>
      </c>
      <c r="C93" s="301" t="s">
        <v>37</v>
      </c>
      <c r="D93" s="301" t="s">
        <v>1827</v>
      </c>
      <c r="E93" s="301" t="s">
        <v>1744</v>
      </c>
      <c r="F93" s="301" t="s">
        <v>1950</v>
      </c>
      <c r="G93" s="316" t="s">
        <v>2137</v>
      </c>
      <c r="H93" s="301" t="s">
        <v>859</v>
      </c>
    </row>
    <row r="94" spans="1:8" s="315" customFormat="1" ht="15" customHeight="1">
      <c r="A94" s="301" t="s">
        <v>1923</v>
      </c>
      <c r="B94" s="301" t="s">
        <v>1951</v>
      </c>
      <c r="C94" s="301" t="s">
        <v>37</v>
      </c>
      <c r="D94" s="301" t="s">
        <v>1827</v>
      </c>
      <c r="E94" s="301" t="s">
        <v>1744</v>
      </c>
      <c r="F94" s="301" t="s">
        <v>1948</v>
      </c>
      <c r="G94" s="316" t="s">
        <v>2138</v>
      </c>
      <c r="H94" s="301" t="s">
        <v>362</v>
      </c>
    </row>
    <row r="95" spans="1:8" s="315" customFormat="1" ht="15" customHeight="1">
      <c r="A95" s="301" t="s">
        <v>1924</v>
      </c>
      <c r="B95" s="301" t="s">
        <v>1951</v>
      </c>
      <c r="C95" s="301" t="s">
        <v>37</v>
      </c>
      <c r="D95" s="301" t="s">
        <v>1827</v>
      </c>
      <c r="E95" s="301" t="s">
        <v>1744</v>
      </c>
      <c r="F95" s="301" t="s">
        <v>1948</v>
      </c>
      <c r="G95" s="316" t="s">
        <v>2139</v>
      </c>
      <c r="H95" s="301" t="s">
        <v>362</v>
      </c>
    </row>
    <row r="96" spans="1:8" s="315" customFormat="1" ht="15" customHeight="1">
      <c r="A96" s="301" t="s">
        <v>1925</v>
      </c>
      <c r="B96" s="301" t="s">
        <v>45</v>
      </c>
      <c r="C96" s="301" t="s">
        <v>37</v>
      </c>
      <c r="D96" s="301"/>
      <c r="E96" s="301" t="s">
        <v>1744</v>
      </c>
      <c r="F96" s="301" t="s">
        <v>1950</v>
      </c>
      <c r="G96" s="316" t="s">
        <v>2140</v>
      </c>
      <c r="H96" s="301" t="s">
        <v>859</v>
      </c>
    </row>
    <row r="97" spans="1:8" s="315" customFormat="1" ht="15" customHeight="1">
      <c r="A97" s="301" t="s">
        <v>1926</v>
      </c>
      <c r="B97" s="301" t="s">
        <v>1951</v>
      </c>
      <c r="C97" s="301" t="s">
        <v>37</v>
      </c>
      <c r="D97" s="301" t="s">
        <v>1827</v>
      </c>
      <c r="E97" s="301" t="s">
        <v>1744</v>
      </c>
      <c r="F97" s="301" t="s">
        <v>1948</v>
      </c>
      <c r="G97" s="316" t="s">
        <v>2141</v>
      </c>
      <c r="H97" s="301" t="s">
        <v>363</v>
      </c>
    </row>
    <row r="98" spans="1:8" s="315" customFormat="1" ht="15" customHeight="1">
      <c r="A98" s="301" t="s">
        <v>1927</v>
      </c>
      <c r="B98" s="301" t="s">
        <v>45</v>
      </c>
      <c r="C98" s="301" t="s">
        <v>37</v>
      </c>
      <c r="D98" s="301"/>
      <c r="E98" s="301" t="s">
        <v>1744</v>
      </c>
      <c r="F98" s="301" t="s">
        <v>1948</v>
      </c>
      <c r="G98" s="316" t="s">
        <v>2142</v>
      </c>
      <c r="H98" s="301" t="s">
        <v>363</v>
      </c>
    </row>
    <row r="99" spans="1:8" s="315" customFormat="1" ht="15" customHeight="1">
      <c r="A99" s="301" t="s">
        <v>1928</v>
      </c>
      <c r="B99" s="301" t="s">
        <v>45</v>
      </c>
      <c r="C99" s="301" t="s">
        <v>37</v>
      </c>
      <c r="D99" s="301"/>
      <c r="E99" s="301" t="s">
        <v>1744</v>
      </c>
      <c r="F99" s="301" t="s">
        <v>1948</v>
      </c>
      <c r="G99" s="316" t="s">
        <v>2143</v>
      </c>
      <c r="H99" s="301" t="s">
        <v>363</v>
      </c>
    </row>
    <row r="100" spans="1:8" s="315" customFormat="1" ht="15" customHeight="1">
      <c r="A100" s="301" t="s">
        <v>1929</v>
      </c>
      <c r="B100" s="301" t="s">
        <v>43</v>
      </c>
      <c r="C100" s="301" t="s">
        <v>37</v>
      </c>
      <c r="D100" s="301" t="s">
        <v>1946</v>
      </c>
      <c r="E100" s="301" t="s">
        <v>1744</v>
      </c>
      <c r="F100" s="301" t="s">
        <v>1948</v>
      </c>
      <c r="G100" s="316" t="s">
        <v>2144</v>
      </c>
      <c r="H100" s="301" t="s">
        <v>363</v>
      </c>
    </row>
    <row r="101" spans="1:8" s="315" customFormat="1" ht="15" customHeight="1">
      <c r="A101" s="301" t="s">
        <v>1930</v>
      </c>
      <c r="B101" s="301" t="s">
        <v>625</v>
      </c>
      <c r="C101" s="301" t="s">
        <v>37</v>
      </c>
      <c r="D101" s="301"/>
      <c r="E101" s="301" t="s">
        <v>1744</v>
      </c>
      <c r="F101" s="301" t="s">
        <v>1948</v>
      </c>
      <c r="G101" s="316" t="s">
        <v>2145</v>
      </c>
      <c r="H101" s="301" t="s">
        <v>363</v>
      </c>
    </row>
    <row r="102" spans="1:8" s="315" customFormat="1" ht="15" customHeight="1">
      <c r="A102" s="301" t="s">
        <v>1931</v>
      </c>
      <c r="B102" s="301" t="s">
        <v>14</v>
      </c>
      <c r="C102" s="301" t="s">
        <v>37</v>
      </c>
      <c r="D102" s="301"/>
      <c r="E102" s="301" t="s">
        <v>1744</v>
      </c>
      <c r="F102" s="301" t="s">
        <v>1948</v>
      </c>
      <c r="G102" s="316" t="s">
        <v>2146</v>
      </c>
      <c r="H102" s="301" t="s">
        <v>363</v>
      </c>
    </row>
    <row r="103" spans="1:8" s="315" customFormat="1" ht="15" customHeight="1">
      <c r="A103" s="301" t="s">
        <v>1932</v>
      </c>
      <c r="B103" s="301" t="s">
        <v>625</v>
      </c>
      <c r="C103" s="301" t="s">
        <v>37</v>
      </c>
      <c r="D103" s="301"/>
      <c r="E103" s="301" t="s">
        <v>1744</v>
      </c>
      <c r="F103" s="301" t="s">
        <v>1948</v>
      </c>
      <c r="G103" s="316" t="s">
        <v>2147</v>
      </c>
      <c r="H103" s="301" t="s">
        <v>363</v>
      </c>
    </row>
    <row r="104" spans="1:8" s="315" customFormat="1" ht="15" customHeight="1">
      <c r="A104" s="301" t="s">
        <v>1933</v>
      </c>
      <c r="B104" s="301" t="s">
        <v>625</v>
      </c>
      <c r="C104" s="301" t="s">
        <v>1447</v>
      </c>
      <c r="D104" s="301"/>
      <c r="E104" s="301" t="s">
        <v>1744</v>
      </c>
      <c r="F104" s="301" t="s">
        <v>1948</v>
      </c>
      <c r="G104" s="316" t="s">
        <v>2148</v>
      </c>
      <c r="H104" s="301" t="s">
        <v>363</v>
      </c>
    </row>
    <row r="105" spans="1:8" s="315" customFormat="1" ht="15" customHeight="1">
      <c r="A105" s="301" t="s">
        <v>1934</v>
      </c>
      <c r="B105" s="301" t="s">
        <v>43</v>
      </c>
      <c r="C105" s="301" t="s">
        <v>37</v>
      </c>
      <c r="D105" s="301" t="s">
        <v>1946</v>
      </c>
      <c r="E105" s="301" t="s">
        <v>1744</v>
      </c>
      <c r="F105" s="301" t="s">
        <v>1948</v>
      </c>
      <c r="G105" s="316" t="s">
        <v>2149</v>
      </c>
      <c r="H105" s="301" t="s">
        <v>363</v>
      </c>
    </row>
    <row r="106" spans="1:8" s="315" customFormat="1" ht="15" customHeight="1">
      <c r="A106" s="301" t="s">
        <v>1935</v>
      </c>
      <c r="B106" s="301" t="s">
        <v>43</v>
      </c>
      <c r="C106" s="301" t="s">
        <v>37</v>
      </c>
      <c r="D106" s="301" t="s">
        <v>1946</v>
      </c>
      <c r="E106" s="301" t="s">
        <v>1744</v>
      </c>
      <c r="F106" s="301" t="s">
        <v>1948</v>
      </c>
      <c r="G106" s="316" t="s">
        <v>2150</v>
      </c>
      <c r="H106" s="301" t="s">
        <v>363</v>
      </c>
    </row>
    <row r="107" spans="1:8" s="315" customFormat="1" ht="15" customHeight="1">
      <c r="A107" s="301" t="s">
        <v>1936</v>
      </c>
      <c r="B107" s="301" t="s">
        <v>43</v>
      </c>
      <c r="C107" s="301" t="s">
        <v>37</v>
      </c>
      <c r="D107" s="301" t="s">
        <v>1946</v>
      </c>
      <c r="E107" s="301" t="s">
        <v>1744</v>
      </c>
      <c r="F107" s="301" t="s">
        <v>1948</v>
      </c>
      <c r="G107" s="316" t="s">
        <v>2151</v>
      </c>
      <c r="H107" s="301" t="s">
        <v>363</v>
      </c>
    </row>
    <row r="108" spans="1:8" s="315" customFormat="1" ht="15" customHeight="1">
      <c r="A108" s="301" t="s">
        <v>1937</v>
      </c>
      <c r="B108" s="301" t="s">
        <v>14</v>
      </c>
      <c r="C108" s="301" t="s">
        <v>37</v>
      </c>
      <c r="D108" s="301"/>
      <c r="E108" s="301" t="s">
        <v>1744</v>
      </c>
      <c r="F108" s="301" t="s">
        <v>1948</v>
      </c>
      <c r="G108" s="316" t="s">
        <v>2152</v>
      </c>
      <c r="H108" s="301" t="s">
        <v>363</v>
      </c>
    </row>
    <row r="109" spans="1:8" s="315" customFormat="1" ht="15" customHeight="1">
      <c r="A109" s="301" t="s">
        <v>1938</v>
      </c>
      <c r="B109" s="301" t="s">
        <v>625</v>
      </c>
      <c r="C109" s="301" t="s">
        <v>37</v>
      </c>
      <c r="D109" s="301"/>
      <c r="E109" s="301" t="s">
        <v>1744</v>
      </c>
      <c r="F109" s="301" t="s">
        <v>1948</v>
      </c>
      <c r="G109" s="316" t="s">
        <v>2152</v>
      </c>
      <c r="H109" s="301" t="s">
        <v>362</v>
      </c>
    </row>
    <row r="110" spans="1:8" s="315" customFormat="1" ht="15" customHeight="1">
      <c r="A110" s="301" t="s">
        <v>1939</v>
      </c>
      <c r="B110" s="301" t="s">
        <v>14</v>
      </c>
      <c r="C110" s="301" t="s">
        <v>37</v>
      </c>
      <c r="D110" s="301"/>
      <c r="E110" s="301" t="s">
        <v>1744</v>
      </c>
      <c r="F110" s="301" t="s">
        <v>1948</v>
      </c>
      <c r="G110" s="316" t="s">
        <v>2152</v>
      </c>
      <c r="H110" s="301" t="s">
        <v>362</v>
      </c>
    </row>
    <row r="111" spans="1:8" s="315" customFormat="1" ht="15" customHeight="1">
      <c r="A111" s="301" t="s">
        <v>1966</v>
      </c>
      <c r="B111" s="301" t="s">
        <v>43</v>
      </c>
      <c r="C111" s="301" t="s">
        <v>52</v>
      </c>
      <c r="D111" s="301" t="s">
        <v>1967</v>
      </c>
      <c r="E111" s="301" t="s">
        <v>1744</v>
      </c>
      <c r="F111" s="301" t="s">
        <v>1947</v>
      </c>
      <c r="G111" s="316" t="s">
        <v>1965</v>
      </c>
      <c r="H111" s="301" t="s">
        <v>1123</v>
      </c>
    </row>
    <row r="112" spans="1:8" s="315" customFormat="1" ht="15" customHeight="1">
      <c r="A112" s="301" t="s">
        <v>1940</v>
      </c>
      <c r="B112" s="301" t="s">
        <v>45</v>
      </c>
      <c r="C112" s="301" t="s">
        <v>37</v>
      </c>
      <c r="D112" s="301"/>
      <c r="E112" s="301" t="s">
        <v>1744</v>
      </c>
      <c r="F112" s="301" t="s">
        <v>1947</v>
      </c>
      <c r="G112" s="316" t="s">
        <v>2153</v>
      </c>
      <c r="H112" s="301" t="s">
        <v>46</v>
      </c>
    </row>
    <row r="113" spans="1:8" s="315" customFormat="1" ht="15" customHeight="1">
      <c r="A113" s="301" t="s">
        <v>1941</v>
      </c>
      <c r="B113" s="301" t="s">
        <v>45</v>
      </c>
      <c r="C113" s="301" t="s">
        <v>37</v>
      </c>
      <c r="D113" s="301"/>
      <c r="E113" s="301" t="s">
        <v>1744</v>
      </c>
      <c r="F113" s="301" t="s">
        <v>1947</v>
      </c>
      <c r="G113" s="316" t="s">
        <v>2154</v>
      </c>
      <c r="H113" s="301" t="s">
        <v>46</v>
      </c>
    </row>
    <row r="114" spans="1:8" s="315" customFormat="1" ht="15" customHeight="1">
      <c r="A114" s="301" t="s">
        <v>1942</v>
      </c>
      <c r="B114" s="301" t="s">
        <v>43</v>
      </c>
      <c r="C114" s="301" t="s">
        <v>37</v>
      </c>
      <c r="D114" s="301" t="s">
        <v>1946</v>
      </c>
      <c r="E114" s="301" t="s">
        <v>1744</v>
      </c>
      <c r="F114" s="301" t="s">
        <v>1948</v>
      </c>
      <c r="G114" s="316" t="s">
        <v>2155</v>
      </c>
      <c r="H114" s="301" t="s">
        <v>363</v>
      </c>
    </row>
    <row r="115" spans="1:8" s="315" customFormat="1" ht="15" customHeight="1">
      <c r="A115" s="301" t="s">
        <v>1943</v>
      </c>
      <c r="B115" s="301" t="s">
        <v>43</v>
      </c>
      <c r="C115" s="301" t="s">
        <v>37</v>
      </c>
      <c r="D115" s="301" t="s">
        <v>1946</v>
      </c>
      <c r="E115" s="301" t="s">
        <v>1744</v>
      </c>
      <c r="F115" s="301" t="s">
        <v>1948</v>
      </c>
      <c r="G115" s="316" t="s">
        <v>2156</v>
      </c>
      <c r="H115" s="301" t="s">
        <v>362</v>
      </c>
    </row>
    <row r="116" spans="1:8" s="315" customFormat="1" ht="15" customHeight="1">
      <c r="A116" s="301" t="s">
        <v>1969</v>
      </c>
      <c r="B116" s="301" t="s">
        <v>625</v>
      </c>
      <c r="C116" s="301" t="s">
        <v>52</v>
      </c>
      <c r="D116" s="301"/>
      <c r="E116" s="301" t="s">
        <v>1744</v>
      </c>
      <c r="F116" s="301" t="s">
        <v>1947</v>
      </c>
      <c r="G116" s="316" t="s">
        <v>1968</v>
      </c>
      <c r="H116" s="301" t="s">
        <v>1861</v>
      </c>
    </row>
    <row r="117" spans="1:8" s="315" customFormat="1" ht="15" customHeight="1">
      <c r="A117" s="301" t="s">
        <v>1944</v>
      </c>
      <c r="B117" s="301" t="s">
        <v>43</v>
      </c>
      <c r="C117" s="301" t="s">
        <v>37</v>
      </c>
      <c r="D117" s="301" t="s">
        <v>1946</v>
      </c>
      <c r="E117" s="301" t="s">
        <v>1744</v>
      </c>
      <c r="F117" s="301" t="s">
        <v>1947</v>
      </c>
      <c r="G117" s="316" t="s">
        <v>2157</v>
      </c>
      <c r="H117" s="301" t="s">
        <v>46</v>
      </c>
    </row>
    <row r="118" spans="1:8" ht="15" customHeight="1">
      <c r="A118" s="679" t="s">
        <v>2158</v>
      </c>
      <c r="B118" s="680"/>
      <c r="C118" s="680"/>
      <c r="D118" s="680"/>
      <c r="E118" s="680"/>
      <c r="F118" s="680"/>
      <c r="G118" s="680"/>
      <c r="H118" s="681"/>
    </row>
  </sheetData>
  <mergeCells count="1">
    <mergeCell ref="A118:H118"/>
  </mergeCells>
  <phoneticPr fontId="10" type="noConversion"/>
  <hyperlinks>
    <hyperlink ref="A2" r:id="rId1" display="http://136.18.248.90/browse/FPHASEVCDC-9687" xr:uid="{00000000-0004-0000-0800-000000000000}"/>
    <hyperlink ref="A3" r:id="rId2" display="http://136.18.248.90/browse/FPHASEVCDC-9686" xr:uid="{00000000-0004-0000-0800-000001000000}"/>
    <hyperlink ref="A4" r:id="rId3" display="http://136.18.248.90/browse/FPHASEVCDC-9685" xr:uid="{00000000-0004-0000-0800-000002000000}"/>
    <hyperlink ref="A5" r:id="rId4" display="http://136.18.248.90/browse/FPHASEVCDC-9684" xr:uid="{00000000-0004-0000-0800-000003000000}"/>
    <hyperlink ref="A6" r:id="rId5" display="http://136.18.248.90/browse/FPHASEVCDC-9681" xr:uid="{00000000-0004-0000-0800-000004000000}"/>
    <hyperlink ref="A7" r:id="rId6" display="http://136.18.248.90/browse/FPHASEVCDC-9680" xr:uid="{00000000-0004-0000-0800-000005000000}"/>
    <hyperlink ref="A8" r:id="rId7" display="http://136.18.248.90/browse/FPHASEVCDC-9677" xr:uid="{00000000-0004-0000-0800-000006000000}"/>
    <hyperlink ref="A9" r:id="rId8" display="http://136.18.248.90/browse/FPHASEVCDC-9670" xr:uid="{00000000-0004-0000-0800-000007000000}"/>
    <hyperlink ref="A10" r:id="rId9" display="http://136.18.248.90/browse/FPHASEVCDC-9669" xr:uid="{00000000-0004-0000-0800-000008000000}"/>
    <hyperlink ref="A11" r:id="rId10" display="http://136.18.248.90/browse/FPHASEVCDC-9664" xr:uid="{00000000-0004-0000-0800-000009000000}"/>
    <hyperlink ref="A12" r:id="rId11" display="http://136.18.248.90/browse/FPHASEVCDC-9661" xr:uid="{00000000-0004-0000-0800-00000A000000}"/>
    <hyperlink ref="A13" r:id="rId12" display="http://136.18.248.90/browse/FPHASEVCDC-9652" xr:uid="{00000000-0004-0000-0800-00000B000000}"/>
    <hyperlink ref="A14" r:id="rId13" display="http://136.18.248.90/browse/FPHASEVCDC-9635" xr:uid="{00000000-0004-0000-0800-00000C000000}"/>
    <hyperlink ref="A15" r:id="rId14" display="http://136.18.248.90/browse/FPHASEVCDC-9609" xr:uid="{00000000-0004-0000-0800-00000D000000}"/>
    <hyperlink ref="A16" r:id="rId15" display="http://136.18.248.90/browse/FPHASEVCDC-9608" xr:uid="{00000000-0004-0000-0800-00000E000000}"/>
    <hyperlink ref="A17" r:id="rId16" display="http://136.18.248.90/browse/FPHASEVCDC-9607" xr:uid="{00000000-0004-0000-0800-00000F000000}"/>
    <hyperlink ref="A18" r:id="rId17" display="http://136.18.248.90/browse/FPHASEVCDC-9605" xr:uid="{00000000-0004-0000-0800-000010000000}"/>
    <hyperlink ref="A19" r:id="rId18" display="http://136.18.248.90/browse/FPHASEVCDC-9604" xr:uid="{00000000-0004-0000-0800-000011000000}"/>
    <hyperlink ref="A20" r:id="rId19" display="http://136.18.248.90/browse/FPHASEVCDC-9600" xr:uid="{00000000-0004-0000-0800-000012000000}"/>
    <hyperlink ref="A21" r:id="rId20" display="http://136.18.248.90/browse/FPHASEVCDC-9596" xr:uid="{00000000-0004-0000-0800-000013000000}"/>
    <hyperlink ref="A22" r:id="rId21" display="http://136.18.248.90/browse/FPHASEVCDC-9588" xr:uid="{00000000-0004-0000-0800-000014000000}"/>
    <hyperlink ref="A23" r:id="rId22" display="http://136.18.248.90/browse/FPHASEVCDC-9583" xr:uid="{00000000-0004-0000-0800-000015000000}"/>
    <hyperlink ref="A24" r:id="rId23" display="http://136.18.248.90/browse/FPHASEVCDC-9580" xr:uid="{00000000-0004-0000-0800-000016000000}"/>
    <hyperlink ref="A25" r:id="rId24" display="http://136.18.248.90/browse/FPHASEVCDC-9578" xr:uid="{00000000-0004-0000-0800-000017000000}"/>
    <hyperlink ref="A26" r:id="rId25" display="http://136.18.248.90/browse/FPHASEVCDC-9574" xr:uid="{00000000-0004-0000-0800-000018000000}"/>
    <hyperlink ref="A27" r:id="rId26" display="http://136.18.248.90/browse/FPHASEVCDC-9572" xr:uid="{00000000-0004-0000-0800-000019000000}"/>
    <hyperlink ref="A28" r:id="rId27" display="http://136.18.248.90/browse/FPHASEVCDC-9569" xr:uid="{00000000-0004-0000-0800-00001A000000}"/>
    <hyperlink ref="A29" r:id="rId28" display="http://136.18.248.90/browse/FPHASEVCDC-9567" xr:uid="{00000000-0004-0000-0800-00001B000000}"/>
    <hyperlink ref="A30" r:id="rId29" display="http://136.18.248.90/browse/FPHASEVCDC-9128" xr:uid="{00000000-0004-0000-0800-00001C000000}"/>
    <hyperlink ref="A31" r:id="rId30" display="http://136.18.248.90/browse/FPHASEVCDC-9120" xr:uid="{00000000-0004-0000-0800-00001D000000}"/>
    <hyperlink ref="A32" r:id="rId31" display="http://136.18.248.90/browse/FPHASEVCDC-9101" xr:uid="{00000000-0004-0000-0800-00001E000000}"/>
    <hyperlink ref="A33" r:id="rId32" display="http://136.18.248.90/browse/FPHASEVCDC-9098" xr:uid="{00000000-0004-0000-0800-00001F000000}"/>
    <hyperlink ref="A34" r:id="rId33" display="http://136.18.248.90/browse/FPHASEVCDC-9097" xr:uid="{00000000-0004-0000-0800-000020000000}"/>
    <hyperlink ref="A35" r:id="rId34" display="http://136.18.248.90/browse/FPHASEVCDC-9096" xr:uid="{00000000-0004-0000-0800-000021000000}"/>
    <hyperlink ref="A36" r:id="rId35" display="http://136.18.248.90/browse/FPHASEVCDC-9095" xr:uid="{00000000-0004-0000-0800-000022000000}"/>
    <hyperlink ref="A37" r:id="rId36" display="http://136.18.248.90/browse/FPHASEVCDC-9090" xr:uid="{00000000-0004-0000-0800-000023000000}"/>
    <hyperlink ref="A38" r:id="rId37" display="http://136.18.248.90/browse/FPHASEVCDC-9053" xr:uid="{00000000-0004-0000-0800-000024000000}"/>
    <hyperlink ref="A39" r:id="rId38" display="http://136.18.248.90/browse/FPHASEVCDC-9045" xr:uid="{00000000-0004-0000-0800-000025000000}"/>
    <hyperlink ref="A40" r:id="rId39" display="http://136.18.248.90/browse/FPHASEVCDC-9044" xr:uid="{00000000-0004-0000-0800-000026000000}"/>
    <hyperlink ref="A41" r:id="rId40" display="http://136.18.248.90/browse/FPHASEVCDC-9029" xr:uid="{00000000-0004-0000-0800-000027000000}"/>
    <hyperlink ref="A42" r:id="rId41" display="http://136.18.248.90/browse/FPHASEVCDC-9027" xr:uid="{00000000-0004-0000-0800-000028000000}"/>
    <hyperlink ref="A43" r:id="rId42" display="http://136.18.248.90/browse/FPHASEVCDC-8997" xr:uid="{00000000-0004-0000-0800-000029000000}"/>
    <hyperlink ref="A44" r:id="rId43" display="http://136.18.248.90/browse/FPHASEVCDC-8987" xr:uid="{00000000-0004-0000-0800-00002A000000}"/>
    <hyperlink ref="A45" r:id="rId44" display="http://136.18.248.90/browse/FPHASEVCDC-8982" xr:uid="{00000000-0004-0000-0800-00002B000000}"/>
    <hyperlink ref="A46" r:id="rId45" display="http://136.18.248.90/browse/FPHASEVCDC-8975" xr:uid="{00000000-0004-0000-0800-00002C000000}"/>
    <hyperlink ref="A47" r:id="rId46" display="http://136.18.248.90/browse/FPHASEVCDC-8947" xr:uid="{00000000-0004-0000-0800-00002D000000}"/>
    <hyperlink ref="A48" r:id="rId47" display="http://136.18.248.90/browse/FPHASEVCDC-8942" xr:uid="{00000000-0004-0000-0800-00002E000000}"/>
    <hyperlink ref="A49" r:id="rId48" display="http://136.18.248.90/browse/FPHASEVCDC-8941" xr:uid="{00000000-0004-0000-0800-00002F000000}"/>
    <hyperlink ref="A50" r:id="rId49" display="http://136.18.248.90/browse/FPHASEVCDC-8940" xr:uid="{00000000-0004-0000-0800-000030000000}"/>
    <hyperlink ref="A51" r:id="rId50" display="http://136.18.248.90/browse/FPHASEVCDC-8935" xr:uid="{00000000-0004-0000-0800-000031000000}"/>
    <hyperlink ref="A52" r:id="rId51" display="http://136.18.248.90/browse/FPHASEVCDC-8933" xr:uid="{00000000-0004-0000-0800-000032000000}"/>
    <hyperlink ref="A53" r:id="rId52" display="http://136.18.248.90/browse/FPHASEVCDC-8932" xr:uid="{00000000-0004-0000-0800-000033000000}"/>
    <hyperlink ref="A54" r:id="rId53" display="http://136.18.248.90/browse/FPHASEVCDC-8931" xr:uid="{00000000-0004-0000-0800-000034000000}"/>
    <hyperlink ref="A55" r:id="rId54" display="http://136.18.248.90/browse/FPHASEVCDC-8930" xr:uid="{00000000-0004-0000-0800-000035000000}"/>
    <hyperlink ref="A56" r:id="rId55" display="http://136.18.248.90/browse/FPHASEVCDC-8929" xr:uid="{00000000-0004-0000-0800-000036000000}"/>
    <hyperlink ref="A57" r:id="rId56" display="http://136.18.248.90/browse/FPHASEVCDC-8926" xr:uid="{00000000-0004-0000-0800-000037000000}"/>
    <hyperlink ref="A58" r:id="rId57" display="http://136.18.248.90/browse/FPHASEVCDC-8920" xr:uid="{00000000-0004-0000-0800-000038000000}"/>
    <hyperlink ref="A59" r:id="rId58" display="http://136.18.248.90/browse/FPHASEVCDC-8919" xr:uid="{00000000-0004-0000-0800-000039000000}"/>
    <hyperlink ref="A60" r:id="rId59" display="http://136.18.248.90/browse/FPHASEVCDC-8917" xr:uid="{00000000-0004-0000-0800-00003A000000}"/>
    <hyperlink ref="A61" r:id="rId60" display="http://136.18.248.90/browse/FPHASEVCDC-8916" xr:uid="{00000000-0004-0000-0800-00003B000000}"/>
    <hyperlink ref="A62" r:id="rId61" display="http://136.18.248.90/browse/FPHASEVCDC-8889" xr:uid="{00000000-0004-0000-0800-00003C000000}"/>
    <hyperlink ref="A63" r:id="rId62" display="http://136.18.248.90/browse/FPHASEVCDC-8871" xr:uid="{00000000-0004-0000-0800-00003D000000}"/>
    <hyperlink ref="A64" r:id="rId63" display="http://136.18.248.90/browse/FPHASEVCDC-8867" xr:uid="{00000000-0004-0000-0800-00003E000000}"/>
    <hyperlink ref="A65" r:id="rId64" display="http://136.18.248.90/browse/FPHASEVCDC-8854" xr:uid="{00000000-0004-0000-0800-00003F000000}"/>
    <hyperlink ref="A66" r:id="rId65" display="http://136.18.248.90/browse/FPHASEVCDC-8849" xr:uid="{00000000-0004-0000-0800-000040000000}"/>
    <hyperlink ref="A67" r:id="rId66" display="http://136.18.248.90/browse/FPHASEVCDC-8845" xr:uid="{00000000-0004-0000-0800-000041000000}"/>
    <hyperlink ref="A68" r:id="rId67" display="http://136.18.248.90/browse/FPHASEVCDC-8843" xr:uid="{00000000-0004-0000-0800-000042000000}"/>
    <hyperlink ref="A69" r:id="rId68" display="http://136.18.248.90/browse/FPHASEVCDC-8841" xr:uid="{00000000-0004-0000-0800-000043000000}"/>
    <hyperlink ref="A70" r:id="rId69" display="http://136.18.248.90/browse/FPHASEVCDC-8838" xr:uid="{00000000-0004-0000-0800-000044000000}"/>
    <hyperlink ref="A71" r:id="rId70" display="http://136.18.248.90/browse/FPHASEVCDC-8830" xr:uid="{00000000-0004-0000-0800-000045000000}"/>
    <hyperlink ref="A72" r:id="rId71" display="http://136.18.248.90/browse/FPHASEVCDC-8815" xr:uid="{00000000-0004-0000-0800-000046000000}"/>
    <hyperlink ref="A73" r:id="rId72" display="http://136.18.248.90/browse/FPHASEVCDC-8814" xr:uid="{00000000-0004-0000-0800-000047000000}"/>
    <hyperlink ref="A74" r:id="rId73" display="http://136.18.248.90/browse/FPHASEVCDC-8808" xr:uid="{00000000-0004-0000-0800-000048000000}"/>
    <hyperlink ref="A75" r:id="rId74" display="http://136.18.248.90/browse/FPHASEVCDC-8800" xr:uid="{00000000-0004-0000-0800-000049000000}"/>
    <hyperlink ref="A76" r:id="rId75" display="http://136.18.248.90/browse/FPHASEVCDC-8793" xr:uid="{00000000-0004-0000-0800-00004A000000}"/>
    <hyperlink ref="A77" r:id="rId76" display="http://136.18.248.90/browse/FPHASEVCDC-8763" xr:uid="{00000000-0004-0000-0800-00004B000000}"/>
    <hyperlink ref="A78" r:id="rId77" display="http://136.18.248.90/browse/FPHASEVCDC-8743" xr:uid="{00000000-0004-0000-0800-00004C000000}"/>
    <hyperlink ref="A79" r:id="rId78" display="http://136.18.248.90/browse/FPHASEVCDC-8733" xr:uid="{00000000-0004-0000-0800-00004D000000}"/>
    <hyperlink ref="A80" r:id="rId79" display="http://136.18.248.90/browse/FPHASEVCDC-8730" xr:uid="{00000000-0004-0000-0800-00004E000000}"/>
    <hyperlink ref="A81" r:id="rId80" display="http://136.18.248.90/browse/FPHASEVCDC-8723" xr:uid="{00000000-0004-0000-0800-00004F000000}"/>
    <hyperlink ref="A82" r:id="rId81" display="http://136.18.248.90/browse/FPHASEVCDC-8722" xr:uid="{00000000-0004-0000-0800-000050000000}"/>
    <hyperlink ref="A83" r:id="rId82" display="http://136.18.248.90/browse/FPHASEVCDC-8712" xr:uid="{00000000-0004-0000-0800-000051000000}"/>
    <hyperlink ref="A84" r:id="rId83" display="http://136.18.248.90/browse/FPHASEVCDC-8708" xr:uid="{00000000-0004-0000-0800-000052000000}"/>
    <hyperlink ref="A85" r:id="rId84" display="http://136.18.248.90/browse/FPHASEVCDC-8705" xr:uid="{00000000-0004-0000-0800-000053000000}"/>
    <hyperlink ref="A86" r:id="rId85" display="http://136.18.248.90/browse/FPHASEVCDC-8689" xr:uid="{00000000-0004-0000-0800-000054000000}"/>
    <hyperlink ref="A87" r:id="rId86" display="http://136.18.248.90/browse/FPHASEVCDC-8679" xr:uid="{00000000-0004-0000-0800-000055000000}"/>
    <hyperlink ref="A88" r:id="rId87" display="http://136.18.248.90/browse/FPHASEVCDC-8661" xr:uid="{00000000-0004-0000-0800-000056000000}"/>
    <hyperlink ref="A89" r:id="rId88" display="http://136.18.248.90/browse/FPHASEVCDC-8658" xr:uid="{00000000-0004-0000-0800-000057000000}"/>
    <hyperlink ref="A90" r:id="rId89" display="http://136.18.248.90/browse/FPHASEVCDC-8653" xr:uid="{00000000-0004-0000-0800-000058000000}"/>
    <hyperlink ref="A91" r:id="rId90" display="http://136.18.248.90/browse/FPHASEVCDC-8647" xr:uid="{00000000-0004-0000-0800-000059000000}"/>
    <hyperlink ref="A92" r:id="rId91" display="http://136.18.248.90/browse/FPHASEVCDC-8641" xr:uid="{00000000-0004-0000-0800-00005A000000}"/>
    <hyperlink ref="A93" r:id="rId92" display="http://136.18.248.90/browse/FPHASEVCDC-8640" xr:uid="{00000000-0004-0000-0800-00005B000000}"/>
    <hyperlink ref="A94" r:id="rId93" display="http://136.18.248.90/browse/FPHASEVCDC-8626" xr:uid="{00000000-0004-0000-0800-00005C000000}"/>
    <hyperlink ref="A95" r:id="rId94" display="http://136.18.248.90/browse/FPHASEVCDC-8621" xr:uid="{00000000-0004-0000-0800-00005D000000}"/>
    <hyperlink ref="A96" r:id="rId95" display="http://136.18.248.90/browse/FPHASEVCDC-8617" xr:uid="{00000000-0004-0000-0800-00005E000000}"/>
    <hyperlink ref="A97" r:id="rId96" display="http://136.18.248.90/browse/FPHASEVCDC-8614" xr:uid="{00000000-0004-0000-0800-00005F000000}"/>
    <hyperlink ref="A98" r:id="rId97" display="http://136.18.248.90/browse/FPHASEVCDC-8609" xr:uid="{00000000-0004-0000-0800-000060000000}"/>
    <hyperlink ref="A99" r:id="rId98" display="http://136.18.248.90/browse/FPHASEVCDC-8604" xr:uid="{00000000-0004-0000-0800-000061000000}"/>
    <hyperlink ref="A100" r:id="rId99" display="http://136.18.248.90/browse/FPHASEVCDC-8602" xr:uid="{00000000-0004-0000-0800-000062000000}"/>
    <hyperlink ref="A101" r:id="rId100" display="http://136.18.248.90/browse/FPHASEVCDC-8597" xr:uid="{00000000-0004-0000-0800-000063000000}"/>
    <hyperlink ref="A102" r:id="rId101" display="http://136.18.248.90/browse/FPHASEVCDC-8594" xr:uid="{00000000-0004-0000-0800-000064000000}"/>
    <hyperlink ref="A103" r:id="rId102" display="http://136.18.248.90/browse/FPHASEVCDC-8584" xr:uid="{00000000-0004-0000-0800-000065000000}"/>
    <hyperlink ref="A104" r:id="rId103" display="http://136.18.248.90/browse/FPHASEVCDC-8583" xr:uid="{00000000-0004-0000-0800-000066000000}"/>
    <hyperlink ref="A105" r:id="rId104" display="http://136.18.248.90/browse/FPHASEVCDC-8581" xr:uid="{00000000-0004-0000-0800-000067000000}"/>
    <hyperlink ref="A106" r:id="rId105" display="http://136.18.248.90/browse/FPHASEVCDC-8580" xr:uid="{00000000-0004-0000-0800-000068000000}"/>
    <hyperlink ref="A107" r:id="rId106" display="http://136.18.248.90/browse/FPHASEVCDC-8579" xr:uid="{00000000-0004-0000-0800-000069000000}"/>
    <hyperlink ref="A108" r:id="rId107" display="http://136.18.248.90/browse/FPHASEVCDC-8569" xr:uid="{00000000-0004-0000-0800-00006A000000}"/>
    <hyperlink ref="A109" r:id="rId108" display="http://136.18.248.90/browse/FPHASEVCDC-8568" xr:uid="{00000000-0004-0000-0800-00006B000000}"/>
    <hyperlink ref="A110" r:id="rId109" display="http://136.18.248.90/browse/FPHASEVCDC-8567" xr:uid="{00000000-0004-0000-0800-00006C000000}"/>
    <hyperlink ref="A111" r:id="rId110" display="http://136.18.248.90/browse/FPHASEVCDC-8544" xr:uid="{00000000-0004-0000-0800-00006D000000}"/>
    <hyperlink ref="A112" r:id="rId111" display="http://136.18.248.90/browse/FPHASEVCDC-8515" xr:uid="{00000000-0004-0000-0800-00006E000000}"/>
    <hyperlink ref="A113" r:id="rId112" display="http://136.18.248.90/browse/FPHASEVCDC-8506" xr:uid="{00000000-0004-0000-0800-00006F000000}"/>
    <hyperlink ref="A114" r:id="rId113" display="http://136.18.248.90/browse/FPHASEVCDC-8480" xr:uid="{00000000-0004-0000-0800-000070000000}"/>
    <hyperlink ref="A115" r:id="rId114" display="http://136.18.248.90/browse/FPHASEVCDC-8479" xr:uid="{00000000-0004-0000-0800-000071000000}"/>
    <hyperlink ref="A116" r:id="rId115" display="http://136.18.248.90/browse/FPHASEVCDC-8465" xr:uid="{00000000-0004-0000-0800-000072000000}"/>
    <hyperlink ref="A117" r:id="rId116" display="http://136.18.248.90/browse/FPHASEVCDC-8459" xr:uid="{00000000-0004-0000-0800-00007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2"/>
  <sheetViews>
    <sheetView workbookViewId="0">
      <selection activeCell="D9" sqref="D9"/>
    </sheetView>
  </sheetViews>
  <sheetFormatPr defaultColWidth="9" defaultRowHeight="14.5"/>
  <cols>
    <col min="1" max="1" width="16.36328125" style="317" bestFit="1" customWidth="1"/>
    <col min="2" max="2" width="9.6328125" style="318" bestFit="1" customWidth="1"/>
    <col min="3" max="3" width="16" style="319" bestFit="1" customWidth="1"/>
    <col min="4" max="4" width="19.453125" style="319" bestFit="1" customWidth="1"/>
    <col min="5" max="5" width="10.26953125" style="319" bestFit="1" customWidth="1"/>
    <col min="6" max="6" width="50.6328125" style="318" customWidth="1"/>
    <col min="7" max="7" width="11.26953125" style="320" customWidth="1"/>
    <col min="8" max="8" width="8.453125" style="181" bestFit="1" customWidth="1"/>
    <col min="9" max="9" width="9.08984375" style="181" bestFit="1" customWidth="1"/>
    <col min="10" max="11" width="13.90625" style="181" bestFit="1" customWidth="1"/>
    <col min="12" max="12" width="22.36328125" style="181" bestFit="1" customWidth="1"/>
    <col min="13" max="15" width="28.36328125" style="181" bestFit="1" customWidth="1"/>
    <col min="16" max="16" width="9" style="321" bestFit="1" customWidth="1"/>
    <col min="17" max="16384" width="9" style="181"/>
  </cols>
  <sheetData>
    <row r="1" spans="1:17" ht="21.75" customHeight="1">
      <c r="A1" s="197" t="s">
        <v>1554</v>
      </c>
      <c r="B1" s="197" t="s">
        <v>1391</v>
      </c>
      <c r="C1" s="197" t="s">
        <v>1392</v>
      </c>
      <c r="D1" s="197" t="s">
        <v>1956</v>
      </c>
      <c r="E1" s="197" t="s">
        <v>1555</v>
      </c>
      <c r="F1" s="197" t="s">
        <v>1393</v>
      </c>
      <c r="G1" s="197" t="s">
        <v>1556</v>
      </c>
      <c r="H1" s="197" t="s">
        <v>1394</v>
      </c>
      <c r="I1" s="197" t="s">
        <v>1395</v>
      </c>
      <c r="J1" s="197" t="s">
        <v>1396</v>
      </c>
      <c r="K1" s="197" t="s">
        <v>1397</v>
      </c>
      <c r="L1" s="197" t="s">
        <v>1957</v>
      </c>
      <c r="M1" s="197" t="s">
        <v>1958</v>
      </c>
      <c r="N1" s="197" t="s">
        <v>1959</v>
      </c>
      <c r="O1" s="197" t="s">
        <v>1557</v>
      </c>
      <c r="P1" s="197" t="s">
        <v>1740</v>
      </c>
    </row>
    <row r="2" spans="1:17" ht="21.75" customHeight="1">
      <c r="A2" s="301" t="s">
        <v>1970</v>
      </c>
      <c r="B2" s="301" t="s">
        <v>42</v>
      </c>
      <c r="C2" s="301" t="s">
        <v>44</v>
      </c>
      <c r="D2" s="301" t="s">
        <v>37</v>
      </c>
      <c r="E2" s="301" t="s">
        <v>1561</v>
      </c>
      <c r="F2" s="316" t="s">
        <v>1971</v>
      </c>
      <c r="G2" s="186" t="s">
        <v>1972</v>
      </c>
      <c r="H2" s="198" t="s">
        <v>1559</v>
      </c>
      <c r="I2" s="198" t="s">
        <v>45</v>
      </c>
      <c r="J2" s="334">
        <v>44796.697222222225</v>
      </c>
      <c r="K2" s="334">
        <v>44796.697222222225</v>
      </c>
      <c r="L2" s="198" t="s">
        <v>48</v>
      </c>
      <c r="M2" s="198" t="s">
        <v>1744</v>
      </c>
      <c r="N2" s="198"/>
      <c r="O2" s="198"/>
      <c r="P2" s="198" t="s">
        <v>1742</v>
      </c>
      <c r="Q2" s="188"/>
    </row>
    <row r="3" spans="1:17" ht="21.75" customHeight="1">
      <c r="A3" s="301" t="s">
        <v>1973</v>
      </c>
      <c r="B3" s="301" t="s">
        <v>42</v>
      </c>
      <c r="C3" s="301" t="s">
        <v>44</v>
      </c>
      <c r="D3" s="301" t="s">
        <v>37</v>
      </c>
      <c r="E3" s="301" t="s">
        <v>1561</v>
      </c>
      <c r="F3" s="316" t="s">
        <v>1974</v>
      </c>
      <c r="G3" s="186" t="s">
        <v>1975</v>
      </c>
      <c r="H3" s="198" t="s">
        <v>1559</v>
      </c>
      <c r="I3" s="198" t="s">
        <v>45</v>
      </c>
      <c r="J3" s="334">
        <v>44796.68472222222</v>
      </c>
      <c r="K3" s="334">
        <v>44796.68472222222</v>
      </c>
      <c r="L3" s="198" t="s">
        <v>48</v>
      </c>
      <c r="M3" s="198" t="s">
        <v>1744</v>
      </c>
      <c r="N3" s="198"/>
      <c r="O3" s="198"/>
      <c r="P3" s="198" t="s">
        <v>1742</v>
      </c>
      <c r="Q3" s="188"/>
    </row>
    <row r="4" spans="1:17" ht="21.75" customHeight="1">
      <c r="A4" s="301" t="s">
        <v>1976</v>
      </c>
      <c r="B4" s="301" t="s">
        <v>42</v>
      </c>
      <c r="C4" s="301" t="s">
        <v>44</v>
      </c>
      <c r="D4" s="301" t="s">
        <v>37</v>
      </c>
      <c r="E4" s="301" t="s">
        <v>1558</v>
      </c>
      <c r="F4" s="316" t="s">
        <v>1977</v>
      </c>
      <c r="G4" s="186" t="s">
        <v>1978</v>
      </c>
      <c r="H4" s="198" t="s">
        <v>1560</v>
      </c>
      <c r="I4" s="198" t="s">
        <v>45</v>
      </c>
      <c r="J4" s="334">
        <v>44796.680555555555</v>
      </c>
      <c r="K4" s="334">
        <v>44796.681250000001</v>
      </c>
      <c r="L4" s="198" t="s">
        <v>48</v>
      </c>
      <c r="M4" s="198" t="s">
        <v>1744</v>
      </c>
      <c r="N4" s="198"/>
      <c r="O4" s="198"/>
      <c r="P4" s="198" t="s">
        <v>1742</v>
      </c>
      <c r="Q4" s="188"/>
    </row>
    <row r="5" spans="1:17" ht="21.75" customHeight="1">
      <c r="A5" s="301" t="s">
        <v>1979</v>
      </c>
      <c r="B5" s="301" t="s">
        <v>42</v>
      </c>
      <c r="C5" s="301" t="s">
        <v>44</v>
      </c>
      <c r="D5" s="301" t="s">
        <v>37</v>
      </c>
      <c r="E5" s="301" t="s">
        <v>1561</v>
      </c>
      <c r="F5" s="316" t="s">
        <v>1980</v>
      </c>
      <c r="G5" s="186" t="s">
        <v>1981</v>
      </c>
      <c r="H5" s="198" t="s">
        <v>1559</v>
      </c>
      <c r="I5" s="198" t="s">
        <v>45</v>
      </c>
      <c r="J5" s="334">
        <v>44796.679861111108</v>
      </c>
      <c r="K5" s="334">
        <v>44796.679861111108</v>
      </c>
      <c r="L5" s="198" t="s">
        <v>48</v>
      </c>
      <c r="M5" s="198" t="s">
        <v>1744</v>
      </c>
      <c r="N5" s="198"/>
      <c r="O5" s="198"/>
      <c r="P5" s="198" t="s">
        <v>1742</v>
      </c>
      <c r="Q5" s="188"/>
    </row>
    <row r="6" spans="1:17" ht="21.75" customHeight="1">
      <c r="A6" s="301" t="s">
        <v>1982</v>
      </c>
      <c r="B6" s="301" t="s">
        <v>42</v>
      </c>
      <c r="C6" s="301" t="s">
        <v>44</v>
      </c>
      <c r="D6" s="301" t="s">
        <v>37</v>
      </c>
      <c r="E6" s="301" t="s">
        <v>1561</v>
      </c>
      <c r="F6" s="316" t="s">
        <v>1983</v>
      </c>
      <c r="G6" s="186" t="s">
        <v>1984</v>
      </c>
      <c r="H6" s="198" t="s">
        <v>1559</v>
      </c>
      <c r="I6" s="198" t="s">
        <v>45</v>
      </c>
      <c r="J6" s="334">
        <v>44796.677777777775</v>
      </c>
      <c r="K6" s="334">
        <v>44796.677777777775</v>
      </c>
      <c r="L6" s="198" t="s">
        <v>48</v>
      </c>
      <c r="M6" s="198" t="s">
        <v>1744</v>
      </c>
      <c r="N6" s="198"/>
      <c r="O6" s="198"/>
      <c r="P6" s="198" t="s">
        <v>1742</v>
      </c>
      <c r="Q6" s="188"/>
    </row>
    <row r="7" spans="1:17" ht="21.75" customHeight="1">
      <c r="A7" s="301" t="s">
        <v>1985</v>
      </c>
      <c r="B7" s="301" t="s">
        <v>42</v>
      </c>
      <c r="C7" s="301" t="s">
        <v>44</v>
      </c>
      <c r="D7" s="301" t="s">
        <v>37</v>
      </c>
      <c r="E7" s="301" t="s">
        <v>1561</v>
      </c>
      <c r="F7" s="316" t="s">
        <v>1986</v>
      </c>
      <c r="G7" s="186" t="s">
        <v>1826</v>
      </c>
      <c r="H7" s="198" t="s">
        <v>1560</v>
      </c>
      <c r="I7" s="198" t="s">
        <v>45</v>
      </c>
      <c r="J7" s="334">
        <v>44796.667361111111</v>
      </c>
      <c r="K7" s="334">
        <v>44796.667361111111</v>
      </c>
      <c r="L7" s="198" t="s">
        <v>48</v>
      </c>
      <c r="M7" s="198" t="s">
        <v>1744</v>
      </c>
      <c r="N7" s="198"/>
      <c r="O7" s="198"/>
      <c r="P7" s="198" t="s">
        <v>1742</v>
      </c>
      <c r="Q7" s="188"/>
    </row>
    <row r="8" spans="1:17" ht="21.75" customHeight="1">
      <c r="A8" s="301" t="s">
        <v>1987</v>
      </c>
      <c r="B8" s="301" t="s">
        <v>42</v>
      </c>
      <c r="C8" s="301" t="s">
        <v>44</v>
      </c>
      <c r="D8" s="301" t="s">
        <v>37</v>
      </c>
      <c r="E8" s="301" t="s">
        <v>1561</v>
      </c>
      <c r="F8" s="316" t="s">
        <v>1988</v>
      </c>
      <c r="G8" s="186" t="s">
        <v>1989</v>
      </c>
      <c r="H8" s="198" t="s">
        <v>1560</v>
      </c>
      <c r="I8" s="198" t="s">
        <v>45</v>
      </c>
      <c r="J8" s="334">
        <v>44796.661111111112</v>
      </c>
      <c r="K8" s="334">
        <v>44796.661111111112</v>
      </c>
      <c r="L8" s="198" t="s">
        <v>48</v>
      </c>
      <c r="M8" s="198" t="s">
        <v>1744</v>
      </c>
      <c r="N8" s="198"/>
      <c r="O8" s="198"/>
      <c r="P8" s="198" t="s">
        <v>1742</v>
      </c>
      <c r="Q8" s="188"/>
    </row>
    <row r="9" spans="1:17" ht="21.75" customHeight="1">
      <c r="A9" s="301" t="s">
        <v>1990</v>
      </c>
      <c r="B9" s="301" t="s">
        <v>42</v>
      </c>
      <c r="C9" s="301" t="s">
        <v>44</v>
      </c>
      <c r="D9" s="301" t="s">
        <v>37</v>
      </c>
      <c r="E9" s="301" t="s">
        <v>1741</v>
      </c>
      <c r="F9" s="316" t="s">
        <v>1991</v>
      </c>
      <c r="G9" s="186" t="s">
        <v>1992</v>
      </c>
      <c r="H9" s="198" t="s">
        <v>1560</v>
      </c>
      <c r="I9" s="198" t="s">
        <v>45</v>
      </c>
      <c r="J9" s="334">
        <v>44793.72152777778</v>
      </c>
      <c r="K9" s="334">
        <v>44795.40902777778</v>
      </c>
      <c r="L9" s="198" t="s">
        <v>48</v>
      </c>
      <c r="M9" s="198" t="s">
        <v>1744</v>
      </c>
      <c r="N9" s="198"/>
      <c r="O9" s="198"/>
      <c r="P9" s="198" t="s">
        <v>1742</v>
      </c>
      <c r="Q9" s="188"/>
    </row>
    <row r="10" spans="1:17" ht="21.75" customHeight="1">
      <c r="A10" s="301" t="s">
        <v>1993</v>
      </c>
      <c r="B10" s="301" t="s">
        <v>42</v>
      </c>
      <c r="C10" s="301" t="s">
        <v>44</v>
      </c>
      <c r="D10" s="301" t="s">
        <v>37</v>
      </c>
      <c r="E10" s="301" t="s">
        <v>1558</v>
      </c>
      <c r="F10" s="316" t="s">
        <v>1994</v>
      </c>
      <c r="G10" s="186" t="s">
        <v>1995</v>
      </c>
      <c r="H10" s="198" t="s">
        <v>1559</v>
      </c>
      <c r="I10" s="198" t="s">
        <v>45</v>
      </c>
      <c r="J10" s="334">
        <v>44792.723611111112</v>
      </c>
      <c r="K10" s="334">
        <v>44792.723611111112</v>
      </c>
      <c r="L10" s="198" t="s">
        <v>48</v>
      </c>
      <c r="M10" s="198" t="s">
        <v>1744</v>
      </c>
      <c r="N10" s="198"/>
      <c r="O10" s="198"/>
      <c r="P10" s="198" t="s">
        <v>1742</v>
      </c>
      <c r="Q10" s="188"/>
    </row>
    <row r="11" spans="1:17" ht="21.75" customHeight="1">
      <c r="A11" s="301" t="s">
        <v>1996</v>
      </c>
      <c r="B11" s="301" t="s">
        <v>42</v>
      </c>
      <c r="C11" s="301" t="s">
        <v>44</v>
      </c>
      <c r="D11" s="301" t="s">
        <v>37</v>
      </c>
      <c r="E11" s="301" t="s">
        <v>1741</v>
      </c>
      <c r="F11" s="316" t="s">
        <v>1997</v>
      </c>
      <c r="G11" s="186" t="s">
        <v>1998</v>
      </c>
      <c r="H11" s="198" t="s">
        <v>1743</v>
      </c>
      <c r="I11" s="198" t="s">
        <v>45</v>
      </c>
      <c r="J11" s="334">
        <v>44791.815972222219</v>
      </c>
      <c r="K11" s="334">
        <v>44792.417361111111</v>
      </c>
      <c r="L11" s="198" t="s">
        <v>48</v>
      </c>
      <c r="M11" s="198" t="s">
        <v>1744</v>
      </c>
      <c r="N11" s="198"/>
      <c r="O11" s="198"/>
      <c r="P11" s="198" t="s">
        <v>1742</v>
      </c>
      <c r="Q11" s="188"/>
    </row>
    <row r="12" spans="1:17" ht="21.75" customHeight="1">
      <c r="A12" s="301" t="s">
        <v>1999</v>
      </c>
      <c r="B12" s="301" t="s">
        <v>42</v>
      </c>
      <c r="C12" s="301" t="s">
        <v>44</v>
      </c>
      <c r="D12" s="301" t="s">
        <v>37</v>
      </c>
      <c r="E12" s="301" t="s">
        <v>1741</v>
      </c>
      <c r="F12" s="316" t="s">
        <v>2000</v>
      </c>
      <c r="G12" s="186" t="s">
        <v>2001</v>
      </c>
      <c r="H12" s="198" t="s">
        <v>1743</v>
      </c>
      <c r="I12" s="198" t="s">
        <v>45</v>
      </c>
      <c r="J12" s="334">
        <v>44791.814583333333</v>
      </c>
      <c r="K12" s="334">
        <v>44792.417361111111</v>
      </c>
      <c r="L12" s="198" t="s">
        <v>48</v>
      </c>
      <c r="M12" s="198" t="s">
        <v>1744</v>
      </c>
      <c r="N12" s="198"/>
      <c r="O12" s="198"/>
      <c r="P12" s="198" t="s">
        <v>1742</v>
      </c>
      <c r="Q12" s="188"/>
    </row>
    <row r="13" spans="1:17" ht="21.75" customHeight="1">
      <c r="A13" s="301" t="s">
        <v>2002</v>
      </c>
      <c r="B13" s="301" t="s">
        <v>42</v>
      </c>
      <c r="C13" s="301" t="s">
        <v>44</v>
      </c>
      <c r="D13" s="301" t="s">
        <v>37</v>
      </c>
      <c r="E13" s="301" t="s">
        <v>1741</v>
      </c>
      <c r="F13" s="316" t="s">
        <v>2003</v>
      </c>
      <c r="G13" s="186" t="s">
        <v>2004</v>
      </c>
      <c r="H13" s="198" t="s">
        <v>1560</v>
      </c>
      <c r="I13" s="198" t="s">
        <v>43</v>
      </c>
      <c r="J13" s="334">
        <v>44791.65902777778</v>
      </c>
      <c r="K13" s="334">
        <v>44796.458333333336</v>
      </c>
      <c r="L13" s="198" t="s">
        <v>48</v>
      </c>
      <c r="M13" s="198" t="s">
        <v>1744</v>
      </c>
      <c r="N13" s="198" t="s">
        <v>1827</v>
      </c>
      <c r="O13" s="198"/>
      <c r="P13" s="198" t="s">
        <v>1742</v>
      </c>
      <c r="Q13" s="188"/>
    </row>
    <row r="14" spans="1:17" ht="21.75" customHeight="1">
      <c r="A14" s="301" t="s">
        <v>2005</v>
      </c>
      <c r="B14" s="301" t="s">
        <v>42</v>
      </c>
      <c r="C14" s="301" t="s">
        <v>44</v>
      </c>
      <c r="D14" s="301" t="s">
        <v>37</v>
      </c>
      <c r="E14" s="301" t="s">
        <v>1741</v>
      </c>
      <c r="F14" s="316" t="s">
        <v>2006</v>
      </c>
      <c r="G14" s="186" t="s">
        <v>2007</v>
      </c>
      <c r="H14" s="198" t="s">
        <v>1560</v>
      </c>
      <c r="I14" s="198" t="s">
        <v>43</v>
      </c>
      <c r="J14" s="334">
        <v>44791.656944444447</v>
      </c>
      <c r="K14" s="334">
        <v>44796.457638888889</v>
      </c>
      <c r="L14" s="198" t="s">
        <v>48</v>
      </c>
      <c r="M14" s="198" t="s">
        <v>1744</v>
      </c>
      <c r="N14" s="198" t="s">
        <v>1827</v>
      </c>
      <c r="O14" s="198"/>
      <c r="P14" s="198" t="s">
        <v>1742</v>
      </c>
      <c r="Q14" s="188"/>
    </row>
    <row r="15" spans="1:17" ht="21.75" customHeight="1">
      <c r="Q15" s="188"/>
    </row>
    <row r="16" spans="1:17" ht="21.75" customHeight="1">
      <c r="Q16" s="188"/>
    </row>
    <row r="17" spans="17:17" ht="21.75" customHeight="1">
      <c r="Q17" s="188"/>
    </row>
    <row r="18" spans="17:17" ht="21.75" customHeight="1">
      <c r="Q18" s="188"/>
    </row>
    <row r="19" spans="17:17" ht="21.75" customHeight="1">
      <c r="Q19" s="188"/>
    </row>
    <row r="20" spans="17:17" ht="21.75" customHeight="1">
      <c r="Q20" s="188"/>
    </row>
    <row r="21" spans="17:17" ht="21.75" customHeight="1">
      <c r="Q21" s="188"/>
    </row>
    <row r="22" spans="17:17" ht="21.75" customHeight="1">
      <c r="Q22" s="188"/>
    </row>
    <row r="23" spans="17:17" ht="21.75" customHeight="1">
      <c r="Q23" s="188"/>
    </row>
    <row r="24" spans="17:17" ht="21.75" customHeight="1">
      <c r="Q24" s="188"/>
    </row>
    <row r="25" spans="17:17" ht="21.75" customHeight="1">
      <c r="Q25" s="188"/>
    </row>
    <row r="26" spans="17:17" ht="21.75" customHeight="1">
      <c r="Q26" s="188"/>
    </row>
    <row r="27" spans="17:17" ht="21.75" customHeight="1">
      <c r="Q27" s="188"/>
    </row>
    <row r="28" spans="17:17" ht="21.75" customHeight="1">
      <c r="Q28" s="188"/>
    </row>
    <row r="29" spans="17:17" ht="21.75" customHeight="1">
      <c r="Q29" s="188"/>
    </row>
    <row r="30" spans="17:17" ht="21.75" customHeight="1">
      <c r="Q30" s="188"/>
    </row>
    <row r="31" spans="17:17" ht="21.75" customHeight="1">
      <c r="Q31" s="188"/>
    </row>
    <row r="32" spans="17:17" ht="21.75" customHeight="1">
      <c r="Q32" s="188"/>
    </row>
    <row r="33" spans="17:17" ht="21.75" customHeight="1">
      <c r="Q33" s="188"/>
    </row>
    <row r="34" spans="17:17" ht="21.75" customHeight="1">
      <c r="Q34" s="188"/>
    </row>
    <row r="35" spans="17:17" ht="21.75" customHeight="1">
      <c r="Q35" s="188"/>
    </row>
    <row r="36" spans="17:17" ht="21.75" customHeight="1">
      <c r="Q36" s="188"/>
    </row>
    <row r="37" spans="17:17" ht="21.75" customHeight="1">
      <c r="Q37" s="188"/>
    </row>
    <row r="38" spans="17:17" ht="21.75" customHeight="1">
      <c r="Q38" s="188"/>
    </row>
    <row r="39" spans="17:17" ht="21.75" customHeight="1">
      <c r="Q39" s="188"/>
    </row>
    <row r="40" spans="17:17" ht="21.75" customHeight="1">
      <c r="Q40" s="188"/>
    </row>
    <row r="41" spans="17:17" ht="21.75" customHeight="1">
      <c r="Q41" s="188"/>
    </row>
    <row r="42" spans="17:17" ht="21.75" customHeight="1">
      <c r="Q42" s="188"/>
    </row>
    <row r="43" spans="17:17" ht="21.75" customHeight="1">
      <c r="Q43" s="188"/>
    </row>
    <row r="44" spans="17:17" ht="21.75" customHeight="1">
      <c r="Q44" s="188"/>
    </row>
    <row r="45" spans="17:17" ht="21.75" customHeight="1">
      <c r="Q45" s="188"/>
    </row>
    <row r="46" spans="17:17" ht="21.75" customHeight="1">
      <c r="Q46" s="188"/>
    </row>
    <row r="47" spans="17:17" ht="21.75" customHeight="1">
      <c r="Q47" s="188"/>
    </row>
    <row r="48" spans="17:17" ht="21.75" customHeight="1">
      <c r="Q48" s="188"/>
    </row>
    <row r="49" spans="17:17" ht="21.75" customHeight="1">
      <c r="Q49" s="188"/>
    </row>
    <row r="50" spans="17:17" ht="21.75" customHeight="1">
      <c r="Q50" s="188"/>
    </row>
    <row r="51" spans="17:17" ht="21.75" customHeight="1">
      <c r="Q51" s="188"/>
    </row>
    <row r="52" spans="17:17" ht="21.75" customHeight="1">
      <c r="Q52" s="188"/>
    </row>
    <row r="53" spans="17:17" ht="21.75" customHeight="1">
      <c r="Q53" s="188"/>
    </row>
    <row r="54" spans="17:17" ht="21.75" customHeight="1">
      <c r="Q54" s="188"/>
    </row>
    <row r="55" spans="17:17" ht="21.75" customHeight="1">
      <c r="Q55" s="188"/>
    </row>
    <row r="56" spans="17:17" ht="21.75" customHeight="1">
      <c r="Q56" s="188"/>
    </row>
    <row r="57" spans="17:17" ht="21.75" customHeight="1">
      <c r="Q57" s="188"/>
    </row>
    <row r="58" spans="17:17" ht="21.75" customHeight="1">
      <c r="Q58" s="188"/>
    </row>
    <row r="59" spans="17:17" ht="21.75" customHeight="1">
      <c r="Q59" s="188"/>
    </row>
    <row r="60" spans="17:17" ht="21.75" customHeight="1">
      <c r="Q60" s="188"/>
    </row>
    <row r="61" spans="17:17" ht="21.75" customHeight="1">
      <c r="Q61" s="188"/>
    </row>
    <row r="62" spans="17:17" ht="21.75" customHeight="1">
      <c r="Q62" s="188"/>
    </row>
    <row r="63" spans="17:17" ht="21.75" customHeight="1">
      <c r="Q63" s="188"/>
    </row>
    <row r="64" spans="17:17" ht="21.75" customHeight="1">
      <c r="Q64" s="188"/>
    </row>
    <row r="65" spans="17:17" ht="21.75" customHeight="1">
      <c r="Q65" s="188"/>
    </row>
    <row r="66" spans="17:17" ht="21.75" customHeight="1">
      <c r="Q66" s="188"/>
    </row>
    <row r="67" spans="17:17" ht="21.75" customHeight="1">
      <c r="Q67" s="188"/>
    </row>
    <row r="68" spans="17:17" ht="21.75" customHeight="1">
      <c r="Q68" s="188"/>
    </row>
    <row r="69" spans="17:17" ht="21.75" customHeight="1">
      <c r="Q69" s="188"/>
    </row>
    <row r="70" spans="17:17" ht="21.75" customHeight="1">
      <c r="Q70" s="188"/>
    </row>
    <row r="71" spans="17:17" ht="21.75" customHeight="1">
      <c r="Q71" s="188"/>
    </row>
    <row r="72" spans="17:17" ht="21.75" customHeight="1">
      <c r="Q72" s="188"/>
    </row>
    <row r="73" spans="17:17" ht="21.75" customHeight="1">
      <c r="Q73" s="188"/>
    </row>
    <row r="74" spans="17:17" ht="21.75" customHeight="1">
      <c r="Q74" s="188"/>
    </row>
    <row r="75" spans="17:17" ht="21.75" customHeight="1">
      <c r="Q75" s="188"/>
    </row>
    <row r="76" spans="17:17" ht="21.75" customHeight="1">
      <c r="Q76" s="188"/>
    </row>
    <row r="77" spans="17:17" ht="21.75" customHeight="1">
      <c r="Q77" s="188"/>
    </row>
    <row r="78" spans="17:17" ht="21.75" customHeight="1">
      <c r="Q78" s="188"/>
    </row>
    <row r="79" spans="17:17" ht="21.75" customHeight="1">
      <c r="Q79" s="188"/>
    </row>
    <row r="80" spans="17:17" ht="21.75" customHeight="1">
      <c r="Q80" s="188"/>
    </row>
    <row r="81" spans="17:17" ht="21.75" customHeight="1">
      <c r="Q81" s="188"/>
    </row>
    <row r="82" spans="17:17" ht="21.75" customHeight="1">
      <c r="Q82" s="188"/>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Cover</vt:lpstr>
      <vt:lpstr>Summary</vt:lpstr>
      <vt:lpstr>DCV1</vt:lpstr>
      <vt:lpstr>DCV1-Hotfix</vt:lpstr>
      <vt:lpstr>DCV4 Focus</vt:lpstr>
      <vt:lpstr>DCV4 IVI buglist</vt:lpstr>
      <vt:lpstr>DCV1-Hotfix buglist</vt:lpstr>
      <vt:lpstr>DCV1 buglist</vt:lpstr>
      <vt:lpstr>DCV1 chime问题</vt:lpstr>
      <vt:lpstr>DCV1-Hotfix chime问题</vt:lpstr>
      <vt:lpstr>DCV Beta</vt:lpstr>
      <vt:lpstr>DCV Betabuglist</vt:lpstr>
      <vt:lpstr>DCV Beta chime问题</vt:lpstr>
      <vt:lpstr>DCV Alpha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2023-05-08T11:53:58Z</dcterms:modified>
</cp:coreProperties>
</file>