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showInkAnnotation="0" codeName="ThisWorkbook" defaultThemeVersion="124226"/>
  <xr:revisionPtr revIDLastSave="0" documentId="13_ncr:1_{EC08948B-DF50-41D9-8AC4-06967174F9F3}" xr6:coauthVersionLast="36" xr6:coauthVersionMax="47" xr10:uidLastSave="{00000000-0000-0000-0000-000000000000}"/>
  <bookViews>
    <workbookView xWindow="-4290" yWindow="-16320" windowWidth="29040" windowHeight="15840" tabRatio="871" activeTab="3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R04.1" sheetId="146" r:id="rId4"/>
    <sheet name="Sheet2" sheetId="158" state="hidden" r:id="rId5"/>
    <sheet name="Database" sheetId="133" r:id="rId6"/>
  </sheets>
  <definedNames>
    <definedName name="_xlnm._FilterDatabase" localSheetId="5" hidden="1">Database!$A$1:$P$105</definedName>
  </definedNames>
  <calcPr calcId="191029" refMode="R1C1"/>
  <pivotCaches>
    <pivotCache cacheId="0" r:id="rId7"/>
  </pivotCaches>
</workbook>
</file>

<file path=xl/calcChain.xml><?xml version="1.0" encoding="utf-8"?>
<calcChain xmlns="http://schemas.openxmlformats.org/spreadsheetml/2006/main">
  <c r="E67" i="146" l="1"/>
  <c r="F67" i="146"/>
  <c r="G67" i="146"/>
  <c r="H67" i="146"/>
  <c r="H109" i="146"/>
  <c r="D109" i="146"/>
  <c r="D67" i="146"/>
  <c r="D66" i="146"/>
  <c r="E110" i="146" l="1"/>
  <c r="F110" i="146"/>
  <c r="G110" i="146"/>
  <c r="I108" i="146"/>
  <c r="H108" i="146"/>
  <c r="D108" i="146"/>
  <c r="D65" i="146"/>
  <c r="D49" i="146" l="1"/>
  <c r="D50" i="146"/>
  <c r="D51" i="146"/>
  <c r="D52" i="146"/>
  <c r="D53" i="146"/>
  <c r="D54" i="146"/>
  <c r="D55" i="146"/>
  <c r="D56" i="146"/>
  <c r="D57" i="146"/>
  <c r="D58" i="146"/>
  <c r="D59" i="146"/>
  <c r="D60" i="146"/>
  <c r="D61" i="146"/>
  <c r="D62" i="146"/>
  <c r="D63" i="146"/>
  <c r="D64" i="146"/>
  <c r="H110" i="146" l="1"/>
  <c r="I110" i="146"/>
  <c r="D92" i="146" l="1"/>
  <c r="D93" i="146"/>
  <c r="D94" i="146"/>
  <c r="D95" i="146"/>
  <c r="D96" i="146"/>
  <c r="D97" i="146"/>
  <c r="D98" i="146"/>
  <c r="D99" i="146"/>
  <c r="D100" i="146"/>
  <c r="D101" i="146"/>
  <c r="D102" i="146"/>
  <c r="D103" i="146"/>
  <c r="D104" i="146"/>
  <c r="D105" i="146"/>
  <c r="D106" i="146"/>
  <c r="D107" i="146"/>
  <c r="I92" i="146" l="1"/>
  <c r="I93" i="146"/>
  <c r="I94" i="146"/>
  <c r="I95" i="146"/>
  <c r="I96" i="146"/>
  <c r="I97" i="146"/>
  <c r="I98" i="146"/>
  <c r="I99" i="146"/>
  <c r="I100" i="146"/>
  <c r="I101" i="146"/>
  <c r="I102" i="146"/>
  <c r="I103" i="146"/>
  <c r="I104" i="146"/>
  <c r="I105" i="146"/>
  <c r="I106" i="146"/>
  <c r="I107" i="146"/>
  <c r="I91" i="146"/>
  <c r="H92" i="146"/>
  <c r="H93" i="146"/>
  <c r="H94" i="146"/>
  <c r="H95" i="146"/>
  <c r="H96" i="146"/>
  <c r="H97" i="146"/>
  <c r="H98" i="146"/>
  <c r="H99" i="146"/>
  <c r="H100" i="146"/>
  <c r="H101" i="146"/>
  <c r="H102" i="146"/>
  <c r="H103" i="146"/>
  <c r="H104" i="146"/>
  <c r="H105" i="146"/>
  <c r="H106" i="146"/>
  <c r="H107" i="146"/>
  <c r="H91" i="146"/>
  <c r="D91" i="146" l="1"/>
  <c r="D110" i="146" s="1"/>
  <c r="D48" i="146" l="1"/>
  <c r="H68" i="146" l="1"/>
  <c r="G68" i="146"/>
  <c r="F68" i="146"/>
  <c r="E68" i="146"/>
</calcChain>
</file>

<file path=xl/sharedStrings.xml><?xml version="1.0" encoding="utf-8"?>
<sst xmlns="http://schemas.openxmlformats.org/spreadsheetml/2006/main" count="926" uniqueCount="429">
  <si>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</si>
  <si>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</si>
  <si>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</si>
  <si>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</si>
  <si>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</si>
  <si>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</si>
  <si>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</si>
  <si>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</si>
  <si>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</si>
  <si>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</si>
  <si>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8" type="noConversion"/>
  </si>
  <si>
    <t>To</t>
    <phoneticPr fontId="8" type="noConversion"/>
  </si>
  <si>
    <t>Top</t>
    <phoneticPr fontId="9" type="noConversion"/>
  </si>
  <si>
    <t>B</t>
  </si>
  <si>
    <t>Resolved</t>
  </si>
  <si>
    <t>C</t>
  </si>
  <si>
    <t>New</t>
  </si>
  <si>
    <t>Power</t>
  </si>
  <si>
    <t>HMI</t>
  </si>
  <si>
    <t>From</t>
    <phoneticPr fontId="8" type="noConversion"/>
  </si>
  <si>
    <t>Test Case</t>
    <phoneticPr fontId="8" type="noConversion"/>
  </si>
  <si>
    <t>Total</t>
    <phoneticPr fontId="8" type="noConversion"/>
  </si>
  <si>
    <t>Faild</t>
    <phoneticPr fontId="8" type="noConversion"/>
  </si>
  <si>
    <t>ODO</t>
  </si>
  <si>
    <t>A</t>
  </si>
  <si>
    <t>Block</t>
    <phoneticPr fontId="9" type="noConversion"/>
  </si>
  <si>
    <t>NJTC-SwFT-TM-04 Software Function Test Report</t>
    <phoneticPr fontId="70" type="noConversion"/>
  </si>
  <si>
    <t>Version:</t>
    <phoneticPr fontId="70" type="noConversion"/>
  </si>
  <si>
    <t>Software Function Test Report</t>
    <phoneticPr fontId="70" type="noConversion"/>
  </si>
  <si>
    <t>Project Name</t>
    <phoneticPr fontId="70" type="noConversion"/>
  </si>
  <si>
    <t>EP ID</t>
    <phoneticPr fontId="70" type="noConversion"/>
  </si>
  <si>
    <t>YanFeng Visteon Electronics Technology (Nanjing) Co., Ltd</t>
    <phoneticPr fontId="70" type="noConversion"/>
  </si>
  <si>
    <t>EnterProject</t>
    <phoneticPr fontId="8" type="noConversion"/>
  </si>
  <si>
    <t>Milestone</t>
    <phoneticPr fontId="8" type="noConversion"/>
  </si>
  <si>
    <t>Software Test Name</t>
    <phoneticPr fontId="8" type="noConversion"/>
  </si>
  <si>
    <t>S/W version</t>
    <phoneticPr fontId="8" type="noConversion"/>
  </si>
  <si>
    <t>H/W version</t>
    <phoneticPr fontId="8" type="noConversion"/>
  </si>
  <si>
    <t>Test environment version</t>
    <phoneticPr fontId="8" type="noConversion"/>
  </si>
  <si>
    <t>Reference SRS/SRD version</t>
    <phoneticPr fontId="8" type="noConversion"/>
  </si>
  <si>
    <t>Software Test Cases version</t>
    <phoneticPr fontId="8" type="noConversion"/>
  </si>
  <si>
    <t>Testers Name</t>
    <phoneticPr fontId="8" type="noConversion"/>
  </si>
  <si>
    <t>Test Start Date</t>
    <phoneticPr fontId="8" type="noConversion"/>
  </si>
  <si>
    <t>Test End Date</t>
    <phoneticPr fontId="8" type="noConversion"/>
  </si>
  <si>
    <t>Test Effort(Man*Day)</t>
    <phoneticPr fontId="8" type="noConversion"/>
  </si>
  <si>
    <t>Tester Leader</t>
    <phoneticPr fontId="8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</si>
  <si>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</si>
  <si>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</si>
  <si>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</si>
  <si>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</si>
  <si>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</si>
  <si>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</si>
  <si>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</si>
  <si>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</si>
  <si>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</si>
  <si>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</si>
  <si>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</si>
  <si>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</si>
  <si>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</si>
  <si>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</si>
  <si>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</si>
  <si>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</si>
  <si>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</si>
  <si>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</si>
  <si>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</si>
  <si>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</si>
  <si>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</si>
  <si>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</si>
  <si>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</si>
  <si>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</si>
  <si>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</si>
  <si>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</si>
  <si>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</si>
  <si>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</si>
  <si>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</si>
  <si>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</si>
  <si>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</si>
  <si>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</si>
  <si>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</si>
  <si>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</si>
  <si>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</si>
  <si>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</si>
  <si>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</si>
  <si>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</si>
  <si>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</si>
  <si>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</si>
  <si>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</si>
  <si>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</si>
  <si>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</si>
  <si>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</si>
  <si>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</si>
  <si>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</si>
  <si>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</si>
  <si>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</si>
  <si>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</si>
  <si>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</si>
  <si>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</si>
  <si>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</si>
  <si>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</si>
  <si>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</si>
  <si>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</si>
  <si>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</si>
  <si>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</si>
  <si>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</si>
  <si>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</si>
  <si>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</si>
  <si>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</si>
  <si>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</si>
  <si>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</si>
  <si>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</si>
  <si>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</si>
  <si>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</si>
  <si>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</si>
  <si>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</si>
  <si>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</si>
  <si>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</si>
  <si>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</si>
  <si>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</si>
  <si>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</si>
  <si>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</si>
  <si>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</si>
  <si>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</si>
  <si>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</si>
  <si>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</si>
  <si>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</si>
  <si>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</si>
  <si>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</si>
  <si>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</si>
  <si>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</si>
  <si>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</si>
  <si>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9" type="noConversion"/>
  </si>
  <si>
    <t>Niu Kai</t>
    <phoneticPr fontId="9" type="noConversion"/>
  </si>
  <si>
    <t>Released</t>
    <phoneticPr fontId="9" type="noConversion"/>
  </si>
  <si>
    <t>Power</t>
    <phoneticPr fontId="9" type="noConversion"/>
  </si>
  <si>
    <t>Speedometer</t>
    <phoneticPr fontId="9" type="noConversion"/>
  </si>
  <si>
    <t>Tachometer</t>
    <phoneticPr fontId="9" type="noConversion"/>
  </si>
  <si>
    <t>Temperature</t>
    <phoneticPr fontId="9" type="noConversion"/>
  </si>
  <si>
    <t>Fuel</t>
    <phoneticPr fontId="9" type="noConversion"/>
  </si>
  <si>
    <t>Telltales</t>
    <phoneticPr fontId="9" type="noConversion"/>
  </si>
  <si>
    <t>TC</t>
    <phoneticPr fontId="9" type="noConversion"/>
  </si>
  <si>
    <t>ODO</t>
    <phoneticPr fontId="9" type="noConversion"/>
  </si>
  <si>
    <t>Gear</t>
    <phoneticPr fontId="9" type="noConversion"/>
  </si>
  <si>
    <t>PopupWarning</t>
    <phoneticPr fontId="9" type="noConversion"/>
  </si>
  <si>
    <t>SoundWarning</t>
    <phoneticPr fontId="9" type="noConversion"/>
  </si>
  <si>
    <t>Function Test</t>
    <phoneticPr fontId="8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</si>
  <si>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</si>
  <si>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</si>
  <si>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</si>
  <si>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</si>
  <si>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</si>
  <si>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</si>
  <si>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</si>
  <si>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</si>
  <si>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</si>
  <si>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</si>
  <si>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</si>
  <si>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</si>
  <si>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</si>
  <si>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</si>
  <si>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9" type="noConversion"/>
  </si>
  <si>
    <t>ETM</t>
    <phoneticPr fontId="9" type="noConversion"/>
  </si>
  <si>
    <t>Setup</t>
    <phoneticPr fontId="9" type="noConversion"/>
  </si>
  <si>
    <t>Compass</t>
    <phoneticPr fontId="9" type="noConversion"/>
  </si>
  <si>
    <t>DI-Warnings_Information</t>
  </si>
  <si>
    <t>DI-Buzzer/Speaker</t>
  </si>
  <si>
    <t>DI-TC</t>
  </si>
  <si>
    <t>Yan Wenzheng</t>
    <phoneticPr fontId="9" type="noConversion"/>
  </si>
  <si>
    <t>#29662</t>
    <phoneticPr fontId="9" type="noConversion"/>
  </si>
  <si>
    <t>#29662</t>
    <phoneticPr fontId="8" type="noConversion"/>
  </si>
  <si>
    <t>Yan Wenzheng</t>
    <phoneticPr fontId="8" type="noConversion"/>
  </si>
  <si>
    <t>Du Xiaohui</t>
    <phoneticPr fontId="9" type="noConversion"/>
  </si>
  <si>
    <t>Reference Procedure</t>
    <phoneticPr fontId="8" type="noConversion"/>
  </si>
  <si>
    <t>Test Instruction</t>
    <phoneticPr fontId="8" type="noConversion"/>
  </si>
  <si>
    <t>Reopen</t>
  </si>
  <si>
    <t>V1.0</t>
    <phoneticPr fontId="9" type="noConversion"/>
  </si>
  <si>
    <t>OAT</t>
    <phoneticPr fontId="9" type="noConversion"/>
  </si>
  <si>
    <t>OAT</t>
    <phoneticPr fontId="9" type="noConversion"/>
  </si>
  <si>
    <t>NG</t>
  </si>
  <si>
    <t>OK</t>
  </si>
  <si>
    <t>Status</t>
  </si>
  <si>
    <t>Created</t>
  </si>
  <si>
    <t>Summary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</si>
  <si>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9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</si>
  <si>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9" type="noConversion"/>
  </si>
  <si>
    <t>Pass</t>
    <phoneticPr fontId="8" type="noConversion"/>
  </si>
  <si>
    <t>B sample</t>
    <phoneticPr fontId="8" type="noConversion"/>
  </si>
  <si>
    <t>Test Type</t>
    <phoneticPr fontId="8" type="noConversion"/>
  </si>
  <si>
    <t>% Test Pass Rate</t>
    <phoneticPr fontId="8" type="noConversion"/>
  </si>
  <si>
    <t>% Test Fail Rate</t>
    <phoneticPr fontId="8" type="noConversion"/>
  </si>
  <si>
    <t>IOD</t>
    <phoneticPr fontId="9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</si>
  <si>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</si>
  <si>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0" type="noConversion"/>
  </si>
  <si>
    <r>
      <rPr>
        <b/>
        <sz val="12"/>
        <rFont val="宋体"/>
        <family val="3"/>
        <charset val="134"/>
      </rPr>
      <t>软件功能测试报告</t>
    </r>
    <phoneticPr fontId="9" type="noConversion"/>
  </si>
  <si>
    <t>Issue Type</t>
  </si>
  <si>
    <t>Priority</t>
  </si>
  <si>
    <t>Reporter</t>
  </si>
  <si>
    <t>Updated</t>
  </si>
  <si>
    <t>Defect</t>
  </si>
  <si>
    <t>Normal</t>
  </si>
  <si>
    <t>1.0</t>
    <phoneticPr fontId="70" type="noConversion"/>
  </si>
  <si>
    <t>Issue key</t>
  </si>
  <si>
    <t>Custom field (严重度)</t>
  </si>
  <si>
    <t>Assignee</t>
  </si>
  <si>
    <t>Description</t>
  </si>
  <si>
    <t>Custom field (发现版本)</t>
  </si>
  <si>
    <t>Fix Version/s</t>
  </si>
  <si>
    <t>DI-AactiveSafety</t>
  </si>
  <si>
    <t>Software</t>
  </si>
  <si>
    <t>Custom field (模块)</t>
  </si>
  <si>
    <t>The main test scope refer to 'test purpose' in Test Plan.</t>
    <phoneticPr fontId="8" type="noConversion"/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</si>
  <si>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9" type="noConversion"/>
  </si>
  <si>
    <r>
      <t xml:space="preserve">
JIRA</t>
    </r>
    <r>
      <rPr>
        <sz val="10"/>
        <color theme="1"/>
        <rFont val="宋体"/>
        <family val="3"/>
        <charset val="134"/>
      </rPr>
      <t xml:space="preserve">系统：
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</rPr>
      <t xml:space="preserve">、缺陷分为四类：
</t>
    </r>
    <r>
      <rPr>
        <sz val="10"/>
        <color theme="1"/>
        <rFont val="Calibri"/>
        <family val="2"/>
      </rPr>
      <t xml:space="preserve">Top\A\B\C
</t>
    </r>
    <phoneticPr fontId="9" type="noConversion"/>
  </si>
  <si>
    <t>Software Version</t>
    <phoneticPr fontId="8" type="noConversion"/>
  </si>
  <si>
    <t>Validation Type</t>
    <phoneticPr fontId="8" type="noConversion"/>
  </si>
  <si>
    <t>Top</t>
    <phoneticPr fontId="9" type="noConversion"/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</si>
  <si>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9" type="noConversion"/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</si>
  <si>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9" type="noConversion"/>
  </si>
  <si>
    <t>DCV_Beta</t>
    <phoneticPr fontId="8" type="noConversion"/>
  </si>
  <si>
    <t>Focus</t>
    <phoneticPr fontId="8" type="noConversion"/>
  </si>
  <si>
    <t>DCV_Beta1</t>
    <phoneticPr fontId="8" type="noConversion"/>
  </si>
  <si>
    <t>DCV0</t>
    <phoneticPr fontId="8" type="noConversion"/>
  </si>
  <si>
    <t>Full</t>
    <phoneticPr fontId="8" type="noConversion"/>
  </si>
  <si>
    <t>DCV1</t>
    <phoneticPr fontId="8" type="noConversion"/>
  </si>
  <si>
    <t>Ford_Phase5_U625_DCV1.1</t>
  </si>
  <si>
    <t>DCV1_Hotfix</t>
    <phoneticPr fontId="8" type="noConversion"/>
  </si>
  <si>
    <t>BugFix</t>
    <phoneticPr fontId="8" type="noConversion"/>
  </si>
  <si>
    <t>uaixk002</t>
  </si>
  <si>
    <t>uqiak009</t>
  </si>
  <si>
    <t>uduxx049</t>
  </si>
  <si>
    <t>ufenx072</t>
  </si>
  <si>
    <t>uyuxq038</t>
  </si>
  <si>
    <t>uxuxh184</t>
  </si>
  <si>
    <t>列标签</t>
  </si>
  <si>
    <t>总计</t>
  </si>
  <si>
    <t>行标签</t>
  </si>
  <si>
    <t>计数项:Issue key</t>
  </si>
  <si>
    <t>1.Test result analysis</t>
    <phoneticPr fontId="8" type="noConversion"/>
  </si>
  <si>
    <t>DCV2</t>
  </si>
  <si>
    <t>Chime</t>
  </si>
  <si>
    <t>uhuas145</t>
  </si>
  <si>
    <t>Ford_Phase5_U625_DCV3</t>
  </si>
  <si>
    <t>uyanj494</t>
  </si>
  <si>
    <t>MONITOR</t>
  </si>
  <si>
    <t>Issue id</t>
  </si>
  <si>
    <t>Custom field (所属区域)</t>
  </si>
  <si>
    <t>Yu Qunqun</t>
    <phoneticPr fontId="9" type="noConversion"/>
  </si>
  <si>
    <r>
      <t xml:space="preserve"> Ver.
</t>
    </r>
    <r>
      <rPr>
        <b/>
        <sz val="11"/>
        <rFont val="宋体"/>
        <family val="3"/>
        <charset val="134"/>
      </rPr>
      <t>版本</t>
    </r>
    <phoneticPr fontId="70" type="noConversion"/>
  </si>
  <si>
    <r>
      <t xml:space="preserve"> Date 
</t>
    </r>
    <r>
      <rPr>
        <b/>
        <sz val="11"/>
        <rFont val="宋体"/>
        <family val="3"/>
        <charset val="134"/>
      </rPr>
      <t>发布日期</t>
    </r>
    <phoneticPr fontId="70" type="noConversion"/>
  </si>
  <si>
    <r>
      <t xml:space="preserve">Author 
</t>
    </r>
    <r>
      <rPr>
        <b/>
        <sz val="11"/>
        <rFont val="宋体"/>
        <family val="3"/>
        <charset val="134"/>
      </rPr>
      <t>作者</t>
    </r>
    <phoneticPr fontId="70" type="noConversion"/>
  </si>
  <si>
    <r>
      <t xml:space="preserve">Change Description
</t>
    </r>
    <r>
      <rPr>
        <b/>
        <sz val="11"/>
        <rFont val="宋体"/>
        <family val="3"/>
        <charset val="134"/>
      </rPr>
      <t>变更描述
（包括变更来源和变更内容）</t>
    </r>
    <phoneticPr fontId="70" type="noConversion"/>
  </si>
  <si>
    <r>
      <t xml:space="preserve">Approvers
</t>
    </r>
    <r>
      <rPr>
        <b/>
        <sz val="11"/>
        <rFont val="宋体"/>
        <family val="3"/>
        <charset val="134"/>
      </rPr>
      <t>批准人</t>
    </r>
    <phoneticPr fontId="70" type="noConversion"/>
  </si>
  <si>
    <r>
      <t xml:space="preserve">Status
</t>
    </r>
    <r>
      <rPr>
        <b/>
        <sz val="11"/>
        <rFont val="宋体"/>
        <family val="3"/>
        <charset val="134"/>
      </rPr>
      <t>文档状态
（</t>
    </r>
    <r>
      <rPr>
        <b/>
        <sz val="11"/>
        <rFont val="Calibri"/>
        <family val="2"/>
      </rPr>
      <t>Draft/Released/Expired</t>
    </r>
    <r>
      <rPr>
        <b/>
        <sz val="11"/>
        <rFont val="宋体"/>
        <family val="3"/>
        <charset val="134"/>
      </rPr>
      <t>）</t>
    </r>
    <phoneticPr fontId="70" type="noConversion"/>
  </si>
  <si>
    <t>Ford_Phase5_U625_DCV3.1</t>
  </si>
  <si>
    <t>FPHASEVCDC-14284</t>
  </si>
  <si>
    <t>umaoz024</t>
  </si>
  <si>
    <t>【Phase V】【U625】【B】【Chime】设置为IVI内置功放发声，先触发压制等级大于等于5的chime音，再触发导航提示音，导航提示音未被压制</t>
  </si>
  <si>
    <t>CaseID:_x000D_
Sample:B_x000D_
Precondition:_x000D_
-Cluster at RUN state_x000D_
EAST DC power_x000D_
_x000D_
1.BAT ON_x000D_
2.设置为内置功放发声_x000D_
_x000D_
_x000D_
_x000D_
步骤：_x000D_
1、触发RPA chime（0x3AA.RpaChime_D_Rq=1)_x000D_
_x000D_
2、再触发导航提示音_x000D_
_x000D_
实际结果：_x000D_
导航提示音未压制_x000D_
_x000D_
期待结果：_x000D_
导航提示音被压制_x000D_
_x000D_
Reference： _x000D_
复现概率:10/10_x000D_
_x000D_
Test By:孟妍 15951912208</t>
  </si>
  <si>
    <t>umeny043</t>
  </si>
  <si>
    <t>NA_for_3rd_Party</t>
  </si>
  <si>
    <t>3rd Party</t>
  </si>
  <si>
    <t>FPHASEVCDC-10495</t>
  </si>
  <si>
    <t>【U625】【Chime】PT_Hyb_Cfg=2的配置下，在normal下切换到load shed，立即从仪表发声。切换回非load shed，chime source立即切换成IVI发声，但触发normal下的声音，0x220输出正常，chime不响</t>
  </si>
  <si>
    <t>CaseID:_x000D_
Sample:B_x000D_
Precondition:_x000D_
-Cluster at RUN state_x000D_
EAST DC power_x000D_
1.BAT ON_x000D_
步骤：_x000D_
1、BAT ON，0x3B2.Ignition_Status=4_x000D_
2、导入100A GAS.ecd文件_x000D_
3、DE0A PT_Hyb_cfg&lt;&gt;0或者1_x000D_
4、0x423.Batt_Lo_SoC_B=1，0x423.Shed_Level_Req=4，观察到此时0x225.Chime_Source=1，触发声音后，仪表发声_x000D_
5、0x423.Batt_Lo_SoC_B=0，0x423.Shed_Level_Req=0_x000D_
_x000D_
实际结果：_x000D_
观察到此时0x225.Chime_Source=2，也就是立即切换到IVI发声，触发normal下工作的chime，不发声，0x220输出正常，直到下一个点火周期，才可以从ivi发声_x000D_
_x000D_
期待结果：_x000D_
触发normal下工作的chime，立即发声_x000D_
_x000D_
复现概率:10/10_x000D_
Test By:孟妍 15951912208</t>
  </si>
  <si>
    <t>DCV3</t>
    <phoneticPr fontId="8" type="noConversion"/>
  </si>
  <si>
    <t>DCV2_Hotfix</t>
    <phoneticPr fontId="8" type="noConversion"/>
  </si>
  <si>
    <t>V2I</t>
    <phoneticPr fontId="8" type="noConversion"/>
  </si>
  <si>
    <t>V2I</t>
    <phoneticPr fontId="9" type="noConversion"/>
  </si>
  <si>
    <t>2.Priority A Issue Status</t>
    <phoneticPr fontId="8" type="noConversion"/>
  </si>
  <si>
    <t>3.Features Implemented Status</t>
    <phoneticPr fontId="8" type="noConversion"/>
  </si>
  <si>
    <t>4.New Defects Metrics</t>
    <phoneticPr fontId="8" type="noConversion"/>
  </si>
  <si>
    <t>5.Test Case Status</t>
    <phoneticPr fontId="8" type="noConversion"/>
  </si>
  <si>
    <t>6.History Defects Metrics</t>
    <phoneticPr fontId="8" type="noConversion"/>
  </si>
  <si>
    <t>Ford_Phase5_U625_DCV4</t>
  </si>
  <si>
    <t>FPHASEVCDC-17617</t>
  </si>
  <si>
    <t>【Phase V】【U625】【B】【Warnings】【5/5】触发文字报警，显示时界面闪烁</t>
  </si>
  <si>
    <t>CaseID:_x000D_
Sample:C_x000D_
Precondition:_x000D_
-Cluster at RUN state_x000D_
Connected devices:_x000D_
-EAST DC power_x000D_
1.KL30=13.5v_x000D_
2.0x3B2.Ignition_Status=0x4_x000D_
_x000D_
步骤：_x000D_
1、触发任意报警，如W200_x000D_
_x000D_
实际结果：_x000D_
报警弹框闪烁_x000D_
_x000D_
期待结果：_x000D_
报警弹框正常显示_x000D_
_x000D_
复现概率:5/5_x000D_
Test By: 孟妍 15951912208</t>
  </si>
  <si>
    <t>FPHASEVCDC-17615</t>
  </si>
  <si>
    <t>【Phase V】【U625】【B】【HMI】【5/5】HudActv_D_Stat信号值始终为0</t>
  </si>
  <si>
    <t>CaseID:_x000D_
Sample:B_x000D_
Precondition:_x000D_
-Cluster at RUN state_x000D_
Connected devices:_x000D_
-EAST DC power_x000D_
1.KL30=13.5v_x000D_
2.0x3B2.Ignition_Status=0x4_x000D_
_x000D_
步骤：_x000D_
1.HUD功能开启_x000D_
2.查看0x22B：HudActv_D_Stat信号值_x000D_
_x000D_
实际结果：_x000D_
HudActv_D_Stat信号值始终为0_x000D_
_x000D_
期待结果：_x000D_
HUD功能开启时HudActv_D_Stat=0x3_x000D_
_x000D_
Specification ref:_x000D_
_x000D_
Section:_x000D_
_x000D_
Recovery:_x000D_
_x000D_
复现概率:5/5_x000D_
_x000D_
Test By:钱考伟 18012915216</t>
  </si>
  <si>
    <t>FPHASEVCDC-16005</t>
  </si>
  <si>
    <t>【Phase V】【U625】【A】【HMI】【5/5】IVI播放音乐时，仪表端不显示歌曲名、歌手名</t>
  </si>
  <si>
    <t>CaseID:_x000D_
Sample:B_x000D_
Precondition:_x000D_
-Cluster at RUN state_x000D_
Connected devices:_x000D_
-EAST DC power_x000D_
1.KL30=13.5v_x000D_
2.0x3B2.Ignition_Status=0x4_x000D_
_x000D_
步骤：_x000D_
1.配对蓝牙手机_x000D_
2.播放蓝牙音乐_x000D_
_x000D_
3.仪表端进入Main Menu-Audio_x000D_
_x000D_
4.短按蓝牙音乐_x000D_
_x000D_
实际结果：_x000D_
仪表端不显示歌曲名、歌手名_x000D_
_x000D_
期待结果：_x000D_
仪表端显示歌曲名、歌手名_x000D_
_x000D_
Specification ref:_x000D_
CAF-PhaseV-DI_ SRD_V3.6_20221014.doc_x000D_
Section:_x000D_
_x000D_
Recovery:_x000D_
_x000D_
复现概率:5/5_x000D_
_x000D_
Test By:杜晓慧 13951775454</t>
  </si>
  <si>
    <t>Ford_Phase5_U611_DCV1.1</t>
  </si>
  <si>
    <t>DCV4</t>
    <phoneticPr fontId="8" type="noConversion"/>
  </si>
  <si>
    <t>DCV3.1</t>
    <phoneticPr fontId="8" type="noConversion"/>
  </si>
  <si>
    <t>Control Mirror</t>
    <phoneticPr fontId="8" type="noConversion"/>
  </si>
  <si>
    <t>Control Mirror</t>
    <phoneticPr fontId="9" type="noConversion"/>
  </si>
  <si>
    <t>Ford_Phase5_U625_R00</t>
  </si>
  <si>
    <t>FPHASEVCDC-19175</t>
  </si>
  <si>
    <t>【Phase V】【U625】【C】【Gear】【5/5】丢失0x171信号，再立即恢复，挡位偶现闪烁</t>
  </si>
  <si>
    <t>Ford_Phase5_U625_R04</t>
  </si>
  <si>
    <t>R00</t>
    <phoneticPr fontId="8" type="noConversion"/>
  </si>
  <si>
    <t>Yan Jing</t>
    <phoneticPr fontId="9" type="noConversion"/>
  </si>
  <si>
    <r>
      <t>Yan Wenzheng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Du Xiaohui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Meng Yan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Yu Qunqun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Yang Yuanjian</t>
    </r>
    <r>
      <rPr>
        <sz val="10"/>
        <rFont val="宋体"/>
        <family val="2"/>
        <charset val="134"/>
      </rPr>
      <t>、</t>
    </r>
    <r>
      <rPr>
        <sz val="10"/>
        <rFont val="Calibri"/>
        <family val="2"/>
      </rPr>
      <t>Yan Jing</t>
    </r>
    <phoneticPr fontId="8" type="noConversion"/>
  </si>
  <si>
    <t>Focus</t>
  </si>
  <si>
    <t>Ford_Phase5_U625_R04.1</t>
  </si>
  <si>
    <t>uliaz079</t>
  </si>
  <si>
    <t>uyany546</t>
  </si>
  <si>
    <t>FPHASEVCDC-20275</t>
  </si>
  <si>
    <t>【Phase V】【U625】【B】【HMI】【1/5】测试过程中偶现无法进入上下移动、亮度、旋转子界面</t>
  </si>
  <si>
    <t>CaseID:_x000D_
Sample:B_x000D_
Precondition:_x000D_
-Cluster at RUN state_x000D_
Connected devices:_x000D_
-EAST DC power_x000D_
1.KL30=13.5v_x000D_
2.0x3B2.Ignition_Status=0x4_x000D_
_x000D_
步骤：_x000D_
1.短按Menu键进入Main Menu界面_x000D_
2.选中HUD菜单中_x000D_
3.短按OK键进入HUD界面_x000D_
4.打开HUD功能_x000D_
5.进入上下移动、亮度、旋转子界面_x000D_
_x000D_
实际结果：_x000D_
测试过程中偶现无法进入上下移动、亮度、旋转子界面_x000D_
备注：该问题为偶现问题，有时候发生在断BAT重新上电之后；有时候发生在修改配置并重新上电之后；有时候发生在测试过程中_x000D_
_x000D_
期待结果：_x000D_
正常进入上下移动、亮度、旋转子界面_x000D_
Specification ref:_x000D_
CAF-PhaseV-DI_ SRD_V3.6_20221014.doc_x000D_
Section:_x000D_
_x000D_
Recovery:_x000D_
_x000D_
复现概率:5/5_x000D_
_x000D_
Test By:杜晓慧 13951775454</t>
  </si>
  <si>
    <t>FPHASEVCDC-20271</t>
  </si>
  <si>
    <t>【Phase V】【U625】【B】【HMI】【5/5】Roll角度与进度条有干涉</t>
  </si>
  <si>
    <t>CaseID:_x000D_
Sample:B_x000D_
Precondition:_x000D_
-Cluster at RUN state_x000D_
Connected devices:_x000D_
-EAST DC power_x000D_
1.KL30=13.5v_x000D_
2.0x3B2.Ignition_Status=0x4_x000D_
_x000D_
步骤：_x000D_
1.Drive Type配置为2、3、5_x000D_
2.Off Road Screen配置为1_x000D_
3.切换至Pitch &amp; Roll界面_x000D_
4.VehRol_An_Dsply=-64_x000D_
_x000D_
实际结果：_x000D_
Roll角度与进度条有干涉_x000D_
_x000D_
实际结果：_x000D_
Roll角度与进度条无干涉_x000D_
_x000D_
Specification ref:_x000D_
CAF-PhaseV-DI_ SRD_V3.6_20221014.doc_x000D_
Section:_x000D_
_x000D_
Recovery:_x000D_
_x000D_
复现概率:5/5_x000D_
_x000D_
Test By:杜晓慧 13951775454</t>
  </si>
  <si>
    <t>FPHASEVCDC-20268</t>
  </si>
  <si>
    <t>【Phase V】【U625】【B】【HMI】【5/5】Pitch角度进度条显示有错位效果</t>
  </si>
  <si>
    <t>CaseID:_x000D_
Sample:B_x000D_
Precondition:_x000D_
-Cluster at RUN state_x000D_
Connected devices:_x000D_
-EAST DC power_x000D_
1.KL30=13.5v_x000D_
2.0x3B2.Ignition_Status=0x4_x000D_
_x000D_
步骤：_x000D_
1.Drive Type配置为2、3、5_x000D_
2.Off Road Screen配置为1_x000D_
3.切换至Pitch &amp; Roll界面_x000D_
4.VehRol_An_Dsply=-1_x000D_
5.VehPtch_An_Dsply=25_x000D_
_x000D_
实际结果：_x000D_
Pitch角度进度条显示有错位效果_x000D_
_x000D_
期待结果：_x000D_
Pitch角度进度条显示无错位效果_x000D_
_x000D_
Specification ref:_x000D_
CAF-PhaseV-DI_ SRD_V3.6_20221014.doc_x000D_
Section:_x000D_
_x000D_
Recovery:_x000D_
_x000D_
复现概率:5/5_x000D_
_x000D_
Test By:杜晓慧 13951775454</t>
  </si>
  <si>
    <t>uzhay1609</t>
  </si>
  <si>
    <t>ulong013</t>
  </si>
  <si>
    <t>Ford_Phase5_U625_R05</t>
  </si>
  <si>
    <t>FPHASEVCDC-20164</t>
  </si>
  <si>
    <t>【Phase V】【U625】【B】【HMI】【5/5】车速表(转速表）指针与进度条不对齐</t>
  </si>
  <si>
    <t>CaseID:_x000D_
Sample:C_x000D_
Precondition:_x000D_
-Cluster at RUN state_x000D_
Connected devices:_x000D_
-EAST DC power_x000D_
1.KL30=13.5v_x000D_
2.0x3B2.Ignition_Status=0x4_x000D_
_x000D_
步骤：_x000D_
1、给车速或转速一定的值，观察指针与进度条位置_x000D_
_x000D_
实际结果：_x000D_
指针与进度条不对齐_x000D_
_x000D_
期待结果：_x000D_
指针与进度条对齐_x000D_
_x000D_
复现概率:5/5_x000D_
Test By: 闫静 15290358983</t>
  </si>
  <si>
    <t>CaseID:_x000D_
Sample:C_x000D_
Precondition:_x000D_
-Cluster at RUN state_x000D_
Connected devices:_x000D_
-EAST DC power_x000D_
1.KL30=13.5v_x000D_
2.0x3B2.Ignition_Status=0x4_x000D_
_x000D_
步骤：_x000D_
1、DE0A ePRNDL e2e Signal Protection=1_x000D_
2、0x171.TrnlpcDsplyMde_D_Stat1_x000D_
3、0x171.TrnlpcDsplyMde_D_Actl为任意_x000D_
4、丢失0x171_x000D_
5、恢复0x171_x000D_
_x000D_
实际结果：_x000D_
挡位偶现闪烁一下再显示_x000D_
_x000D_
期待结果：_x000D_
挡位正常显示，无闪烁_x000D_
_x000D_
复现概率:1/10_x000D_
Test By: 孟妍 15951912208</t>
  </si>
  <si>
    <t>Yang Yuanjian</t>
    <phoneticPr fontId="9" type="noConversion"/>
  </si>
  <si>
    <t>Meng Yan/Yu Qunqun/Yang Yuanjian/Yan Jing</t>
    <phoneticPr fontId="9" type="noConversion"/>
  </si>
  <si>
    <t>R04</t>
    <phoneticPr fontId="8" type="noConversion"/>
  </si>
  <si>
    <t>B Sample test report for VR04.1</t>
    <phoneticPr fontId="9" type="noConversion"/>
  </si>
  <si>
    <t>Ford_Phase5_U625_R04.1</t>
    <phoneticPr fontId="8" type="noConversion"/>
  </si>
  <si>
    <t>R04.1</t>
    <phoneticPr fontId="8" type="noConversion"/>
  </si>
  <si>
    <t>FPHASEVCDC-21204</t>
  </si>
  <si>
    <t>【Phase V】【U625】【B】【ADAS】【5/5】W4444.W4445中文排版有误</t>
  </si>
  <si>
    <t>CaseID:_x000D_
Sample:B_x000D_
Precondition:_x000D_
-Cluster at RUN state_x000D_
Connected devices:_x000D_
-EAST DC power_x000D_
1.KL30=13.5v_x000D_
2.0x3B2.Ignition_Status=0x4_x000D_
3.Traffic Sign Recognition=0x1，TSR NCAP Adaptations=0x1_x000D_
_x000D_
步骤：_x000D_
1.TsrAslButtnPress_D_Rq=0x1，0x2_x000D_
_x000D_
实际结果：_x000D_
按住_x000D_
_x000D_
以打开/关闭超速警告_x000D_
_x000D_
期待结果：_x000D_
_x000D_
按住以_x000D_
_x000D_
打开/关闭超速警告_x000D_
_x000D_
Specification ref:_x000D_
_x000D_
Section:_x000D_
_x000D_
Recovery:_x000D_
_x000D_
复现概率:5/5_x000D_
_x000D_
Test By:杨元健 18551659808</t>
  </si>
  <si>
    <t>FPHASEVCDC-21203</t>
  </si>
  <si>
    <t>【Phase V】【U625】【B】【ADAS】【5/5】解除禁止超车图标不对</t>
  </si>
  <si>
    <t>CaseID:_x000D_
Sample:C_x000D_
Precondition:_x000D_
-Cluster at RUN state_x000D_
Connected devices:_x000D_
-EAST DC power_x000D_
1.KL30=13.5v_x000D_
2.0x3B2.Ignition_Status=0x4_x000D_
_x000D_
步骤：_x000D_
_x000D_
1.TsrOvtkStatMsgTxt_D_Rq=1_x000D_
_x000D_
2.TsrOvtkMsgTxt_D_Rq = 4_x000D_
_x000D_
3.TsrRegionTxt_D_Stat = 4_x000D_
_x000D_
实际结果：_x000D_
_x000D_
图标三条斜杠_x000D_
_x000D_
期待结果：_x000D_
_x000D_
五条斜杠_x000D_
_x000D_
 _x000D_
_x000D_
复现概率:10/10_x000D_
Test By: 杨元健 18551659808</t>
  </si>
  <si>
    <t>FPHASEVCDC-21202</t>
  </si>
  <si>
    <t>【Phase V】【U625】【B】【HMI】【5/5】仪表休眠唤醒或首次上电，由精简屏幕切换至其他IOD时大方向盘运动卡顿</t>
  </si>
  <si>
    <t>CaseID:_x000D_
Sample:B_x000D_
Precondition:_x000D_
-Cluster at RUN state_x000D_
Connected devices:_x000D_
-EAST DC power_x000D_
1.KL30=13.5v_x000D_
2.0x3B2.Ignition_Status=0x4_x000D_
_x000D_
步骤：_x000D_
1.切换至精简屏幕界面_x000D_
2.Tja_D_Stat=7_x000D_
3.IGN OFF_x000D_
4.停发CAN信号至仪表睡眠_x000D_
5.CAN唤醒且IGN ON_x000D_
6.短按上下键切换至其他IOD界面_x000D_
_x000D_
实际结果：_x000D_
由精简屏幕切换至其他IOD时大方向盘运动卡顿_x000D_
_x000D_
期待结果：_x000D_
大方向盘运动平滑无卡顿_x000D_
_x000D_
Specification ref:_x000D_
CAF-PhaseV-DI_ SRD_V3.6_20221014.doc_x000D_
Section:_x000D_
_x000D_
Recovery:_x000D_
_x000D_
复现概率:5/5_x000D_
_x000D_
Test By:杜晓慧 13951775454</t>
  </si>
  <si>
    <t>FPHASEVCDC-21200</t>
  </si>
  <si>
    <t>【Phase V】【U625】【B】【ADAS】【5/5】LA_NA_MODE_SETUP_MC取消条件有误</t>
  </si>
  <si>
    <t>CaseID:_x000D_
Sample:C_x000D_
Precondition:_x000D_
-Cluster at RUN state_x000D_
Connected devices:_x000D_
-EAST DC power_x000D_
1.KL30=13.5v_x000D_
2.0x3B2.Ignition_Status=0x4_x000D_
_x000D_
步骤：_x000D_
_x000D_
1.LaneAssist_Cfg = 3_x000D_
_x000D_
2.FeatNoIpmaActl Signal = 2055_x000D_
_x000D_
3.FeatConfigIpmaActl  = 2_x000D_
_x000D_
4.PersIndexIpma_D_Act = 1_x000D_
_x000D_
5.LaActvStats_D2_Dsply = 9（触发车道线 左黄右无）_x000D_
_x000D_
6.FeatNoIpmaActl Signal = {color:#ff0000}2055-&gt;2056{color}_x000D_
_x000D_
7.FeatConfigIpmaActl  = {color:#ff0000}2-&gt;1{color}_x000D_
_x000D_
实际结果：_x000D_
_x000D_
LKS车道线消失_x000D_
_x000D_
期待结果：_x000D_
_x000D_
FeatNoIpmaActl Signal ！= 2055时，改变其他条件，不能改变LA_NA_MODE_SETUP_MC的状态，应该继续保持当前显示_x000D_
_x000D_
 _x000D_
_x000D_
复现概率:10/10_x000D_
Test By: 杨元健 18551659808_x000D_
_x000D_
 </t>
  </si>
  <si>
    <t>FPHASEVCDC-21199</t>
  </si>
  <si>
    <t>【Phase V】【U625】【B】【HMI】【5/5】触发w3540，给到没有相应驾驶模式的信号值时，报警未消失</t>
  </si>
  <si>
    <t>CaseID:_x000D_
Sample:A_x000D_
Precondition:_x000D_
-Cluster at RUN state_x000D_
Connected devices:_x000D_
-EAST DC power_x000D_
1.KL30=13.5v_x000D_
2.0x3B2.Ignition_Status=0x4_x000D_
步骤：_x000D_
1.SDM_cfg=1_x000D_
2.SelDrvMde_D_Stat =0_x000D_
_x000D_
3.SelDrvMdeMsgTxt_D_Rq=1_x000D_
4.ActvDrvMde_D2_Stat=0/1/3/5/13_x000D_
5.切换ActvDrvMde_D2_Stat=7_x000D_
_x000D_
实际结果：_x000D_
w3540报警未消失_x000D_
_x000D_
期待结果：_x000D_
w3540报警消失_x000D_
_x000D_
复现概率: 5/5_x000D_
_x000D_
Test By:闫静 15290358983</t>
  </si>
  <si>
    <t>FPHASEVCDC-21197</t>
  </si>
  <si>
    <t>【Phase V】【U625】【B】【HMI】【5/5】HUD设置界面，每一屏最下面一行文字显示都偏下</t>
  </si>
  <si>
    <t>CaseID:_x000D_
Sample:B_x000D_
Precondition:_x000D_
-Cluster at RUN state_x000D_
Connected devices:_x000D_
-EAST DC power_x000D_
1.KL30=13.5v_x000D_
2.0x3B2.Ignition_Status=0x4_x000D_
_x000D_
步骤：_x000D_
1.切换至HUD界面_x000D_
2.短按OK键进入HUD界面_x000D_
3.打开HUD功能_x000D_
4.短按下键观察最下面一行文字显示_x000D_
_x000D_
实际结果：_x000D_
每一屏最下面一行文字显示都偏下_x000D_
_x000D_
期待结果：_x000D_
文字居中显示_x000D_
_x000D_
Specification ref:_x000D_
CAF-PhaseV-DI_ SRD_V3.6_20221014.doc_x000D_
Section:_x000D_
_x000D_
Recovery:_x000D_
_x000D_
复现概率:5/5_x000D_
_x000D_
Test By:杜晓慧 13951775454</t>
  </si>
  <si>
    <t>FPHASEVCDC-21194</t>
  </si>
  <si>
    <t>【Phase V】【U625】【B】【HMI】【5/5】方向盘角度由-24切换至-25时，进度条向右发生位移，由24切换至25时，进度条向左发生位移</t>
  </si>
  <si>
    <t>CaseID:_x000D_
Sample:B_x000D_
Precondition:_x000D_
-Cluster at RUN state_x000D_
Connected devices:_x000D_
-EAST DC power_x000D_
1.KL30=13.5v_x000D_
2.0x3B2.Ignition_Status=0x4_x000D_
_x000D_
步骤：_x000D_
1.Drive Type配置为2、3、5_x000D_
2.Steering Gear Ratio配置为0_x000D_
3.切换至Pitch &amp; Roll界面_x000D_
4.StePinComp_An_Est=408_x000D_
5.StePinComp_An_Est=425_x000D_
6.StePinComp_An_Est=-408_x000D_
7.StePinComp_An_Est=-425_x000D_
_x000D_
实际结果：_x000D_
方向盘角度由-24切换至-25时，进度条向右发生位移，由24切换至25时，进度条向左发生位移_x000D_
_x000D_
实际结果：_x000D_
进度条只有长短变化，无位移现象_x000D_
_x000D_
Specification ref:_x000D_
CAF-PhaseV-DI_ SRD_V3.6_20221014.doc_x000D_
Section:_x000D_
_x000D_
Recovery:_x000D_
_x000D_
复现概率:5/5_x000D_
_x000D_
Test By:杜晓慧 13951775454</t>
  </si>
  <si>
    <t>FPHASEVCDC-21193</t>
  </si>
  <si>
    <t>【Phase V】【U625】【B】【HMI】【5/5】Roll角度为正时，Pitch角度为负时进度条显示偏左，Pitch角度为正时进度条显示偏右</t>
  </si>
  <si>
    <t>CaseID:_x000D_
Sample:B_x000D_
Precondition:_x000D_
-Cluster at RUN state_x000D_
Connected devices:_x000D_
-EAST DC power_x000D_
1.KL30=13.5v_x000D_
2.0x3B2.Ignition_Status=0x4_x000D_
_x000D_
步骤：_x000D_
1.Drive Type配置为2、3、5_x000D_
2.Off Road Screen配置为1_x000D_
3.切换至Pitch &amp; Roll界面_x000D_
4.VehRol_An_Dsply=25_x000D_
5.VehPtch_An_Dsply=25_x000D_
6.VehPtch_An_Dsply=-25_x000D_
_x000D_
实际结果：_x000D_
Pitch角度为负时进度条显示偏左，Pitch角度为正时进度条显示偏右_x000D_
_x000D_
实际结果：_x000D_
进度条居中显示_x000D_
_x000D_
Specification ref:_x000D_
CAF-PhaseV-DI_ SRD_V3.6_20221014.doc_x000D_
Section:_x000D_
_x000D_
Recovery:_x000D_
_x000D_
复现概率:5/5_x000D_
_x000D_
Test By:杜晓慧 13951775454</t>
  </si>
  <si>
    <t>FPHASEVCDC-21192</t>
  </si>
  <si>
    <t>【Phase V】【U625】【B】【HMI】【5/5】Pitch角度为0，Roll角度不为0时，中心的白色方块方向与Roll角度不一致</t>
  </si>
  <si>
    <t>CaseID:_x000D_
Sample:B_x000D_
Precondition:_x000D_
-Cluster at RUN state_x000D_
Connected devices:_x000D_
-EAST DC power_x000D_
1.KL30=13.5v_x000D_
2.0x3B2.Ignition_Status=0x4_x000D_
_x000D_
步骤：_x000D_
1.Drive Type配置为2、3、5_x000D_
2.Off Road Screen配置为1_x000D_
3.切换至Pitch &amp; Roll界面_x000D_
4.VehRol_An_Dsply=25_x000D_
5.VehRol_An_Dsply=0_x000D_
_x000D_
实际结果：_x000D_
中心的白色方块方向与Roll角度不一致_x000D_
_x000D_
实际结果：_x000D_
中心的白色方块方向与Roll角度一致_x000D_
_x000D_
Specification ref:_x000D_
CAF-PhaseV-DI_ SRD_V3.6_20221014.doc_x000D_
Section:_x000D_
_x000D_
Recovery:_x000D_
_x000D_
复现概率:5/5_x000D_
_x000D_
Test By:杜晓慧 13951775454</t>
  </si>
  <si>
    <t>FPHASEVCDC-21191</t>
  </si>
  <si>
    <t>uhuxj187</t>
  </si>
  <si>
    <t>【Phase V】【U625】【B】【TC】【5/5】IFE_Fue_consumed_per_hour_display配置为0且ODO Count为0时，长按OK键清零平均油耗，瞬时油耗进度条归零约30s后恢复</t>
  </si>
  <si>
    <t>CaseID:_x000D_
Sample:B_x000D_
Precondition:_x000D_
-Cluster at RUN state_x000D_
Connected devices:_x000D_
-EAST DC power_x000D_
_x000D_
步骤：_x000D_
1.AFE Reset配置为1_x000D_
2.IFE_Fue_consumed_per_hour_display配置为0_x000D_
2.Veh_V_ActlEng=8_x000D_
3.ODO Count为0_x000D_
4.喷油量为0.1hz_x000D_
5.切换至油耗界面_x000D_
6.长按OK键清零_x000D_
_x000D_
实际结果：_x000D_
瞬时油耗进度条归零约30s后恢复_x000D_
_x000D_
期待结果：_x000D_
瞬时油耗进度条显示满量程_x000D_
_x000D_
Specification ref:_x000D_
CAF-PhaseV-DI_ SRD_V3.6_20221014.doc_x000D_
_x000D_
Section:_x000D_
_x000D_
Recovery:_x000D_
_x000D_
复现概率:5/5</t>
  </si>
  <si>
    <t>FPHASEVCDC-21190</t>
  </si>
  <si>
    <t>【Phase V】【U625】【B】【HMI】【5/5】ActvDrvMde_D2_Stat=31时，W3540的图标未切换至标准</t>
  </si>
  <si>
    <t>CaseID:_x000D_
Sample:B_x000D_
Precondition:_x000D_
-Cluster at RUN state_x000D_
Connected devices:_x000D_
-EAST DC power_x000D_
_x000D_
步骤：_x000D_
1.44E SelDrvMdePos01_D_Stat=0、SelDrvMdePos02_D_Stat=1、SelDrvMdePos03_D_Stat=3、SelDrvMdePos04_D_Stat=5、SelDrvMdePos05_D_Stat=D_x000D_
2.420 SelDrvMdeMsgTxt_D_Rq=1_x000D_
3.ActvDrvMde_D2_Stat=3_x000D_
4.ActvDrvMde_D2_Stat=31_x000D_
_x000D_
实际结果：_x000D_
W3540显示节能模式，RTT显示标准模式_x000D_
_x000D_
期待结果：_x000D_
W3540显示标准模式，RTT显示标准模式_x000D_
_x000D_
Specification ref:_x000D_
CAF-PhaseV-DI_ SRD_V3.6_20221014.doc_x000D_
_x000D_
Section:_x000D_
_x000D_
Recovery:_x000D_
_x000D_
复现概率:5/5_x000D_
_x000D_
Test By:杜晓慧 13951775454</t>
  </si>
  <si>
    <t>FPHASEVCDC-21189</t>
  </si>
  <si>
    <t>【Phase V】【U625】【B】【HMI】【5/5】SelDrvMde_D2_Rq为非整车配置驾驶模式时，未按失效处理</t>
  </si>
  <si>
    <t>CaseID:_x000D_
Sample:B_x000D_
Precondition:_x000D_
-Cluster at RUN state_x000D_
Connected devices:_x000D_
-EAST DC power_x000D_
_x000D_
步骤：_x000D_
1.44E SelDrvMdePos01_D_Stat=0、SelDrvMdePos02_D_Stat=1、SelDrvMdePos03_D_Stat=3、SelDrvMdePos04_D_Stat=5、SelDrvMdePos05_D_Stat=D_x000D_
2.420 SelDrvMdeMsgTxt_D_Rq=1_x000D_
3.ActvDrvMde_D2_Stat=1_x000D_
4.SelDrvMde_D2_Rq=6_x000D_
_x000D_
实际结果：_x000D_
SelDrvMdeDsply_B_Avail输出Available，驾驶模式图标及报警可正常显示_x000D_
_x000D_
期待结果：_x000D_
SelDrvMdeDsply_B_Avail输出Not Available_x000D_
_x000D_
Specification ref:_x000D_
CAF-PhaseV-DI_ SRD_V3.6_20221014.doc_x000D_
_x000D_
Section:_x000D_
_x000D_
Recovery:_x000D_
_x000D_
复现概率:5/5_x000D_
_x000D_
Test By:杜晓慧 13951775454</t>
  </si>
  <si>
    <t>FPHASEVCDC-21188</t>
  </si>
  <si>
    <t>【Phase V】【U625】【B】【ADAS】【5/5】BTT_cfg配置为1，W442无法触发</t>
  </si>
  <si>
    <t>CaseID:_x000D_
Sample:C_x000D_
Precondition:_x000D_
-Cluster at RUN state_x000D_
Connected devices:_x000D_
-EAST DC power_x000D_
1.KL30=13.5v_x000D_
2.0x3B2.Ignition_Status=0x4_x000D_
_x000D_
步骤：_x000D_
_x000D_
1.BTT_Cfg = 1_x000D_
_x000D_
2.BTTLeft_D_Stat = 0x7_x000D_
_x000D_
实际结果：_x000D_
_x000D_
W442没有触发_x000D_
_x000D_
期待结果：_x000D_
_x000D_
W442触发_x000D_
_x000D_
 _x000D_
_x000D_
复现概率:10/10_x000D_
Test By: 杨元健 18551659808</t>
  </si>
  <si>
    <t>FPHASEVCDC-21187</t>
  </si>
  <si>
    <t>【Phase V】【U625】【Ｂ】【Chime】【5/5】Ecall触发时，未从仪表备用喇叭发声</t>
  </si>
  <si>
    <t>CaseID:_x000D_
Sample:B_x000D_
Precondition:_x000D_
-Cluster at RUN state_x000D_
Connected devices:_x000D_
-EAST DC power_x000D_
1.KL30=13.5v_x000D_
2.0x3B2.Ignition_Status=0x4_x000D_
3. 导入客户配置TZ430001-U625.ecd_x000D_
4.连接10chDSP，从外置功放发声_x000D_
_x000D_
_x000D_
步骤：_x000D_
1.  0x3B2.Ignition_Status=0x4_x000D_
2.0x3C3 Park_Brake_Chime_Rqs=1,触发chime_x000D_
3.0x27E  EmgcyCall_D_Stat=3/4（Ecall触发）_x000D_
_x000D_
实际结果：_x000D_
3. Chime仍从外置功放DSP发声，0x223 AHU_Chime_Suppoter=Supported_x000D_
_x000D_
期待结果：_x000D_
3. Chime应该从仪表备用喇叭发声，0x223 AHU_Chime_Suppoter=not Supported_x000D_
复现概率:5/5_x000D_
log 时间点：9：30_x000D_
Test By:余群群 18895315393</t>
  </si>
  <si>
    <t>FPHASEVCDC-21186</t>
  </si>
  <si>
    <t>【Phase V】【U625】【B】【Warnings】【5/5】W1087显示------的时候，-之间没有间隔</t>
  </si>
  <si>
    <t>CaseID:_x000D_
Sample:C_x000D_
Precondition:_x000D_
-Cluster at RUN state_x000D_
Connected devices:_x000D_
-EAST DC power_x000D_
1.KL30=13.5v_x000D_
2.0x3B2.Ignition_Status=0x4_x000D_
_x000D_
步骤：_x000D_
1、BAT ON，0x3B2.Ignition_Status=4_x000D_
2、0x38D.Keycode_Status=1048575_x000D_
3、0x381丢失_x000D_
4、0x3B2.Ignition_Status=1_x000D_
5、0x3B2.Ignition_Status=4_x000D_
_x000D_
实际结果：_x000D_
显示五个-，中间有空隙_x000D_
_x000D_
_x000D_
期待结果：_x000D_
显示五个-，中间没有空隙_x000D_
_x000D_
复现概率:5/5_x000D_
Test By: 孟妍 15951912208</t>
  </si>
  <si>
    <t>FPHASEVCDC-21185</t>
  </si>
  <si>
    <t>【Phase V】【U625】【B】【Warnings】【5/5】0x38D.PoliceIdlMde_D_Statk=3/7/9, 触发W3418/W3417/W3419,0x430.EngIdlShutDown_B_Rq应输出1，实际第一次触发报警，可以正确输出，但是电源模式从off切换到run，重新触发报警时，输出不正确</t>
  </si>
  <si>
    <t>CaseID:_x000D_
Sample:C_x000D_
Precondition:_x000D_
-Cluster at RUN state_x000D_
Connected devices:_x000D_
-EAST DC power_x000D_
1.KL30=13.5v_x000D_
2.0x3B2.Ignition_Status=0x4_x000D_
_x000D_
步骤：_x000D_
1、BAT ON，0x3B2.Ignition_Status=4_x000D_
2、0x38D.PoliceIdlMde_D_Statk=3/7/9, 触发W3418/W3417/W3419，观察0x430.EngIdlShutDown_B_Rq输出1_x000D_
3、0x3B2.Ignition_Status=1_x000D_
4、0x3B2.Ignition_Status=4_x000D_
_x000D_
实际结果：_x000D_
0x430.EngIdlShutDown_B_Rq输出0_x000D_
_x000D_
_x000D_
期待结果：_x000D_
0x430.EngIdlShutDown_B_Rq输出1_x000D_
_x000D_
_x000D_
复现概率:5/5_x000D_
Test By: 孟妍 15951912208</t>
  </si>
  <si>
    <t>FPHASEVCDC-21166</t>
  </si>
  <si>
    <t>【Phase V】【U625】【B】【HMI】【5/5】W4146报警默认选项“Yes”</t>
  </si>
  <si>
    <t>CaseID:_x000D_
Sample:C_x000D_
Precondition:_x000D_
-Cluster at RUN state_x000D_
Connected devices:_x000D_
-EAST DC power_x000D_
1.KL30=13.5v_x000D_
2.0x3B2.Ignition_Status=0x4_x000D_
_x000D_
步骤：_x000D_
1、DE01 SDM_cfg=1_x000D_
_x000D_
2、SelDrvMdeMsgTxt_D_Rq=7_x000D_
_x000D_
实际结果：_x000D_
W4146报警默认选项为“Yes”_x000D_
_x000D_
期待结果：_x000D_
W4146报警默认选项为“NO”_x000D_
_x000D_
复现概率:5/5_x000D_
Test By: 闫静 15290358983</t>
  </si>
  <si>
    <t>FPHASEVCDC-21163</t>
  </si>
  <si>
    <t>【Phase V】【U625】【B】【HMI】【5/5】从其他IOD页面切换到安全带IOD页面时，安全带IOD动画显示会与安全带IOD标题有一点重叠</t>
  </si>
  <si>
    <t>CaseID:_x000D_
Sample:B_x000D_
Precondition:_x000D_
-Cluster at RUN state_x000D_
Connected devices:_x000D_
-EAST DC power_x000D_
1.KL30=13.5v_x000D_
2.0x3B2.Ignition_Status=0x4_x000D_
3. 导入客户配置TZ430001-U625.ecd_x000D_
4. 配置DE0D RxCy_Seatbelt_cfg=1（第一排R1C1，R1C5；第二排R2C1，R2C3，R2C5；第三排R3C1，R3C5）_x000D_
5. 所有座椅状态为occupied-Belted_x000D_
６.　IOD依次显示：沉浸模式－行车电脑１－油耗－精简屏幕－胎压－安全带状态－纵倾和侧倾_x000D_
_x000D_
步骤：_x000D_
1.IOD页面显示安全带_x000D_
2. 短按下键一次_x000D_
3.短按上键，观察安全带IOD页面显示_x000D_
实际结果：_x000D_
３.安全带IOD标题先出现，座椅动画展示时与标题有一点重叠了_x000D_
期待结果：_x000D_
３.安全带IOD标题与动画显示不重叠_x000D_
_x000D_
Specification ref:_x000D_
_x000D_
_x000D_
复现概率:5/5_x000D_
Test By:余群群 18895315393</t>
  </si>
  <si>
    <t>FPHASEVCDC-21162</t>
  </si>
  <si>
    <t>【Phase V】【U625】【B】【HMI】【5/5】安全带IOD页面下，触发报警取消后，安全带IOD标题先显示，座椅图像显示延迟</t>
  </si>
  <si>
    <t>CaseID:_x000D_
Sample:B_x000D_
Precondition:_x000D_
-Cluster at RUN state_x000D_
Connected devices:_x000D_
-EAST DC power_x000D_
1.KL30=13.5v_x000D_
2.0x3B2.Ignition_Status=0x4_x000D_
3. 导入客户配置TZ430001-U625.ecd_x000D_
4. 配置DE0D RxCy_Seatbelt_cfg=1（第一排R1C1，R1C5；第二排R2C1，R2C3，R2C5；第三排R3C1，R3C5）_x000D_
5. 所有座椅状态为occupied-Belted_x000D_
_x000D_
步骤：_x000D_
1.IOD页面显示安全带_x000D_
2. 触发任意报警：0x416 BrkLamp_B_Rq=1（触发W200）_x000D_
3. 0x416 BrkLamp_B_Rq=0，观察安全带IOD页面显示_x000D_
实际结果：_x000D_
３.安全带IOD标题先出现，座椅图像显示延迟，１ｓ之后才显示_x000D_
期待结果：_x000D_
３.安全带IOD页面中座椅图像显示正常_x000D_
_x000D_
Specification ref:_x000D_
_x000D_
_x000D_
复现概率:5/5_x000D_
Test By:余群群 18895315393</t>
  </si>
  <si>
    <t>FPHASEVCDC-21141</t>
  </si>
  <si>
    <t>【Phase V】【U625】【B】【ADAS】【5/5】沉浸模式下，ign off（触发关机动画），ADAS车模与关机动画车模有重叠</t>
  </si>
  <si>
    <t>CaseID:_x000D_
Sample:C_x000D_
Precondition:_x000D_
-Cluster at RUN state_x000D_
Connected devices:_x000D_
-EAST DC power_x000D_
1.KL30=13.5v_x000D_
2.0x3B2.Ignition_Status=0x4_x000D_
_x000D_
3.切换到巡航模式_x000D_
_x000D_
步骤：_x000D_
_x000D_
1.Adaptive_Cruise_Cfg = 1_x000D_
_x000D_
2.CcStat_D_Actl = Active_x000D_
_x000D_
3.ign off_x000D_
_x000D_
实际结果：_x000D_
_x000D_
ADAS车模与关机动画车模发生重叠_x000D_
_x000D_
期待结果：_x000D_
_x000D_
无重叠_x000D_
_x000D_
复现概率:10/10_x000D_
Test By: 杨元健 18551659808</t>
  </si>
  <si>
    <t>FPHASEVCDC-21135</t>
  </si>
  <si>
    <t>【Phase V】【U625】【B】【Warnings】【5/5】W4305翻译不正确，未按照翻译表更新</t>
  </si>
  <si>
    <t>CaseID:_x000D_
Sample:C_x000D_
Precondition:_x000D_
-Cluster at RUN state_x000D_
Connected devices:_x000D_
-EAST DC power_x000D_
1.KL30=13.5v_x000D_
2.0x3B2.Ignition_Status=0x4_x000D_
_x000D_
步骤：_x000D_
1、BAT ON，0x3B2.Ignition_Status=4_x000D_
2、0x3D9.ClrExitAsstMsgTxt_D_Rq=1_x000D_
_x000D_
实际结果：_x000D_
报警文字显示为‘下车警告关闭 可安全下车’_x000D_
_x000D_
期待结果：_x000D_
报警文字显示为 "安全开门预警关闭 下车请注意安全"_x000D_
_x000D_
复现概率:5/5_x000D_
Test By: 孟妍 15951912208</t>
  </si>
  <si>
    <t>FPHASEVCDC-21133</t>
  </si>
  <si>
    <t>【Phase V】【U625】【B】【Warnings】【5/5】W4322翻译不正确，未按照翻译表更新</t>
  </si>
  <si>
    <t>CaseID:_x000D_
Sample:C_x000D_
Precondition:_x000D_
-Cluster at RUN state_x000D_
Connected devices:_x000D_
-EAST DC power_x000D_
1.KL30=13.5v_x000D_
2.0x3B2.Ignition_Status=0x4_x000D_
_x000D_
_x000D_
_x000D_
步骤：_x000D_
1、BAT ON，0x3B2.Ignition_Status=4_x000D_
2、0x3D9.ClrExitAsstMsgTxt_D_Rq=7_x000D_
_x000D_
实际结果：_x000D_
报警文字显示为‘下车警告 系统故障’_x000D_
_x000D_
期待结果：_x000D_
报警文字显示为 "安全开门预警 系统故障"_x000D_
_x000D_
复现概率:5/5_x000D_
Test By: 孟妍 15951912208</t>
  </si>
  <si>
    <t>FPHASEVCDC-21124</t>
  </si>
  <si>
    <t>【Phase V】【U625】【B】【Warning】【5/5】W440和W360都属于两行文本的报警，但是上下的位置不一致</t>
  </si>
  <si>
    <t>CaseID:_x000D_
Sample:C_x000D_
Precondition:_x000D_
-Cluster at RUN state_x000D_
Connected devices:_x000D_
-EAST DC power_x000D_
1.KL30=13.5v_x000D_
2.0x3B2.Ignition_Status=0x4_x000D_
3.导入TZ430006-U625.ecd_x000D_
_x000D_
步骤：_x000D_
1、触发0x3B4.Tire_Press_System_Stat==0x1/0x2，触发W440，W360_x000D_
_x000D_
实际结果：_x000D_
文字都是两行，但是上下不一致_x000D_
_x000D_
期待结果：_x000D_
上下一致_x000D_
_x000D_
复现概率:5/5_x000D_
Test By: 孟妍 15951912208</t>
  </si>
  <si>
    <t>FPHASEVCDC-21083</t>
  </si>
  <si>
    <t>【Phase V】【U625】【B】【HMI】【5/5】按下向下按键，不抬起，IOD切换。再触发可被reset的文字报警，按下OK键不抬起，文字报警被reset掉，IOD也被切换了</t>
  </si>
  <si>
    <t>CaseID:_x000D_
Sample:C_x000D_
Precondition:_x000D_
-Cluster at RUN state_x000D_
Connected devices:_x000D_
-EAST DC power_x000D_
1.KL30=13.5v_x000D_
2.0x3B2.Ignition_Status=0x4_x000D_
3.导入U611MCA_101A.ecd_x000D_
_x000D_
_x000D_
步骤：_x000D_
1、BAT ON，0x3B2.Ignition_Status=4_x000D_
2、按下‘上’或者‘下’按键不抬起，IOD正常切换_x000D_
3、触发任意可reset掉的报警_x000D_
4、按下OK键_x000D_
_x000D_
实际结果：_x000D_
报警被屏蔽，同时IOD切换_x000D_
_x000D_
_x000D_
期待结果：_x000D_
报警被屏蔽，IOD不切换_x000D_
_x000D_
_x000D_
复现概率:5/5_x000D_
Test By: 孟妍 15951912208</t>
  </si>
  <si>
    <t>FPHASEVCDC-21077</t>
  </si>
  <si>
    <t>【Phase V】【U625】【B】【ADAS】【5/5】ACC_CANCEL_NLV文字颜色不对</t>
  </si>
  <si>
    <t>CaseID:_x000D_
Sample:C_x000D_
Precondition:_x000D_
-Cluster at RUN state_x000D_
Connected devices:_x000D_
-EAST DC power_x000D_
1.KL30=13.5v_x000D_
2.0x3B2.Ignition_Status=0x4_x000D_
_x000D_
步骤：_x000D_
_x000D_
1.Adaptive_Cruise_Cfg = 1_x000D_
_x000D_
2.AccDeny_B_RqIpc = 0_x000D_
_x000D_
3.CcStat_D_Actl = Standby_Denied_x000D_
_x000D_
4.AccEnbl_B_RqDrv = ACC_x000D_
_x000D_
5.AccMsgTxt_D2_Rq =  ACC_ Cancelled_x000D_
_x000D_
实际结果：_x000D_
_x000D_
“已取消” 白色显示_x000D_
_x000D_
期待结果：_x000D_
_x000D_
“已取消” 橙色显示（中英文都要橙色显示）_x000D_
_x000D_
 _x000D_
_x000D_
复现概率:10/10_x000D_
Test By: 杨元健 18551659808</t>
  </si>
  <si>
    <t>FPHASEVCDC-21060</t>
  </si>
  <si>
    <t>【Phase V】【U625】【B】【HMI】【5/5】Off Road Screen配置为0时，Pitch和Roll数字与进度条未隐藏</t>
  </si>
  <si>
    <t>CaseID:_x000D_
Sample:B_x000D_
Precondition:_x000D_
-Cluster at RUN state_x000D_
Connected devices:_x000D_
-EAST DC power_x000D_
_x000D_
步骤：_x000D_
1.Off Road Screen配置为0_x000D_
2.切换至Pitch and Roll界面_x000D_
_x000D_
实际结果：_x000D_
Pitch和Roll数字与进度条未隐藏_x000D_
_x000D_
期待结果：_x000D_
Pitch和Roll数字与进度条隐藏_x000D_
_x000D_
Specification ref:_x000D_
CAF-PhaseV-DI_ SRD_V3.6_20221014.doc_x000D_
_x000D_
Section:_x000D_
_x000D_
Recovery:_x000D_
_x000D_
复现概率:5/5_x000D_
_x000D_
Test By:杜晓慧 13951775454</t>
  </si>
  <si>
    <t>FPHASEVCDC-21059</t>
  </si>
  <si>
    <t>【Phase V】【U625】【B】【HMI】【5/5】AHUD未反馈HudBrightMnuOn_B_Stat=0x1 or HudVertMnuOn_B_Stat=0x1 Or HudRotatMnuOn_B_Stat=1时，“UP &amp; DOWN”、“BRIGHTNESS”、“ROTATIＮＧ”界面可控制上下选项</t>
  </si>
  <si>
    <t>CaseID:_x000D_
Sample:B_x000D_
Precondition:_x000D_
-Cluster at RUN state_x000D_
Connected devices:_x000D_
-EAST DC power_x000D_
1.KL30=13.5v_x000D_
2.0x3B2.Ignition_Status=0x4_x000D_
_x000D_
步骤：_x000D_
1.切换至HUD界面_x000D_
2.短按OK键进入HUD界面_x000D_
3.打开HUD功能_x000D_
4.进入Up &amp; Down界面_x000D_
5.HudBrightMnuOn_B_Stat=0_x000D_
6.短按上下键_x000D_
_x000D_
实际结果：_x000D_
可控制上下选项并高亮（“UP &amp; DOWN”、“BRIGHTNESS”、“ROTATIＮＧ”界面都有此问题）_x000D_
_x000D_
期待结果：_x000D_
不可控制上下选项_x000D_
_x000D_
Specification ref:_x000D_
CAF-PhaseV-DI_ SRD_V3.6_20221014.doc_x000D_
Section:_x000D_
_x000D_
Recovery:_x000D_
_x000D_
复现概率:5/5_x000D_
_x000D_
Test By:杜晓慧 13951775454</t>
  </si>
  <si>
    <t>FPHASEVCDC-21058</t>
  </si>
  <si>
    <t>【Phase V】【U625】【B】【HMI】【5/5】仪表休眠唤醒或首次上电，IOD区域消失约5s后才显示W3540</t>
  </si>
  <si>
    <t>CaseID:_x000D_
Sample:B_x000D_
Precondition:_x000D_
-Cluster at RUN state_x000D_
Connected devices:_x000D_
-EAST DC power_x000D_
1.KL30=13.5v_x000D_
2.0x3B2.Ignition_Status=0x4_x000D_
_x000D_
步骤：_x000D_
1.当前为任意IOD界面_x000D_
2.SelDrvMdeMsgTxt_D_Rq=1_x000D_
3.IGN OFF_x000D_
4.停发CAN报文至仪表睡眠_x000D_
5.CAN唤醒且IGN ON_x000D_
_x000D_
实际结果：_x000D_
IOD区域消失约5s后才显示W3540_x000D_
_x000D_
期待结果：_x000D_
IOD区域消失后立即显示W3540_x000D_
_x000D_
Specification ref:_x000D_
CAF-PhaseV-DI_ SRD_V3.6_20221014.doc_x000D_
Section:_x000D_
_x000D_
Recovery:_x000D_
_x000D_
复现概率:5/5_x000D_
_x000D_
Test By:杜晓慧 13951775454</t>
  </si>
  <si>
    <t>FPHASEVCDC-21057</t>
  </si>
  <si>
    <t>【Phase V】【U625】【B】【HMI】【5/5】IGN On时HUD 未Query ID 3073</t>
  </si>
  <si>
    <t>CaseID:_x000D_
Sample:B_x000D_
Precondition:_x000D_
-Cluster at RUN state_x000D_
Connected devices:_x000D_
-EAST DC power_x000D_
1.KL30=13.5v_x000D_
2.0x3B2.Ignition_Status=0x4_x000D_
_x000D_
步骤：_x000D_
1.停发3E4节点报文_x000D_
2.IGN OFF_x000D_
3.IGN ON_x000D_
_x000D_
实际结果：_x000D_
未Query ID 3073_x000D_
_x000D_
期待结果：_x000D_
Query ID 3073_x000D_
_x000D_
Specification ref:_x000D_
CAF-PhaseV-DI_ SRD_V3.6_20221014.doc_x000D_
Section:_x000D_
_x000D_
Recovery:_x000D_
_x000D_
复现概率:5/5_x000D_
_x000D_
Test By:杜晓慧 13951775454</t>
  </si>
  <si>
    <t>FPHASEVCDC-21013</t>
  </si>
  <si>
    <t>【Phase V】【U625】【A】【HMI】【5/5】Content To Display、Show Room界面与其他HUD界面显示重叠</t>
  </si>
  <si>
    <t>CaseID:_x000D_
Sample:B_x000D_
Precondition:_x000D_
-Cluster at RUN state_x000D_
Connected devices:_x000D_
-EAST DC power_x000D_
1.KL30=13.5v_x000D_
2.0x3B2.Ignition_Status=0x4_x000D_
_x000D_
步骤：_x000D_
1.短按Menu键进入Main Menu界面_x000D_
2.选中HUD菜单中_x000D_
3.短按OK键进入HUD界面_x000D_
4.打开HUD功能_x000D_
5.进入上下Up &amp; Down、Brightness、Rotaing任意子界面_x000D_
6.进入Content To Display、Show Room界面_x000D_
_x000D_
实际结果：_x000D_
Content To Display、Show Room界面与其他HUD界面显示重叠_x000D_
_x000D_
期待结果：_x000D_
Content To Display、Show Room界面正常显示无重叠_x000D_
_x000D_
Specification ref:_x000D_
CAF-PhaseV-DI_ SRD_V3.6_20221014.doc_x000D_
Section:_x000D_
_x000D_
Recovery:_x000D_
_x000D_
复现概率:5/5_x000D_
_x000D_
Test By:杜晓慧 13951775454</t>
  </si>
  <si>
    <t>FPHASEVCDC-20924</t>
  </si>
  <si>
    <t>【Phase V】【U625】【B】【ADAS】【5/5】方向盘脱手动画未删</t>
  </si>
  <si>
    <t>CaseID:_x000D_
Sample:C_x000D_
Precondition:_x000D_
-Cluster at RUN state_x000D_
Connected devices:_x000D_
-EAST DC power_x000D_
1.KL30=13.5v_x000D_
2.0x3B2.Ignition_Status=0x4_x000D_
_x000D_
步骤：_x000D_
_x000D_
1.Tja_D_Stat=2-&gt;7_x000D_
_x000D_
实际结果：_x000D_
_x000D_
方向盘脱手动画未删_x000D_
_x000D_
期待结果：_x000D_
_x000D_
删除脱手动画_x000D_
_x000D_
复现概率:10/10_x000D_
Test By: 杨元健 18551659808</t>
  </si>
  <si>
    <r>
      <rPr>
        <sz val="11"/>
        <color theme="1"/>
        <rFont val="宋体"/>
        <family val="2"/>
        <charset val="134"/>
      </rPr>
      <t>【</t>
    </r>
    <r>
      <rPr>
        <sz val="11"/>
        <color theme="1"/>
        <rFont val="Calibri"/>
        <family val="2"/>
      </rPr>
      <t>Phase V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U625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A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5/5</t>
    </r>
    <r>
      <rPr>
        <sz val="11"/>
        <color theme="1"/>
        <rFont val="宋体"/>
        <family val="2"/>
        <charset val="134"/>
      </rPr>
      <t>】</t>
    </r>
    <r>
      <rPr>
        <sz val="11"/>
        <color theme="1"/>
        <rFont val="Calibri"/>
        <family val="2"/>
      </rPr>
      <t>Content To Display</t>
    </r>
    <r>
      <rPr>
        <sz val="11"/>
        <color theme="1"/>
        <rFont val="宋体"/>
        <family val="2"/>
        <charset val="134"/>
      </rPr>
      <t>、</t>
    </r>
    <r>
      <rPr>
        <sz val="11"/>
        <color theme="1"/>
        <rFont val="Calibri"/>
        <family val="2"/>
      </rPr>
      <t>Show Room</t>
    </r>
    <r>
      <rPr>
        <sz val="11"/>
        <color theme="1"/>
        <rFont val="宋体"/>
        <family val="2"/>
        <charset val="134"/>
      </rPr>
      <t>界面与其他</t>
    </r>
    <r>
      <rPr>
        <sz val="11"/>
        <color theme="1"/>
        <rFont val="Calibri"/>
        <family val="2"/>
      </rPr>
      <t>HUD</t>
    </r>
    <r>
      <rPr>
        <sz val="11"/>
        <color theme="1"/>
        <rFont val="宋体"/>
        <family val="2"/>
        <charset val="134"/>
      </rPr>
      <t>界面显示重叠</t>
    </r>
    <phoneticPr fontId="8" type="noConversion"/>
  </si>
  <si>
    <t>V4.0.0</t>
    <phoneticPr fontId="8" type="noConversion"/>
  </si>
  <si>
    <t>V4.0</t>
    <phoneticPr fontId="8" type="noConversion"/>
  </si>
  <si>
    <t>SRD V4.0</t>
    <phoneticPr fontId="8" type="noConversion"/>
  </si>
  <si>
    <t>FPHASEVCDC-21208</t>
  </si>
  <si>
    <t>【Phase V】【U625】【B】【HMI】【5/5】Drive Type配置为非2、3、5时，仍可显示Pitch and Roll IOD（系统杨工确认仪表自己也要判断配置字）</t>
  </si>
  <si>
    <t>CaseID:_x000D_
Sample:B_x000D_
Precondition:_x000D_
-Cluster at RUN state_x000D_
Connected devices:_x000D_
-EAST DC power_x000D_
1.KL30=13.5v_x000D_
2.0x3B2.Ignition_Status=0x4_x000D_
_x000D_
步骤：_x000D_
1.Drive Type配置为非2、3、5_x000D_
2.中控进入IOD显示界面_x000D_
3.勾选Pitch and Roll_x000D_
4.短按上下键切换仪表侧IOD_x000D_
_x000D_
实际结果：_x000D_
Pitch and Roll界面可显示 _x000D_
_x000D_
期待结果：_x000D_
Pitch and Roll界面不显示 _x000D_
_x000D_
Specification ref:_x000D_
CAF-PhaseV-DI_ SRD_V3.6_20221014.doc_x000D_
Section:_x000D_
_x000D_
Recovery:_x000D_
_x000D_
复现概率:5/5_x000D_
_x000D_
Test By:杜晓慧 13951775454</t>
  </si>
  <si>
    <t>FPHASEVCDC-21207</t>
  </si>
  <si>
    <t>【Phase V】【U625】【B】【HMI】【5/5】Drive Type配置为非2、3、5时，仍显示并可勾选Pitch and Roll菜单项</t>
  </si>
  <si>
    <t>CaseID:_x000D_
Sample:B_x000D_
Precondition:_x000D_
-Cluster at RUN state_x000D_
Connected devices:_x000D_
-EAST DC power_x000D_
1.KL30=13.5v_x000D_
2.0x3B2.Ignition_Status=0x4_x000D_
_x000D_
步骤：_x000D_
1.Drive Type配置为非2、3、5_x000D_
2.中控进入IOD显示界面_x000D_
3.查看Pitch and Roll菜单项是否存在_x000D_
_x000D_
实际结果：_x000D_
Pitch &amp; Roll菜单项显示且可被勾选_x000D_
_x000D_
期待结果：_x000D_
Pitch &amp; Roll菜单项不显示 _x000D_
_x000D_
Specification ref:_x000D_
CAF-PhaseV-DI_ SRD_V3.6_20221014.doc_x000D_
Section:_x000D_
_x000D_
Recovery:_x000D_
_x000D_
复现概率:5/5_x000D_
_x000D_
Test By:杜晓慧 13951775454</t>
  </si>
  <si>
    <r>
      <rPr>
        <sz val="10"/>
        <rFont val="微软雅黑"/>
        <family val="2"/>
        <charset val="134"/>
      </rPr>
      <t>本轮测试是基于</t>
    </r>
    <r>
      <rPr>
        <sz val="10"/>
        <rFont val="Calibri"/>
        <family val="2"/>
      </rPr>
      <t>R04.1</t>
    </r>
    <r>
      <rPr>
        <sz val="10"/>
        <rFont val="微软雅黑"/>
        <family val="2"/>
        <charset val="134"/>
      </rPr>
      <t>版本做</t>
    </r>
    <r>
      <rPr>
        <sz val="10"/>
        <rFont val="Calibri"/>
        <family val="2"/>
      </rPr>
      <t>Focus</t>
    </r>
    <r>
      <rPr>
        <sz val="10"/>
        <rFont val="微软雅黑"/>
        <family val="2"/>
        <charset val="134"/>
      </rPr>
      <t>测试，该版本共发现</t>
    </r>
    <r>
      <rPr>
        <sz val="10"/>
        <rFont val="Calibri"/>
        <family val="2"/>
      </rPr>
      <t>33</t>
    </r>
    <r>
      <rPr>
        <sz val="10"/>
        <rFont val="微软雅黑"/>
        <family val="2"/>
        <charset val="134"/>
      </rPr>
      <t>个问题：</t>
    </r>
    <r>
      <rPr>
        <sz val="10"/>
        <rFont val="Calibri"/>
        <family val="2"/>
      </rPr>
      <t>A</t>
    </r>
    <r>
      <rPr>
        <sz val="10"/>
        <rFont val="微软雅黑"/>
        <family val="2"/>
        <charset val="134"/>
      </rPr>
      <t>类问题</t>
    </r>
    <r>
      <rPr>
        <sz val="10"/>
        <rFont val="Calibri"/>
        <family val="2"/>
      </rPr>
      <t>1</t>
    </r>
    <r>
      <rPr>
        <sz val="10"/>
        <rFont val="微软雅黑"/>
        <family val="2"/>
        <charset val="134"/>
      </rPr>
      <t>个，</t>
    </r>
    <r>
      <rPr>
        <sz val="10"/>
        <rFont val="Calibri"/>
        <family val="2"/>
      </rPr>
      <t>B</t>
    </r>
    <r>
      <rPr>
        <sz val="10"/>
        <rFont val="微软雅黑"/>
        <family val="2"/>
        <charset val="134"/>
      </rPr>
      <t>类问题</t>
    </r>
    <r>
      <rPr>
        <sz val="10"/>
        <rFont val="Calibri"/>
        <family val="2"/>
      </rPr>
      <t>31</t>
    </r>
    <r>
      <rPr>
        <sz val="10"/>
        <rFont val="微软雅黑"/>
        <family val="2"/>
        <charset val="134"/>
      </rPr>
      <t>个，</t>
    </r>
    <r>
      <rPr>
        <sz val="10"/>
        <rFont val="Calibri"/>
        <family val="2"/>
      </rPr>
      <t>C</t>
    </r>
    <r>
      <rPr>
        <sz val="10"/>
        <rFont val="宋体"/>
        <family val="2"/>
        <charset val="134"/>
      </rPr>
      <t>类问题1个</t>
    </r>
    <r>
      <rPr>
        <sz val="10"/>
        <rFont val="Calibri"/>
        <family val="2"/>
      </rPr>
      <t xml:space="preserve">
</t>
    </r>
    <r>
      <rPr>
        <sz val="10"/>
        <rFont val="微软雅黑"/>
        <family val="2"/>
        <charset val="134"/>
      </rPr>
      <t>关闭问题</t>
    </r>
    <r>
      <rPr>
        <sz val="10"/>
        <rFont val="Calibri"/>
        <family val="2"/>
      </rPr>
      <t>48</t>
    </r>
    <r>
      <rPr>
        <sz val="10"/>
        <rFont val="微软雅黑"/>
        <family val="2"/>
        <charset val="134"/>
      </rPr>
      <t>个，</t>
    </r>
    <r>
      <rPr>
        <sz val="10"/>
        <rFont val="Calibri"/>
        <family val="2"/>
      </rPr>
      <t>reopen</t>
    </r>
    <r>
      <rPr>
        <sz val="10"/>
        <rFont val="微软雅黑"/>
        <family val="2"/>
        <charset val="134"/>
      </rPr>
      <t>问题</t>
    </r>
    <r>
      <rPr>
        <sz val="10"/>
        <rFont val="Calibri"/>
        <family val="2"/>
      </rPr>
      <t>3</t>
    </r>
    <r>
      <rPr>
        <sz val="10"/>
        <rFont val="微软雅黑"/>
        <family val="2"/>
        <charset val="134"/>
      </rPr>
      <t>个，因本轮测试存在</t>
    </r>
    <r>
      <rPr>
        <sz val="10"/>
        <rFont val="Calibri"/>
        <family val="2"/>
      </rPr>
      <t>1</t>
    </r>
    <r>
      <rPr>
        <sz val="10"/>
        <rFont val="微软雅黑"/>
        <family val="2"/>
        <charset val="134"/>
      </rPr>
      <t>个</t>
    </r>
    <r>
      <rPr>
        <sz val="10"/>
        <rFont val="Calibri"/>
        <family val="2"/>
      </rPr>
      <t>A</t>
    </r>
    <r>
      <rPr>
        <sz val="10"/>
        <rFont val="微软雅黑"/>
        <family val="2"/>
        <charset val="134"/>
      </rPr>
      <t>类问题，故测试结果：</t>
    </r>
    <r>
      <rPr>
        <sz val="10"/>
        <rFont val="Calibri"/>
        <family val="2"/>
      </rPr>
      <t xml:space="preserve">FAIL
</t>
    </r>
    <r>
      <rPr>
        <sz val="10"/>
        <rFont val="微软雅黑"/>
        <family val="2"/>
        <charset val="134"/>
      </rPr>
      <t>该版本测试发现的问题集中在</t>
    </r>
    <r>
      <rPr>
        <sz val="10"/>
        <rFont val="Calibri"/>
        <family val="2"/>
      </rPr>
      <t>HMI</t>
    </r>
    <r>
      <rPr>
        <sz val="10"/>
        <rFont val="宋体"/>
        <family val="2"/>
        <charset val="134"/>
      </rPr>
      <t>、</t>
    </r>
    <r>
      <rPr>
        <sz val="10"/>
        <rFont val="Calibri"/>
        <family val="2"/>
      </rPr>
      <t>ADAS</t>
    </r>
    <r>
      <rPr>
        <sz val="10"/>
        <rFont val="宋体"/>
        <family val="2"/>
        <charset val="134"/>
      </rPr>
      <t>和</t>
    </r>
    <r>
      <rPr>
        <sz val="10"/>
        <rFont val="Calibri"/>
        <family val="2"/>
      </rPr>
      <t>Warning</t>
    </r>
    <r>
      <rPr>
        <sz val="10"/>
        <rFont val="微软雅黑"/>
        <family val="2"/>
        <charset val="134"/>
      </rPr>
      <t>模块</t>
    </r>
    <phoneticPr fontId="8" type="noConversion"/>
  </si>
  <si>
    <t>2023-FORD-U625-CDC_vR04.1 Software Validation Report</t>
    <phoneticPr fontId="8" type="noConversion"/>
  </si>
  <si>
    <t>2023-FORD-U625-CDC_Software Function Test Plan
2023-FORD-U625-CDC_Software Function Test Case</t>
    <phoneticPr fontId="8" type="noConversion"/>
  </si>
  <si>
    <t>C Sample Function Test</t>
    <phoneticPr fontId="8" type="noConversion"/>
  </si>
  <si>
    <t xml:space="preserve">C Sample </t>
    <phoneticPr fontId="8" type="noConversion"/>
  </si>
  <si>
    <t>2023-FORD-U625-CDC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</si>
</sst>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b/>
      <sz val="10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sz val="16"/>
      <name val="Calibri"/>
      <family val="2"/>
    </font>
    <font>
      <sz val="10"/>
      <name val="宋体"/>
      <family val="2"/>
      <charset val="134"/>
    </font>
    <font>
      <b/>
      <sz val="11"/>
      <color theme="1"/>
      <name val="Calibri"/>
      <family val="2"/>
    </font>
    <font>
      <sz val="11"/>
      <color theme="1"/>
      <name val="Calibri"/>
      <family val="3"/>
      <charset val="134"/>
    </font>
    <font>
      <sz val="11"/>
      <color theme="1"/>
      <name val="Calibri"/>
      <family val="2"/>
      <charset val="134"/>
    </font>
    <font>
      <sz val="10"/>
      <name val="Calibri"/>
      <family val="2"/>
      <charset val="134"/>
    </font>
    <font>
      <b/>
      <sz val="11"/>
      <name val="宋体"/>
      <family val="3"/>
      <charset val="134"/>
    </font>
    <font>
      <sz val="11"/>
      <color theme="1"/>
      <name val="宋体"/>
      <family val="2"/>
      <charset val="134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rgb="FF000000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8817">
    <xf numFmtId="184" fontId="0" fillId="0" borderId="0"/>
    <xf numFmtId="184" fontId="4" fillId="0" borderId="0"/>
    <xf numFmtId="184" fontId="7" fillId="0" borderId="0"/>
    <xf numFmtId="184" fontId="6" fillId="0" borderId="0"/>
    <xf numFmtId="184" fontId="6" fillId="0" borderId="0"/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17" fillId="0" borderId="0"/>
    <xf numFmtId="184" fontId="3" fillId="0" borderId="0" applyNumberFormat="0" applyFill="0" applyBorder="0" applyAlignment="0" applyProtection="0"/>
    <xf numFmtId="40" fontId="18" fillId="0" borderId="0" applyFont="0" applyFill="0" applyBorder="0" applyAlignment="0" applyProtection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38" fontId="20" fillId="4" borderId="0" applyNumberFormat="0" applyBorder="0" applyAlignment="0" applyProtection="0"/>
    <xf numFmtId="184" fontId="21" fillId="0" borderId="0">
      <alignment horizontal="left"/>
    </xf>
    <xf numFmtId="184" fontId="22" fillId="0" borderId="18" applyNumberFormat="0" applyAlignment="0" applyProtection="0">
      <alignment horizontal="left" vertical="center"/>
    </xf>
    <xf numFmtId="184" fontId="22" fillId="0" borderId="17">
      <alignment horizontal="left" vertical="center"/>
    </xf>
    <xf numFmtId="10" fontId="20" fillId="51" borderId="4" applyNumberFormat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4" fontId="23" fillId="0" borderId="12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3" fontId="24" fillId="0" borderId="0"/>
    <xf numFmtId="184" fontId="7" fillId="0" borderId="0"/>
    <xf numFmtId="184" fontId="10" fillId="0" borderId="0"/>
    <xf numFmtId="184" fontId="6" fillId="0" borderId="0">
      <alignment vertical="center"/>
    </xf>
    <xf numFmtId="184" fontId="10" fillId="0" borderId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14" fontId="16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19" applyNumberFormat="0" applyAlignment="0" applyProtection="0"/>
    <xf numFmtId="184" fontId="28" fillId="57" borderId="0" applyNumberFormat="0" applyBorder="0" applyAlignment="0" applyProtection="0"/>
    <xf numFmtId="184" fontId="10" fillId="58" borderId="20" applyNumberFormat="0" applyAlignment="0" applyProtection="0"/>
    <xf numFmtId="184" fontId="29" fillId="0" borderId="21" applyNumberFormat="0" applyFill="0" applyAlignment="0" applyProtection="0"/>
    <xf numFmtId="184" fontId="30" fillId="14" borderId="22" applyNumberFormat="0" applyAlignment="0" applyProtection="0"/>
    <xf numFmtId="184" fontId="31" fillId="59" borderId="23" applyNumberFormat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34" fillId="0" borderId="0"/>
    <xf numFmtId="184" fontId="10" fillId="0" borderId="0"/>
    <xf numFmtId="184" fontId="6" fillId="0" borderId="0">
      <alignment vertical="center"/>
    </xf>
    <xf numFmtId="184" fontId="13" fillId="0" borderId="0">
      <alignment vertical="center"/>
    </xf>
    <xf numFmtId="184" fontId="10" fillId="0" borderId="0"/>
    <xf numFmtId="184" fontId="6" fillId="0" borderId="0">
      <alignment vertical="center"/>
    </xf>
    <xf numFmtId="184" fontId="34" fillId="0" borderId="0"/>
    <xf numFmtId="184" fontId="35" fillId="0" borderId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6" fillId="10" borderId="0" applyNumberFormat="0" applyBorder="0" applyAlignment="0" applyProtection="0"/>
    <xf numFmtId="184" fontId="37" fillId="0" borderId="0"/>
    <xf numFmtId="184" fontId="38" fillId="0" borderId="0" applyNumberFormat="0" applyFill="0" applyBorder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42" fillId="68" borderId="19" applyNumberFormat="0" applyAlignment="0" applyProtection="0">
      <alignment vertical="center"/>
    </xf>
    <xf numFmtId="184" fontId="42" fillId="69" borderId="19" applyNumberFormat="0" applyAlignment="0" applyProtection="0">
      <alignment vertical="center"/>
    </xf>
    <xf numFmtId="184" fontId="43" fillId="0" borderId="27" applyNumberFormat="0" applyFill="0" applyAlignment="0" applyProtection="0">
      <alignment vertical="center"/>
    </xf>
    <xf numFmtId="184" fontId="43" fillId="0" borderId="27" applyNumberFormat="0" applyFill="0" applyAlignment="0" applyProtection="0">
      <alignment vertical="center"/>
    </xf>
    <xf numFmtId="184" fontId="43" fillId="0" borderId="27" applyNumberFormat="0" applyFill="0" applyAlignment="0" applyProtection="0">
      <alignment vertical="center"/>
    </xf>
    <xf numFmtId="184" fontId="7" fillId="70" borderId="20" applyNumberFormat="0" applyFont="0" applyAlignment="0" applyProtection="0">
      <alignment vertical="center"/>
    </xf>
    <xf numFmtId="184" fontId="13" fillId="51" borderId="20" applyNumberFormat="0" applyFont="0" applyAlignment="0" applyProtection="0">
      <alignment vertical="center"/>
    </xf>
    <xf numFmtId="184" fontId="13" fillId="51" borderId="20" applyNumberFormat="0" applyFont="0" applyAlignment="0" applyProtection="0">
      <alignment vertical="center"/>
    </xf>
    <xf numFmtId="184" fontId="44" fillId="11" borderId="0" applyNumberFormat="0" applyBorder="0" applyAlignment="0" applyProtection="0"/>
    <xf numFmtId="184" fontId="45" fillId="0" borderId="24" applyNumberFormat="0" applyFill="0" applyAlignment="0" applyProtection="0"/>
    <xf numFmtId="184" fontId="46" fillId="0" borderId="25" applyNumberFormat="0" applyFill="0" applyAlignment="0" applyProtection="0"/>
    <xf numFmtId="184" fontId="47" fillId="0" borderId="26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49" fillId="59" borderId="22" applyNumberFormat="0" applyAlignment="0" applyProtection="0"/>
    <xf numFmtId="184" fontId="50" fillId="0" borderId="0" applyNumberFormat="0" applyFill="0" applyBorder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3" fillId="71" borderId="22" applyNumberFormat="0" applyAlignment="0" applyProtection="0">
      <alignment vertical="center"/>
    </xf>
    <xf numFmtId="184" fontId="53" fillId="4" borderId="22" applyNumberFormat="0" applyAlignment="0" applyProtection="0">
      <alignment vertical="center"/>
    </xf>
    <xf numFmtId="184" fontId="53" fillId="4" borderId="22" applyNumberFormat="0" applyAlignment="0" applyProtection="0">
      <alignment vertical="center"/>
    </xf>
    <xf numFmtId="184" fontId="54" fillId="0" borderId="0" applyNumberFormat="0" applyFill="0" applyBorder="0" applyAlignment="0" applyProtection="0">
      <alignment vertical="top"/>
      <protection locked="0"/>
    </xf>
    <xf numFmtId="184" fontId="55" fillId="25" borderId="22" applyNumberFormat="0" applyAlignment="0" applyProtection="0">
      <alignment vertical="center"/>
    </xf>
    <xf numFmtId="184" fontId="55" fillId="26" borderId="22" applyNumberFormat="0" applyAlignment="0" applyProtection="0">
      <alignment vertical="center"/>
    </xf>
    <xf numFmtId="184" fontId="55" fillId="26" borderId="22" applyNumberFormat="0" applyAlignment="0" applyProtection="0">
      <alignment vertical="center"/>
    </xf>
    <xf numFmtId="184" fontId="56" fillId="71" borderId="23" applyNumberFormat="0" applyAlignment="0" applyProtection="0">
      <alignment vertical="center"/>
    </xf>
    <xf numFmtId="184" fontId="56" fillId="4" borderId="23" applyNumberFormat="0" applyAlignment="0" applyProtection="0">
      <alignment vertical="center"/>
    </xf>
    <xf numFmtId="184" fontId="56" fillId="4" borderId="23" applyNumberFormat="0" applyAlignment="0" applyProtection="0">
      <alignment vertical="center"/>
    </xf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9" fillId="0" borderId="27" applyNumberFormat="0" applyFill="0" applyAlignment="0" applyProtection="0"/>
    <xf numFmtId="184" fontId="5" fillId="0" borderId="0"/>
    <xf numFmtId="184" fontId="6" fillId="75" borderId="0" applyNumberFormat="0" applyBorder="0" applyAlignment="0" applyProtection="0"/>
    <xf numFmtId="184" fontId="6" fillId="77" borderId="0" applyNumberFormat="0" applyBorder="0" applyAlignment="0" applyProtection="0"/>
    <xf numFmtId="184" fontId="6" fillId="79" borderId="0" applyNumberFormat="0" applyBorder="0" applyAlignment="0" applyProtection="0"/>
    <xf numFmtId="184" fontId="6" fillId="81" borderId="0" applyNumberFormat="0" applyBorder="0" applyAlignment="0" applyProtection="0"/>
    <xf numFmtId="184" fontId="6" fillId="83" borderId="0" applyNumberFormat="0" applyBorder="0" applyAlignment="0" applyProtection="0"/>
    <xf numFmtId="184" fontId="6" fillId="85" borderId="0" applyNumberFormat="0" applyBorder="0" applyAlignment="0" applyProtection="0"/>
    <xf numFmtId="184" fontId="6" fillId="76" borderId="0" applyNumberFormat="0" applyBorder="0" applyAlignment="0" applyProtection="0"/>
    <xf numFmtId="184" fontId="6" fillId="78" borderId="0" applyNumberFormat="0" applyBorder="0" applyAlignment="0" applyProtection="0"/>
    <xf numFmtId="184" fontId="6" fillId="80" borderId="0" applyNumberFormat="0" applyBorder="0" applyAlignment="0" applyProtection="0"/>
    <xf numFmtId="184" fontId="6" fillId="82" borderId="0" applyNumberFormat="0" applyBorder="0" applyAlignment="0" applyProtection="0"/>
    <xf numFmtId="184" fontId="6" fillId="84" borderId="0" applyNumberFormat="0" applyBorder="0" applyAlignment="0" applyProtection="0"/>
    <xf numFmtId="184" fontId="6" fillId="86" borderId="0" applyNumberFormat="0" applyBorder="0" applyAlignment="0" applyProtection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5" fillId="0" borderId="0"/>
    <xf numFmtId="184" fontId="6" fillId="74" borderId="28" applyNumberFormat="0" applyFont="0" applyAlignment="0" applyProtection="0"/>
    <xf numFmtId="184" fontId="6" fillId="74" borderId="28" applyNumberFormat="0" applyFont="0" applyAlignment="0" applyProtection="0"/>
    <xf numFmtId="184" fontId="6" fillId="74" borderId="28" applyNumberFormat="0" applyFont="0" applyAlignment="0" applyProtection="0"/>
    <xf numFmtId="184" fontId="6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184" fontId="2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7" fillId="0" borderId="0">
      <alignment vertical="center"/>
    </xf>
    <xf numFmtId="184" fontId="6" fillId="0" borderId="0"/>
    <xf numFmtId="184" fontId="77" fillId="0" borderId="0" applyNumberFormat="0" applyFill="0" applyBorder="0" applyAlignment="0" applyProtection="0"/>
    <xf numFmtId="184" fontId="6" fillId="0" borderId="0"/>
    <xf numFmtId="184" fontId="1" fillId="0" borderId="0"/>
    <xf numFmtId="44" fontId="1" fillId="0" borderId="0" applyFont="0" applyFill="0" applyBorder="0" applyAlignment="0" applyProtection="0"/>
    <xf numFmtId="184" fontId="79" fillId="90" borderId="39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1" fillId="0" borderId="0"/>
    <xf numFmtId="184" fontId="18" fillId="0" borderId="0"/>
    <xf numFmtId="184" fontId="81" fillId="0" borderId="0"/>
    <xf numFmtId="184" fontId="35" fillId="0" borderId="0"/>
    <xf numFmtId="184" fontId="82" fillId="0" borderId="0">
      <alignment vertical="center"/>
    </xf>
    <xf numFmtId="184" fontId="82" fillId="0" borderId="0"/>
    <xf numFmtId="184" fontId="81" fillId="0" borderId="0"/>
    <xf numFmtId="184" fontId="82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2" fillId="0" borderId="0"/>
    <xf numFmtId="184" fontId="1" fillId="0" borderId="0">
      <alignment vertical="center"/>
    </xf>
    <xf numFmtId="184" fontId="6" fillId="0" borderId="0"/>
    <xf numFmtId="184" fontId="83" fillId="0" borderId="0"/>
    <xf numFmtId="184" fontId="6" fillId="0" borderId="0"/>
    <xf numFmtId="184" fontId="6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85" fillId="89" borderId="0" applyNumberFormat="0" applyBorder="0" applyAlignment="0" applyProtection="0"/>
    <xf numFmtId="184" fontId="85" fillId="89" borderId="0" applyNumberFormat="0" applyBorder="0" applyAlignment="0" applyProtection="0"/>
    <xf numFmtId="184" fontId="17" fillId="0" borderId="0"/>
    <xf numFmtId="184" fontId="5" fillId="0" borderId="0">
      <alignment horizontal="center"/>
    </xf>
    <xf numFmtId="184" fontId="5" fillId="0" borderId="0" applyFont="0" applyFill="0" applyBorder="0" applyAlignment="0" applyProtection="0"/>
    <xf numFmtId="184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18" applyNumberFormat="0" applyAlignment="0" applyProtection="0">
      <alignment horizontal="left" vertical="center"/>
    </xf>
    <xf numFmtId="184" fontId="22" fillId="0" borderId="17">
      <alignment horizontal="left" vertical="center"/>
    </xf>
    <xf numFmtId="184" fontId="86" fillId="0" borderId="0" applyNumberFormat="0" applyFill="0" applyBorder="0" applyAlignment="0" applyProtection="0">
      <alignment vertical="top"/>
      <protection locked="0"/>
    </xf>
    <xf numFmtId="10" fontId="20" fillId="51" borderId="37" applyNumberFormat="0" applyBorder="0" applyAlignment="0" applyProtection="0"/>
    <xf numFmtId="184" fontId="23" fillId="0" borderId="12"/>
    <xf numFmtId="37" fontId="87" fillId="0" borderId="0"/>
    <xf numFmtId="184" fontId="24" fillId="0" borderId="0"/>
    <xf numFmtId="184" fontId="7" fillId="0" borderId="0"/>
    <xf numFmtId="184" fontId="6" fillId="0" borderId="0">
      <alignment vertical="center"/>
    </xf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19" applyNumberFormat="0" applyAlignment="0" applyProtection="0"/>
    <xf numFmtId="184" fontId="28" fillId="57" borderId="0" applyNumberFormat="0" applyBorder="0" applyAlignment="0" applyProtection="0"/>
    <xf numFmtId="184" fontId="10" fillId="58" borderId="40" applyNumberFormat="0" applyAlignment="0" applyProtection="0"/>
    <xf numFmtId="184" fontId="29" fillId="0" borderId="21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88" fillId="0" borderId="0"/>
    <xf numFmtId="184" fontId="89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2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38" fontId="88" fillId="0" borderId="0" applyFont="0" applyFill="0" applyBorder="0" applyAlignment="0" applyProtection="0"/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59" fillId="0" borderId="43" applyNumberFormat="0" applyFill="0" applyAlignment="0" applyProtection="0"/>
    <xf numFmtId="184" fontId="53" fillId="71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49" fillId="59" borderId="44" applyNumberFormat="0" applyAlignment="0" applyProtection="0"/>
    <xf numFmtId="184" fontId="42" fillId="68" borderId="19" applyNumberFormat="0" applyAlignment="0" applyProtection="0">
      <alignment vertical="center"/>
    </xf>
    <xf numFmtId="184" fontId="42" fillId="69" borderId="19" applyNumberFormat="0" applyAlignment="0" applyProtection="0">
      <alignment vertical="center"/>
    </xf>
    <xf numFmtId="184" fontId="45" fillId="0" borderId="24" applyNumberFormat="0" applyFill="0" applyAlignment="0" applyProtection="0"/>
    <xf numFmtId="184" fontId="46" fillId="0" borderId="25" applyNumberFormat="0" applyFill="0" applyAlignment="0" applyProtection="0"/>
    <xf numFmtId="184" fontId="47" fillId="0" borderId="26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69" fillId="0" borderId="0" applyFont="0" applyFill="0" applyBorder="0" applyAlignment="0" applyProtection="0"/>
    <xf numFmtId="184" fontId="69" fillId="0" borderId="0" applyFont="0" applyFill="0" applyBorder="0" applyAlignment="0" applyProtection="0"/>
    <xf numFmtId="184" fontId="69" fillId="0" borderId="0" applyFont="0" applyFill="0" applyBorder="0" applyAlignment="0" applyProtection="0"/>
    <xf numFmtId="184" fontId="69" fillId="0" borderId="0" applyFont="0" applyFill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4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5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5" fillId="0" borderId="0"/>
    <xf numFmtId="184" fontId="90" fillId="91" borderId="0" applyNumberFormat="0" applyBorder="0" applyAlignment="0" applyProtection="0"/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6" fillId="0" borderId="0"/>
    <xf numFmtId="184" fontId="5" fillId="0" borderId="0"/>
    <xf numFmtId="184" fontId="77" fillId="0" borderId="0" applyNumberFormat="0" applyFill="0" applyBorder="0" applyAlignment="0" applyProtection="0"/>
    <xf numFmtId="184" fontId="1" fillId="0" borderId="0">
      <alignment vertical="center"/>
    </xf>
    <xf numFmtId="184" fontId="6" fillId="0" borderId="0"/>
    <xf numFmtId="184" fontId="1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6" fillId="0" borderId="0"/>
    <xf numFmtId="184" fontId="91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4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4" fillId="0" borderId="0"/>
    <xf numFmtId="184" fontId="4" fillId="0" borderId="0"/>
    <xf numFmtId="184" fontId="5" fillId="0" borderId="0" applyFont="0" applyFill="0" applyBorder="0" applyAlignment="0" applyProtection="0"/>
    <xf numFmtId="184" fontId="20" fillId="0" borderId="0" applyFont="0" applyFill="0" applyBorder="0" applyAlignment="0" applyProtection="0"/>
    <xf numFmtId="40" fontId="91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2" fillId="16" borderId="0" applyNumberFormat="0" applyBorder="0" applyAlignment="0" applyProtection="0">
      <alignment vertical="center"/>
    </xf>
    <xf numFmtId="184" fontId="92" fillId="18" borderId="0" applyNumberFormat="0" applyBorder="0" applyAlignment="0" applyProtection="0">
      <alignment vertical="center"/>
    </xf>
    <xf numFmtId="184" fontId="92" fillId="20" borderId="0" applyNumberFormat="0" applyBorder="0" applyAlignment="0" applyProtection="0">
      <alignment vertical="center"/>
    </xf>
    <xf numFmtId="184" fontId="92" fillId="22" borderId="0" applyNumberFormat="0" applyBorder="0" applyAlignment="0" applyProtection="0">
      <alignment vertical="center"/>
    </xf>
    <xf numFmtId="184" fontId="92" fillId="24" borderId="0" applyNumberFormat="0" applyBorder="0" applyAlignment="0" applyProtection="0">
      <alignment vertical="center"/>
    </xf>
    <xf numFmtId="184" fontId="92" fillId="26" borderId="0" applyNumberFormat="0" applyBorder="0" applyAlignment="0" applyProtection="0">
      <alignment vertical="center"/>
    </xf>
    <xf numFmtId="184" fontId="92" fillId="32" borderId="0" applyNumberFormat="0" applyBorder="0" applyAlignment="0" applyProtection="0">
      <alignment vertical="center"/>
    </xf>
    <xf numFmtId="184" fontId="92" fillId="34" borderId="0" applyNumberFormat="0" applyBorder="0" applyAlignment="0" applyProtection="0">
      <alignment vertical="center"/>
    </xf>
    <xf numFmtId="184" fontId="92" fillId="36" borderId="0" applyNumberFormat="0" applyBorder="0" applyAlignment="0" applyProtection="0">
      <alignment vertical="center"/>
    </xf>
    <xf numFmtId="184" fontId="92" fillId="22" borderId="0" applyNumberFormat="0" applyBorder="0" applyAlignment="0" applyProtection="0">
      <alignment vertical="center"/>
    </xf>
    <xf numFmtId="184" fontId="92" fillId="32" borderId="0" applyNumberFormat="0" applyBorder="0" applyAlignment="0" applyProtection="0">
      <alignment vertical="center"/>
    </xf>
    <xf numFmtId="184" fontId="92" fillId="38" borderId="0" applyNumberFormat="0" applyBorder="0" applyAlignment="0" applyProtection="0">
      <alignment vertical="center"/>
    </xf>
    <xf numFmtId="184" fontId="13" fillId="4" borderId="0" applyNumberFormat="0" applyBorder="0" applyAlignment="0" applyProtection="0">
      <alignment vertical="center"/>
    </xf>
    <xf numFmtId="184" fontId="93" fillId="44" borderId="0" applyNumberFormat="0" applyBorder="0" applyAlignment="0" applyProtection="0">
      <alignment vertical="center"/>
    </xf>
    <xf numFmtId="184" fontId="93" fillId="34" borderId="0" applyNumberFormat="0" applyBorder="0" applyAlignment="0" applyProtection="0">
      <alignment vertical="center"/>
    </xf>
    <xf numFmtId="184" fontId="93" fillId="36" borderId="0" applyNumberFormat="0" applyBorder="0" applyAlignment="0" applyProtection="0">
      <alignment vertical="center"/>
    </xf>
    <xf numFmtId="184" fontId="93" fillId="46" borderId="0" applyNumberFormat="0" applyBorder="0" applyAlignment="0" applyProtection="0">
      <alignment vertical="center"/>
    </xf>
    <xf numFmtId="184" fontId="93" fillId="48" borderId="0" applyNumberFormat="0" applyBorder="0" applyAlignment="0" applyProtection="0">
      <alignment vertical="center"/>
    </xf>
    <xf numFmtId="184" fontId="93" fillId="50" borderId="0" applyNumberFormat="0" applyBorder="0" applyAlignment="0" applyProtection="0">
      <alignment vertical="center"/>
    </xf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80" fillId="90" borderId="38" applyNumberFormat="0" applyAlignment="0" applyProtection="0"/>
    <xf numFmtId="184" fontId="4" fillId="0" borderId="0" applyFont="0" applyFill="0" applyBorder="0" applyAlignment="0" applyProtection="0"/>
    <xf numFmtId="184" fontId="94" fillId="0" borderId="0">
      <alignment horizontal="center"/>
    </xf>
    <xf numFmtId="184" fontId="4" fillId="0" borderId="0" applyFont="0" applyFill="0" applyBorder="0" applyAlignment="0" applyProtection="0"/>
    <xf numFmtId="184" fontId="18" fillId="0" borderId="0" applyFont="0" applyFill="0" applyBorder="0" applyProtection="0">
      <alignment horizontal="centerContinuous"/>
    </xf>
    <xf numFmtId="14" fontId="9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37"/>
    <xf numFmtId="184" fontId="7" fillId="0" borderId="0" applyFont="0" applyFill="0" applyBorder="0" applyAlignment="0" applyProtection="0">
      <alignment vertical="center"/>
    </xf>
    <xf numFmtId="184" fontId="7" fillId="0" borderId="0" applyFont="0" applyFill="0" applyBorder="0" applyAlignment="0" applyProtection="0">
      <alignment vertical="center"/>
    </xf>
    <xf numFmtId="184" fontId="96" fillId="0" borderId="0" applyNumberFormat="0" applyFill="0" applyBorder="0" applyAlignment="0" applyProtection="0">
      <alignment vertical="top"/>
      <protection locked="0"/>
    </xf>
    <xf numFmtId="38" fontId="20" fillId="93" borderId="0" applyNumberFormat="0" applyBorder="0" applyAlignment="0" applyProtection="0"/>
    <xf numFmtId="184" fontId="22" fillId="0" borderId="17">
      <alignment horizontal="left" vertical="center"/>
    </xf>
    <xf numFmtId="184" fontId="97" fillId="0" borderId="0" applyNumberFormat="0" applyFill="0" applyBorder="0" applyAlignment="0" applyProtection="0">
      <alignment vertical="top"/>
      <protection locked="0"/>
    </xf>
    <xf numFmtId="184" fontId="32" fillId="0" borderId="0" applyNumberFormat="0" applyFill="0" applyBorder="0" applyAlignment="0" applyProtection="0">
      <alignment vertical="top"/>
      <protection locked="0"/>
    </xf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77" fillId="0" borderId="0" applyNumberFormat="0" applyFill="0" applyBorder="0" applyAlignment="0" applyProtection="0"/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8" fillId="0" borderId="0" applyNumberFormat="0" applyFill="0" applyBorder="0" applyAlignment="0" applyProtection="0"/>
    <xf numFmtId="10" fontId="20" fillId="93" borderId="37" applyNumberFormat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4" fillId="0" borderId="0">
      <alignment vertical="center"/>
    </xf>
    <xf numFmtId="184" fontId="5" fillId="0" borderId="0"/>
    <xf numFmtId="184" fontId="82" fillId="0" borderId="0">
      <alignment vertical="center"/>
    </xf>
    <xf numFmtId="184" fontId="82" fillId="0" borderId="0">
      <alignment vertical="center"/>
    </xf>
    <xf numFmtId="184" fontId="6" fillId="0" borderId="0">
      <alignment vertical="center"/>
    </xf>
    <xf numFmtId="184" fontId="6" fillId="0" borderId="0">
      <alignment vertical="center"/>
    </xf>
    <xf numFmtId="184" fontId="82" fillId="0" borderId="0">
      <alignment vertical="center"/>
    </xf>
    <xf numFmtId="184" fontId="6" fillId="0" borderId="0"/>
    <xf numFmtId="184" fontId="6" fillId="0" borderId="0"/>
    <xf numFmtId="184" fontId="6" fillId="0" borderId="0">
      <alignment vertical="center"/>
    </xf>
    <xf numFmtId="184" fontId="82" fillId="0" borderId="0"/>
    <xf numFmtId="184" fontId="6" fillId="0" borderId="0">
      <alignment vertical="center"/>
    </xf>
    <xf numFmtId="184" fontId="5" fillId="0" borderId="0">
      <alignment vertical="center"/>
    </xf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99" fillId="90" borderId="39" applyNumberFormat="0" applyAlignment="0" applyProtection="0"/>
    <xf numFmtId="184" fontId="79" fillId="90" borderId="39" applyNumberFormat="0" applyAlignment="0" applyProtection="0"/>
    <xf numFmtId="184" fontId="7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4" borderId="39" applyNumberFormat="0" applyAlignment="0" applyProtection="0"/>
    <xf numFmtId="184" fontId="7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87" fillId="1" borderId="45" applyFill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100" fillId="0" borderId="0"/>
    <xf numFmtId="184" fontId="22" fillId="16" borderId="46">
      <alignment vertical="center"/>
    </xf>
    <xf numFmtId="49" fontId="9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20" fillId="0" borderId="0" applyFont="0" applyFill="0" applyBorder="0" applyAlignment="0" applyProtection="0"/>
    <xf numFmtId="184" fontId="93" fillId="61" borderId="0" applyNumberFormat="0" applyBorder="0" applyAlignment="0" applyProtection="0">
      <alignment vertical="center"/>
    </xf>
    <xf numFmtId="184" fontId="93" fillId="63" borderId="0" applyNumberFormat="0" applyBorder="0" applyAlignment="0" applyProtection="0">
      <alignment vertical="center"/>
    </xf>
    <xf numFmtId="184" fontId="93" fillId="65" borderId="0" applyNumberFormat="0" applyBorder="0" applyAlignment="0" applyProtection="0">
      <alignment vertical="center"/>
    </xf>
    <xf numFmtId="184" fontId="93" fillId="46" borderId="0" applyNumberFormat="0" applyBorder="0" applyAlignment="0" applyProtection="0">
      <alignment vertical="center"/>
    </xf>
    <xf numFmtId="184" fontId="93" fillId="48" borderId="0" applyNumberFormat="0" applyBorder="0" applyAlignment="0" applyProtection="0">
      <alignment vertical="center"/>
    </xf>
    <xf numFmtId="184" fontId="93" fillId="67" borderId="0" applyNumberFormat="0" applyBorder="0" applyAlignment="0" applyProtection="0">
      <alignment vertical="center"/>
    </xf>
    <xf numFmtId="184" fontId="101" fillId="0" borderId="0" applyNumberFormat="0" applyFill="0" applyBorder="0" applyAlignment="0" applyProtection="0">
      <alignment vertical="center"/>
    </xf>
    <xf numFmtId="184" fontId="102" fillId="69" borderId="19" applyNumberFormat="0" applyAlignment="0" applyProtection="0">
      <alignment vertical="center"/>
    </xf>
    <xf numFmtId="184" fontId="103" fillId="73" borderId="0" applyNumberFormat="0" applyBorder="0" applyAlignment="0" applyProtection="0">
      <alignment vertical="center"/>
    </xf>
    <xf numFmtId="184" fontId="7" fillId="51" borderId="40" applyNumberFormat="0" applyFont="0" applyAlignment="0" applyProtection="0">
      <alignment vertical="center"/>
    </xf>
    <xf numFmtId="184" fontId="104" fillId="0" borderId="21" applyNumberFormat="0" applyFill="0" applyAlignment="0" applyProtection="0">
      <alignment vertical="center"/>
    </xf>
    <xf numFmtId="184" fontId="105" fillId="0" borderId="0">
      <alignment vertical="center"/>
    </xf>
    <xf numFmtId="184" fontId="105" fillId="0" borderId="0">
      <alignment vertical="center"/>
    </xf>
    <xf numFmtId="184" fontId="105" fillId="0" borderId="0">
      <alignment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33" fillId="18" borderId="0" applyNumberFormat="0" applyBorder="0" applyAlignment="0" applyProtection="0">
      <alignment vertical="center"/>
    </xf>
    <xf numFmtId="184" fontId="107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8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05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5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5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108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6" fillId="0" borderId="0"/>
    <xf numFmtId="184" fontId="7" fillId="0" borderId="0">
      <alignment vertical="center"/>
    </xf>
    <xf numFmtId="184" fontId="109" fillId="0" borderId="0">
      <alignment vertical="center"/>
    </xf>
    <xf numFmtId="184" fontId="7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05" fillId="0" borderId="0">
      <alignment vertical="center"/>
    </xf>
    <xf numFmtId="184" fontId="97" fillId="0" borderId="0" applyNumberFormat="0" applyFill="0" applyBorder="0" applyAlignment="0" applyProtection="0">
      <alignment vertical="top"/>
      <protection locked="0"/>
    </xf>
    <xf numFmtId="184" fontId="110" fillId="0" borderId="0" applyNumberFormat="0" applyFill="0" applyBorder="0" applyAlignment="0" applyProtection="0">
      <alignment vertical="center"/>
    </xf>
    <xf numFmtId="184" fontId="110" fillId="0" borderId="0" applyNumberFormat="0" applyFill="0" applyBorder="0" applyAlignment="0" applyProtection="0">
      <alignment vertical="center"/>
    </xf>
    <xf numFmtId="184" fontId="111" fillId="0" borderId="0" applyNumberFormat="0" applyFill="0" applyBorder="0" applyAlignment="0" applyProtection="0">
      <alignment vertical="center"/>
    </xf>
    <xf numFmtId="184" fontId="112" fillId="4" borderId="42" applyNumberFormat="0" applyAlignment="0" applyProtection="0">
      <alignment vertical="center"/>
    </xf>
    <xf numFmtId="184" fontId="113" fillId="0" borderId="0">
      <alignment vertical="top"/>
    </xf>
    <xf numFmtId="184" fontId="114" fillId="0" borderId="0">
      <alignment vertical="center"/>
    </xf>
    <xf numFmtId="184" fontId="114" fillId="0" borderId="0">
      <alignment vertical="center"/>
    </xf>
    <xf numFmtId="184" fontId="115" fillId="18" borderId="0" applyNumberFormat="0" applyBorder="0" applyAlignment="0" applyProtection="0">
      <alignment vertical="center"/>
    </xf>
    <xf numFmtId="184" fontId="3" fillId="0" borderId="0" applyNumberFormat="0" applyFill="0" applyBorder="0" applyAlignment="0" applyProtection="0"/>
    <xf numFmtId="184" fontId="32" fillId="20" borderId="0" applyNumberFormat="0" applyBorder="0" applyAlignment="0" applyProtection="0">
      <alignment vertical="center"/>
    </xf>
    <xf numFmtId="184" fontId="116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84" fontId="117" fillId="0" borderId="43" applyNumberFormat="0" applyFill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118" fillId="4" borderId="44" applyNumberFormat="0" applyAlignment="0" applyProtection="0">
      <alignment vertical="center"/>
    </xf>
    <xf numFmtId="184" fontId="119" fillId="0" borderId="24" applyNumberFormat="0" applyFill="0" applyAlignment="0" applyProtection="0">
      <alignment vertical="center"/>
    </xf>
    <xf numFmtId="184" fontId="120" fillId="0" borderId="25" applyNumberFormat="0" applyFill="0" applyAlignment="0" applyProtection="0">
      <alignment vertical="center"/>
    </xf>
    <xf numFmtId="184" fontId="121" fillId="0" borderId="26" applyNumberFormat="0" applyFill="0" applyAlignment="0" applyProtection="0">
      <alignment vertical="center"/>
    </xf>
    <xf numFmtId="184" fontId="121" fillId="0" borderId="0" applyNumberFormat="0" applyFill="0" applyBorder="0" applyAlignment="0" applyProtection="0">
      <alignment vertical="center"/>
    </xf>
    <xf numFmtId="184" fontId="122" fillId="0" borderId="0" applyNumberFormat="0" applyFill="0" applyBorder="0" applyAlignment="0" applyProtection="0">
      <alignment vertical="center"/>
    </xf>
    <xf numFmtId="184" fontId="123" fillId="20" borderId="0" applyNumberFormat="0" applyBorder="0" applyAlignment="0" applyProtection="0">
      <alignment vertical="center"/>
    </xf>
    <xf numFmtId="37" fontId="100" fillId="0" borderId="0"/>
    <xf numFmtId="184" fontId="124" fillId="26" borderId="44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125" fillId="0" borderId="0">
      <alignment vertical="center" wrapText="1"/>
    </xf>
    <xf numFmtId="184" fontId="125" fillId="0" borderId="0">
      <alignment vertical="center" wrapText="1"/>
    </xf>
    <xf numFmtId="184" fontId="126" fillId="0" borderId="0" applyNumberFormat="0" applyFill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5" fillId="0" borderId="0"/>
    <xf numFmtId="184" fontId="7" fillId="0" borderId="0">
      <alignment vertical="center"/>
    </xf>
    <xf numFmtId="184" fontId="7" fillId="51" borderId="40" applyNumberFormat="0" applyFont="0" applyAlignment="0" applyProtection="0">
      <alignment vertical="center"/>
    </xf>
    <xf numFmtId="184" fontId="127" fillId="0" borderId="0" applyNumberFormat="0"/>
    <xf numFmtId="184" fontId="7" fillId="0" borderId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53" fillId="71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56" fillId="71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5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7" fillId="70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6" fillId="0" borderId="0"/>
    <xf numFmtId="184" fontId="1" fillId="0" borderId="0"/>
    <xf numFmtId="184" fontId="79" fillId="90" borderId="39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1" fillId="0" borderId="0"/>
    <xf numFmtId="184" fontId="18" fillId="0" borderId="0"/>
    <xf numFmtId="184" fontId="81" fillId="0" borderId="0"/>
    <xf numFmtId="184" fontId="35" fillId="0" borderId="0"/>
    <xf numFmtId="184" fontId="82" fillId="0" borderId="0">
      <alignment vertical="center"/>
    </xf>
    <xf numFmtId="184" fontId="82" fillId="0" borderId="0"/>
    <xf numFmtId="184" fontId="81" fillId="0" borderId="0"/>
    <xf numFmtId="184" fontId="82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2" fillId="0" borderId="0"/>
    <xf numFmtId="184" fontId="1" fillId="0" borderId="0">
      <alignment vertical="center"/>
    </xf>
    <xf numFmtId="184" fontId="83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85" fillId="89" borderId="0" applyNumberFormat="0" applyBorder="0" applyAlignment="0" applyProtection="0"/>
    <xf numFmtId="184" fontId="85" fillId="89" borderId="0" applyNumberFormat="0" applyBorder="0" applyAlignment="0" applyProtection="0"/>
    <xf numFmtId="184" fontId="17" fillId="0" borderId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18" applyNumberFormat="0" applyAlignment="0" applyProtection="0">
      <alignment horizontal="left" vertical="center"/>
    </xf>
    <xf numFmtId="184" fontId="22" fillId="0" borderId="17">
      <alignment horizontal="left" vertical="center"/>
    </xf>
    <xf numFmtId="184" fontId="86" fillId="0" borderId="0" applyNumberFormat="0" applyFill="0" applyBorder="0" applyAlignment="0" applyProtection="0">
      <alignment vertical="top"/>
      <protection locked="0"/>
    </xf>
    <xf numFmtId="184" fontId="23" fillId="0" borderId="12"/>
    <xf numFmtId="183" fontId="24" fillId="0" borderId="0"/>
    <xf numFmtId="184" fontId="7" fillId="0" borderId="0"/>
    <xf numFmtId="184" fontId="6" fillId="0" borderId="0">
      <alignment vertical="center"/>
    </xf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19" applyNumberFormat="0" applyAlignment="0" applyProtection="0"/>
    <xf numFmtId="184" fontId="28" fillId="57" borderId="0" applyNumberFormat="0" applyBorder="0" applyAlignment="0" applyProtection="0"/>
    <xf numFmtId="184" fontId="10" fillId="58" borderId="40" applyNumberFormat="0" applyAlignment="0" applyProtection="0"/>
    <xf numFmtId="184" fontId="29" fillId="0" borderId="21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88" fillId="0" borderId="0"/>
    <xf numFmtId="184" fontId="89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2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59" fillId="0" borderId="43" applyNumberFormat="0" applyFill="0" applyAlignment="0" applyProtection="0"/>
    <xf numFmtId="184" fontId="53" fillId="71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49" fillId="59" borderId="44" applyNumberFormat="0" applyAlignment="0" applyProtection="0"/>
    <xf numFmtId="184" fontId="42" fillId="68" borderId="19" applyNumberFormat="0" applyAlignment="0" applyProtection="0">
      <alignment vertical="center"/>
    </xf>
    <xf numFmtId="184" fontId="42" fillId="69" borderId="19" applyNumberFormat="0" applyAlignment="0" applyProtection="0">
      <alignment vertical="center"/>
    </xf>
    <xf numFmtId="184" fontId="45" fillId="0" borderId="24" applyNumberFormat="0" applyFill="0" applyAlignment="0" applyProtection="0"/>
    <xf numFmtId="184" fontId="46" fillId="0" borderId="25" applyNumberFormat="0" applyFill="0" applyAlignment="0" applyProtection="0"/>
    <xf numFmtId="184" fontId="47" fillId="0" borderId="26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4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5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5" fillId="0" borderId="0"/>
    <xf numFmtId="184" fontId="90" fillId="91" borderId="0" applyNumberFormat="0" applyBorder="0" applyAlignment="0" applyProtection="0"/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5" fillId="0" borderId="0"/>
    <xf numFmtId="184" fontId="77" fillId="0" borderId="0" applyNumberFormat="0" applyFill="0" applyBorder="0" applyAlignment="0" applyProtection="0"/>
  </cellStyleXfs>
  <cellXfs count="205">
    <xf numFmtId="184" fontId="0" fillId="0" borderId="0" xfId="0"/>
    <xf numFmtId="184" fontId="60" fillId="2" borderId="0" xfId="0" applyFont="1" applyFill="1" applyBorder="1"/>
    <xf numFmtId="184" fontId="60" fillId="2" borderId="0" xfId="0" applyFont="1" applyFill="1"/>
    <xf numFmtId="184" fontId="60" fillId="2" borderId="12" xfId="0" applyFont="1" applyFill="1" applyBorder="1"/>
    <xf numFmtId="184" fontId="60" fillId="2" borderId="10" xfId="0" applyFont="1" applyFill="1" applyBorder="1"/>
    <xf numFmtId="184" fontId="71" fillId="8" borderId="29" xfId="0" applyFont="1" applyFill="1" applyBorder="1" applyAlignment="1">
      <alignment horizontal="center" vertical="center"/>
    </xf>
    <xf numFmtId="184" fontId="71" fillId="6" borderId="14" xfId="0" applyFont="1" applyFill="1" applyBorder="1" applyAlignment="1">
      <alignment horizontal="center" vertical="center"/>
    </xf>
    <xf numFmtId="184" fontId="71" fillId="5" borderId="14" xfId="0" applyFont="1" applyFill="1" applyBorder="1" applyAlignment="1">
      <alignment horizontal="center" vertical="center"/>
    </xf>
    <xf numFmtId="184" fontId="71" fillId="7" borderId="14" xfId="0" applyFont="1" applyFill="1" applyBorder="1" applyAlignment="1">
      <alignment horizontal="center" vertical="center"/>
    </xf>
    <xf numFmtId="184" fontId="72" fillId="0" borderId="29" xfId="0" applyFont="1" applyBorder="1" applyAlignment="1">
      <alignment horizontal="justify" vertical="center" wrapText="1"/>
    </xf>
    <xf numFmtId="184" fontId="72" fillId="0" borderId="14" xfId="0" applyFont="1" applyBorder="1" applyAlignment="1">
      <alignment horizontal="justify" vertical="center" wrapText="1"/>
    </xf>
    <xf numFmtId="184" fontId="72" fillId="0" borderId="29" xfId="0" applyFont="1" applyBorder="1" applyAlignment="1">
      <alignment horizontal="justify" vertical="center"/>
    </xf>
    <xf numFmtId="184" fontId="61" fillId="0" borderId="14" xfId="0" applyFont="1" applyBorder="1" applyAlignment="1">
      <alignment horizontal="justify" vertical="center" wrapText="1"/>
    </xf>
    <xf numFmtId="184" fontId="72" fillId="0" borderId="14" xfId="0" applyFont="1" applyBorder="1" applyAlignment="1">
      <alignment horizontal="justify" vertical="center"/>
    </xf>
    <xf numFmtId="184" fontId="73" fillId="6" borderId="29" xfId="0" applyFont="1" applyFill="1" applyBorder="1" applyAlignment="1">
      <alignment horizontal="center" vertical="center"/>
    </xf>
    <xf numFmtId="184" fontId="73" fillId="5" borderId="14" xfId="0" applyFont="1" applyFill="1" applyBorder="1" applyAlignment="1">
      <alignment horizontal="center" vertical="center"/>
    </xf>
    <xf numFmtId="184" fontId="73" fillId="7" borderId="14" xfId="0" applyFont="1" applyFill="1" applyBorder="1" applyAlignment="1">
      <alignment horizontal="center" vertical="center"/>
    </xf>
    <xf numFmtId="184" fontId="74" fillId="0" borderId="29" xfId="0" applyFont="1" applyBorder="1" applyAlignment="1">
      <alignment horizontal="justify" vertical="center" wrapText="1"/>
    </xf>
    <xf numFmtId="184" fontId="74" fillId="0" borderId="14" xfId="0" applyFont="1" applyBorder="1" applyAlignment="1">
      <alignment horizontal="justify" vertical="center" wrapText="1"/>
    </xf>
    <xf numFmtId="184" fontId="75" fillId="0" borderId="14" xfId="0" applyFont="1" applyBorder="1" applyAlignment="1">
      <alignment horizontal="justify" vertical="center" wrapText="1"/>
    </xf>
    <xf numFmtId="184" fontId="76" fillId="0" borderId="14" xfId="0" applyFont="1" applyBorder="1" applyAlignment="1">
      <alignment horizontal="justify" vertical="center" wrapText="1"/>
    </xf>
    <xf numFmtId="184" fontId="76" fillId="0" borderId="14" xfId="0" applyFont="1" applyBorder="1" applyAlignment="1">
      <alignment horizontal="justify" vertical="center"/>
    </xf>
    <xf numFmtId="184" fontId="78" fillId="2" borderId="0" xfId="0" applyFont="1" applyFill="1"/>
    <xf numFmtId="184" fontId="63" fillId="0" borderId="0" xfId="0" applyFont="1" applyAlignment="1">
      <alignment vertical="center"/>
    </xf>
    <xf numFmtId="184" fontId="63" fillId="0" borderId="0" xfId="0" applyFont="1" applyAlignment="1">
      <alignment vertical="center" wrapText="1"/>
    </xf>
    <xf numFmtId="14" fontId="63" fillId="0" borderId="0" xfId="0" applyNumberFormat="1" applyFont="1" applyAlignment="1">
      <alignment vertical="center"/>
    </xf>
    <xf numFmtId="184" fontId="60" fillId="2" borderId="7" xfId="0" applyFont="1" applyFill="1" applyBorder="1"/>
    <xf numFmtId="184" fontId="60" fillId="2" borderId="8" xfId="0" applyFont="1" applyFill="1" applyBorder="1"/>
    <xf numFmtId="184" fontId="60" fillId="2" borderId="15" xfId="0" applyFont="1" applyFill="1" applyBorder="1"/>
    <xf numFmtId="184" fontId="60" fillId="2" borderId="14" xfId="0" applyFont="1" applyFill="1" applyBorder="1"/>
    <xf numFmtId="184" fontId="64" fillId="2" borderId="9" xfId="1" applyFont="1" applyFill="1" applyBorder="1" applyAlignment="1">
      <alignment horizontal="right" vertical="center" wrapText="1"/>
    </xf>
    <xf numFmtId="184" fontId="64" fillId="2" borderId="0" xfId="1" applyFont="1" applyFill="1" applyBorder="1" applyAlignment="1">
      <alignment horizontal="right" vertical="center" wrapText="1"/>
    </xf>
    <xf numFmtId="184" fontId="60" fillId="2" borderId="11" xfId="0" applyFont="1" applyFill="1" applyBorder="1"/>
    <xf numFmtId="184" fontId="62" fillId="0" borderId="41" xfId="0" applyNumberFormat="1" applyFont="1" applyFill="1" applyBorder="1" applyAlignment="1" applyProtection="1">
      <alignment horizontal="center" vertical="center"/>
      <protection locked="0"/>
    </xf>
    <xf numFmtId="184" fontId="64" fillId="92" borderId="45" xfId="1" applyFont="1" applyFill="1" applyBorder="1" applyAlignment="1">
      <alignment vertical="center" wrapText="1"/>
    </xf>
    <xf numFmtId="184" fontId="64" fillId="92" borderId="49" xfId="1" applyFont="1" applyFill="1" applyBorder="1" applyAlignment="1">
      <alignment horizontal="center" vertical="center" wrapText="1"/>
    </xf>
    <xf numFmtId="184" fontId="64" fillId="92" borderId="47" xfId="1" applyFont="1" applyFill="1" applyBorder="1" applyAlignment="1">
      <alignment horizontal="center" vertical="center" wrapText="1"/>
    </xf>
    <xf numFmtId="184" fontId="64" fillId="92" borderId="3" xfId="1" applyFont="1" applyFill="1" applyBorder="1" applyAlignment="1">
      <alignment horizontal="center" vertical="center" wrapText="1"/>
    </xf>
    <xf numFmtId="184" fontId="64" fillId="92" borderId="41" xfId="1" applyFont="1" applyFill="1" applyBorder="1" applyAlignment="1">
      <alignment horizontal="center" vertical="center" wrapText="1"/>
    </xf>
    <xf numFmtId="184" fontId="64" fillId="92" borderId="5" xfId="1" applyFont="1" applyFill="1" applyBorder="1" applyAlignment="1">
      <alignment horizontal="center" vertical="center" wrapText="1"/>
    </xf>
    <xf numFmtId="184" fontId="60" fillId="2" borderId="0" xfId="0" applyFont="1" applyFill="1" applyAlignment="1">
      <alignment vertical="center"/>
    </xf>
    <xf numFmtId="184" fontId="62" fillId="2" borderId="7" xfId="1" applyFont="1" applyFill="1" applyBorder="1" applyAlignment="1">
      <alignment horizontal="center" vertical="center" wrapText="1"/>
    </xf>
    <xf numFmtId="184" fontId="64" fillId="2" borderId="8" xfId="0" applyFont="1" applyFill="1" applyBorder="1" applyAlignment="1">
      <alignment horizontal="right" vertical="center" wrapText="1"/>
    </xf>
    <xf numFmtId="184" fontId="64" fillId="0" borderId="8" xfId="0" applyNumberFormat="1" applyFont="1" applyFill="1" applyBorder="1" applyAlignment="1">
      <alignment horizontal="center"/>
    </xf>
    <xf numFmtId="10" fontId="62" fillId="2" borderId="8" xfId="1" applyNumberFormat="1" applyFont="1" applyFill="1" applyBorder="1" applyAlignment="1">
      <alignment horizontal="center" vertical="center" wrapText="1"/>
    </xf>
    <xf numFmtId="10" fontId="62" fillId="2" borderId="15" xfId="1" applyNumberFormat="1" applyFont="1" applyFill="1" applyBorder="1" applyAlignment="1">
      <alignment horizontal="center" vertical="center" wrapText="1"/>
    </xf>
    <xf numFmtId="184" fontId="60" fillId="2" borderId="0" xfId="0" applyFont="1" applyFill="1" applyBorder="1" applyAlignment="1">
      <alignment vertical="center"/>
    </xf>
    <xf numFmtId="184" fontId="60" fillId="2" borderId="10" xfId="0" applyFont="1" applyFill="1" applyBorder="1" applyAlignment="1">
      <alignment vertical="center"/>
    </xf>
    <xf numFmtId="184" fontId="62" fillId="0" borderId="41" xfId="0" applyNumberFormat="1" applyFont="1" applyFill="1" applyBorder="1" applyAlignment="1" applyProtection="1">
      <alignment horizontal="center" vertical="center" wrapText="1"/>
      <protection locked="0"/>
    </xf>
    <xf numFmtId="184" fontId="128" fillId="87" borderId="0" xfId="402" applyFont="1" applyFill="1">
      <alignment vertical="center"/>
    </xf>
    <xf numFmtId="184" fontId="128" fillId="2" borderId="7" xfId="402" applyFont="1" applyFill="1" applyBorder="1">
      <alignment vertical="center"/>
    </xf>
    <xf numFmtId="184" fontId="128" fillId="2" borderId="8" xfId="402" applyFont="1" applyFill="1" applyBorder="1">
      <alignment vertical="center"/>
    </xf>
    <xf numFmtId="184" fontId="128" fillId="2" borderId="15" xfId="402" applyFont="1" applyFill="1" applyBorder="1">
      <alignment vertical="center"/>
    </xf>
    <xf numFmtId="184" fontId="128" fillId="2" borderId="34" xfId="402" applyFont="1" applyFill="1" applyBorder="1">
      <alignment vertical="center"/>
    </xf>
    <xf numFmtId="184" fontId="129" fillId="2" borderId="35" xfId="402" quotePrefix="1" applyFont="1" applyFill="1" applyBorder="1">
      <alignment vertical="center"/>
    </xf>
    <xf numFmtId="184" fontId="128" fillId="2" borderId="9" xfId="402" applyFont="1" applyFill="1" applyBorder="1">
      <alignment vertical="center"/>
    </xf>
    <xf numFmtId="184" fontId="128" fillId="2" borderId="0" xfId="402" applyFont="1" applyFill="1" applyBorder="1">
      <alignment vertical="center"/>
    </xf>
    <xf numFmtId="184" fontId="128" fillId="2" borderId="10" xfId="402" applyFont="1" applyFill="1" applyBorder="1">
      <alignment vertical="center"/>
    </xf>
    <xf numFmtId="184" fontId="129" fillId="2" borderId="0" xfId="402" applyFont="1" applyFill="1" applyBorder="1">
      <alignment vertical="center"/>
    </xf>
    <xf numFmtId="184" fontId="128" fillId="2" borderId="11" xfId="402" applyFont="1" applyFill="1" applyBorder="1">
      <alignment vertical="center"/>
    </xf>
    <xf numFmtId="184" fontId="128" fillId="2" borderId="12" xfId="402" applyFont="1" applyFill="1" applyBorder="1">
      <alignment vertical="center"/>
    </xf>
    <xf numFmtId="184" fontId="128" fillId="2" borderId="14" xfId="402" applyFont="1" applyFill="1" applyBorder="1">
      <alignment vertical="center"/>
    </xf>
    <xf numFmtId="184" fontId="131" fillId="2" borderId="10" xfId="402" applyFont="1" applyFill="1" applyBorder="1" applyAlignment="1">
      <alignment horizontal="right" vertical="center"/>
    </xf>
    <xf numFmtId="184" fontId="129" fillId="0" borderId="36" xfId="402" applyFont="1" applyBorder="1" applyAlignment="1">
      <alignment horizontal="center" vertical="center" wrapText="1"/>
    </xf>
    <xf numFmtId="184" fontId="128" fillId="2" borderId="36" xfId="402" applyFont="1" applyFill="1" applyBorder="1" applyAlignment="1">
      <alignment horizontal="center" vertical="center"/>
    </xf>
    <xf numFmtId="14" fontId="128" fillId="2" borderId="36" xfId="402" applyNumberFormat="1" applyFont="1" applyFill="1" applyBorder="1" applyAlignment="1">
      <alignment horizontal="center" vertical="center"/>
    </xf>
    <xf numFmtId="184" fontId="128" fillId="2" borderId="36" xfId="402" applyFont="1" applyFill="1" applyBorder="1" applyAlignment="1">
      <alignment vertical="center"/>
    </xf>
    <xf numFmtId="14" fontId="63" fillId="0" borderId="0" xfId="0" applyNumberFormat="1" applyFont="1" applyAlignment="1">
      <alignment horizontal="center" vertical="center"/>
    </xf>
    <xf numFmtId="184" fontId="63" fillId="0" borderId="0" xfId="0" applyFont="1" applyAlignment="1">
      <alignment horizontal="center" vertical="center"/>
    </xf>
    <xf numFmtId="184" fontId="65" fillId="92" borderId="41" xfId="0" applyFont="1" applyFill="1" applyBorder="1" applyAlignment="1">
      <alignment horizontal="center" vertical="center"/>
    </xf>
    <xf numFmtId="0" fontId="62" fillId="2" borderId="41" xfId="0" applyNumberFormat="1" applyFont="1" applyFill="1" applyBorder="1" applyAlignment="1">
      <alignment horizontal="center" vertical="center"/>
    </xf>
    <xf numFmtId="0" fontId="62" fillId="2" borderId="41" xfId="377" applyNumberFormat="1" applyFont="1" applyFill="1" applyBorder="1" applyAlignment="1">
      <alignment horizontal="center" vertical="center"/>
    </xf>
    <xf numFmtId="0" fontId="62" fillId="0" borderId="47" xfId="404" applyNumberFormat="1" applyFont="1" applyFill="1" applyBorder="1" applyAlignment="1" applyProtection="1">
      <alignment vertical="center"/>
      <protection hidden="1"/>
    </xf>
    <xf numFmtId="0" fontId="66" fillId="0" borderId="41" xfId="0" applyNumberFormat="1" applyFont="1" applyBorder="1" applyAlignment="1">
      <alignment horizontal="center" vertical="center"/>
    </xf>
    <xf numFmtId="0" fontId="62" fillId="2" borderId="1" xfId="1" applyNumberFormat="1" applyFont="1" applyFill="1" applyBorder="1" applyAlignment="1">
      <alignment horizontal="center" vertical="center" wrapText="1"/>
    </xf>
    <xf numFmtId="0" fontId="64" fillId="2" borderId="16" xfId="0" applyNumberFormat="1" applyFont="1" applyFill="1" applyBorder="1" applyAlignment="1">
      <alignment vertical="center" wrapText="1"/>
    </xf>
    <xf numFmtId="0" fontId="64" fillId="0" borderId="16" xfId="0" applyNumberFormat="1" applyFont="1" applyFill="1" applyBorder="1" applyAlignment="1">
      <alignment horizontal="center"/>
    </xf>
    <xf numFmtId="184" fontId="62" fillId="2" borderId="6" xfId="0" applyFont="1" applyFill="1" applyBorder="1" applyAlignment="1">
      <alignment horizontal="center"/>
    </xf>
    <xf numFmtId="184" fontId="62" fillId="2" borderId="3" xfId="0" applyFont="1" applyFill="1" applyBorder="1" applyAlignment="1">
      <alignment horizontal="center"/>
    </xf>
    <xf numFmtId="184" fontId="62" fillId="2" borderId="3" xfId="0" applyFont="1" applyFill="1" applyBorder="1" applyAlignment="1">
      <alignment horizontal="center" vertical="center"/>
    </xf>
    <xf numFmtId="184" fontId="60" fillId="0" borderId="41" xfId="0" applyNumberFormat="1" applyFont="1" applyFill="1" applyBorder="1" applyAlignment="1">
      <alignment vertical="center"/>
    </xf>
    <xf numFmtId="184" fontId="62" fillId="0" borderId="41" xfId="0" applyNumberFormat="1" applyFont="1" applyFill="1" applyBorder="1" applyAlignment="1">
      <alignment horizontal="center" vertical="center"/>
    </xf>
    <xf numFmtId="14" fontId="62" fillId="0" borderId="41" xfId="0" applyNumberFormat="1" applyFont="1" applyFill="1" applyBorder="1" applyAlignment="1" applyProtection="1">
      <alignment horizontal="center" vertical="center"/>
      <protection locked="0"/>
    </xf>
    <xf numFmtId="0" fontId="60" fillId="0" borderId="41" xfId="0" applyNumberFormat="1" applyFont="1" applyFill="1" applyBorder="1" applyAlignment="1"/>
    <xf numFmtId="184" fontId="62" fillId="92" borderId="53" xfId="1" applyFont="1" applyFill="1" applyBorder="1" applyAlignment="1">
      <alignment horizontal="center" vertical="center" wrapText="1"/>
    </xf>
    <xf numFmtId="184" fontId="64" fillId="92" borderId="52" xfId="1" applyFont="1" applyFill="1" applyBorder="1" applyAlignment="1">
      <alignment horizontal="center" vertical="center" wrapText="1"/>
    </xf>
    <xf numFmtId="0" fontId="62" fillId="2" borderId="3" xfId="1" applyNumberFormat="1" applyFont="1" applyFill="1" applyBorder="1" applyAlignment="1">
      <alignment horizontal="center" vertical="center" wrapText="1"/>
    </xf>
    <xf numFmtId="10" fontId="62" fillId="2" borderId="41" xfId="1" applyNumberFormat="1" applyFont="1" applyFill="1" applyBorder="1" applyAlignment="1">
      <alignment horizontal="center" vertical="center" wrapText="1"/>
    </xf>
    <xf numFmtId="10" fontId="62" fillId="2" borderId="51" xfId="1" applyNumberFormat="1" applyFont="1" applyFill="1" applyBorder="1" applyAlignment="1">
      <alignment horizontal="center" vertical="center" wrapText="1"/>
    </xf>
    <xf numFmtId="184" fontId="60" fillId="2" borderId="9" xfId="0" applyFont="1" applyFill="1" applyBorder="1"/>
    <xf numFmtId="184" fontId="64" fillId="2" borderId="10" xfId="0" applyFont="1" applyFill="1" applyBorder="1" applyAlignment="1">
      <alignment vertical="center"/>
    </xf>
    <xf numFmtId="0" fontId="62" fillId="3" borderId="3" xfId="0" applyNumberFormat="1" applyFont="1" applyFill="1" applyBorder="1" applyAlignment="1">
      <alignment horizontal="center" vertical="center"/>
    </xf>
    <xf numFmtId="0" fontId="64" fillId="2" borderId="41" xfId="0" applyNumberFormat="1" applyFont="1" applyFill="1" applyBorder="1" applyAlignment="1">
      <alignment horizontal="center" vertical="center"/>
    </xf>
    <xf numFmtId="0" fontId="64" fillId="2" borderId="5" xfId="0" applyNumberFormat="1" applyFont="1" applyFill="1" applyBorder="1" applyAlignment="1">
      <alignment horizontal="center" vertical="center"/>
    </xf>
    <xf numFmtId="10" fontId="64" fillId="2" borderId="16" xfId="0" applyNumberFormat="1" applyFont="1" applyFill="1" applyBorder="1" applyAlignment="1">
      <alignment horizontal="center" vertical="center"/>
    </xf>
    <xf numFmtId="10" fontId="64" fillId="2" borderId="2" xfId="0" applyNumberFormat="1" applyFont="1" applyFill="1" applyBorder="1" applyAlignment="1">
      <alignment horizontal="center" vertical="center"/>
    </xf>
    <xf numFmtId="184" fontId="60" fillId="2" borderId="29" xfId="0" applyFont="1" applyFill="1" applyBorder="1"/>
    <xf numFmtId="10" fontId="64" fillId="2" borderId="0" xfId="0" applyNumberFormat="1" applyFont="1" applyFill="1" applyBorder="1" applyAlignment="1">
      <alignment horizontal="center" vertical="center"/>
    </xf>
    <xf numFmtId="184" fontId="64" fillId="92" borderId="54" xfId="1" applyFont="1" applyFill="1" applyBorder="1" applyAlignment="1">
      <alignment horizontal="center" vertical="center" wrapText="1"/>
    </xf>
    <xf numFmtId="0" fontId="133" fillId="3" borderId="3" xfId="0" applyNumberFormat="1" applyFont="1" applyFill="1" applyBorder="1" applyAlignment="1">
      <alignment horizontal="center" vertical="center"/>
    </xf>
    <xf numFmtId="0" fontId="60" fillId="0" borderId="54" xfId="0" applyNumberFormat="1" applyFont="1" applyFill="1" applyBorder="1" applyAlignment="1">
      <alignment horizontal="center"/>
    </xf>
    <xf numFmtId="0" fontId="62" fillId="2" borderId="54" xfId="0" applyNumberFormat="1" applyFont="1" applyFill="1" applyBorder="1" applyAlignment="1">
      <alignment horizontal="center" vertical="center"/>
    </xf>
    <xf numFmtId="0" fontId="62" fillId="2" borderId="54" xfId="377" applyNumberFormat="1" applyFont="1" applyFill="1" applyBorder="1" applyAlignment="1">
      <alignment horizontal="center" vertical="center"/>
    </xf>
    <xf numFmtId="0" fontId="62" fillId="2" borderId="5" xfId="377" applyNumberFormat="1" applyFont="1" applyFill="1" applyBorder="1" applyAlignment="1">
      <alignment horizontal="center" vertical="center"/>
    </xf>
    <xf numFmtId="184" fontId="63" fillId="92" borderId="54" xfId="0" applyFont="1" applyFill="1" applyBorder="1" applyAlignment="1">
      <alignment horizontal="center" vertical="center"/>
    </xf>
    <xf numFmtId="184" fontId="64" fillId="95" borderId="3" xfId="0" applyFont="1" applyFill="1" applyBorder="1" applyAlignment="1">
      <alignment horizontal="center" vertical="center"/>
    </xf>
    <xf numFmtId="184" fontId="64" fillId="95" borderId="54" xfId="0" applyFont="1" applyFill="1" applyBorder="1" applyAlignment="1">
      <alignment horizontal="center" vertical="center"/>
    </xf>
    <xf numFmtId="184" fontId="65" fillId="92" borderId="54" xfId="0" applyFont="1" applyFill="1" applyBorder="1" applyAlignment="1">
      <alignment horizontal="center" vertical="center"/>
    </xf>
    <xf numFmtId="184" fontId="136" fillId="92" borderId="5" xfId="0" applyFont="1" applyFill="1" applyBorder="1" applyAlignment="1">
      <alignment horizontal="center" vertical="center"/>
    </xf>
    <xf numFmtId="184" fontId="63" fillId="0" borderId="60" xfId="0" applyFont="1" applyBorder="1" applyAlignment="1">
      <alignment horizontal="center" vertical="center"/>
    </xf>
    <xf numFmtId="184" fontId="63" fillId="0" borderId="54" xfId="0" applyFont="1" applyBorder="1" applyAlignment="1">
      <alignment horizontal="center" vertical="center"/>
    </xf>
    <xf numFmtId="184" fontId="63" fillId="0" borderId="5" xfId="0" applyFont="1" applyBorder="1" applyAlignment="1">
      <alignment horizontal="center" vertical="center"/>
    </xf>
    <xf numFmtId="0" fontId="63" fillId="0" borderId="0" xfId="0" applyNumberFormat="1" applyFont="1" applyAlignment="1">
      <alignment horizontal="center" vertical="center"/>
    </xf>
    <xf numFmtId="0" fontId="63" fillId="0" borderId="54" xfId="0" applyNumberFormat="1" applyFont="1" applyBorder="1" applyAlignment="1">
      <alignment horizontal="center" vertical="center"/>
    </xf>
    <xf numFmtId="184" fontId="63" fillId="0" borderId="54" xfId="0" applyFont="1" applyBorder="1" applyAlignment="1">
      <alignment vertical="center"/>
    </xf>
    <xf numFmtId="184" fontId="63" fillId="0" borderId="54" xfId="0" applyFont="1" applyBorder="1" applyAlignment="1">
      <alignment vertical="center" wrapText="1"/>
    </xf>
    <xf numFmtId="22" fontId="63" fillId="0" borderId="54" xfId="0" applyNumberFormat="1" applyFont="1" applyBorder="1" applyAlignment="1">
      <alignment vertical="center"/>
    </xf>
    <xf numFmtId="184" fontId="138" fillId="0" borderId="54" xfId="0" applyFont="1" applyBorder="1" applyAlignment="1">
      <alignment vertical="center"/>
    </xf>
    <xf numFmtId="184" fontId="132" fillId="0" borderId="36" xfId="0" applyFont="1" applyBorder="1" applyAlignment="1">
      <alignment horizontal="center" vertical="center" wrapText="1"/>
    </xf>
    <xf numFmtId="184" fontId="132" fillId="5" borderId="36" xfId="0" applyFont="1" applyFill="1" applyBorder="1" applyAlignment="1">
      <alignment horizontal="center" vertical="center" wrapText="1"/>
    </xf>
    <xf numFmtId="184" fontId="60" fillId="2" borderId="10" xfId="0" applyFont="1" applyFill="1" applyBorder="1" applyAlignment="1">
      <alignment horizontal="left" vertical="center" wrapText="1"/>
    </xf>
    <xf numFmtId="184" fontId="60" fillId="2" borderId="10" xfId="0" applyFont="1" applyFill="1" applyBorder="1" applyAlignment="1">
      <alignment horizontal="left" vertical="top" wrapText="1"/>
    </xf>
    <xf numFmtId="184" fontId="138" fillId="0" borderId="54" xfId="0" applyFont="1" applyBorder="1" applyAlignment="1">
      <alignment vertical="center" wrapText="1"/>
    </xf>
    <xf numFmtId="0" fontId="63" fillId="92" borderId="54" xfId="0" applyNumberFormat="1" applyFont="1" applyFill="1" applyBorder="1" applyAlignment="1">
      <alignment horizontal="center" vertical="center"/>
    </xf>
    <xf numFmtId="184" fontId="63" fillId="92" borderId="54" xfId="0" applyFont="1" applyFill="1" applyBorder="1" applyAlignment="1">
      <alignment horizontal="center" vertical="center" wrapText="1"/>
    </xf>
    <xf numFmtId="184" fontId="63" fillId="0" borderId="3" xfId="0" applyFont="1" applyBorder="1" applyAlignment="1">
      <alignment horizontal="center" vertical="center"/>
    </xf>
    <xf numFmtId="0" fontId="60" fillId="0" borderId="54" xfId="0" applyNumberFormat="1" applyFont="1" applyBorder="1" applyAlignment="1">
      <alignment horizontal="center"/>
    </xf>
    <xf numFmtId="10" fontId="62" fillId="2" borderId="54" xfId="1" applyNumberFormat="1" applyFont="1" applyFill="1" applyBorder="1" applyAlignment="1">
      <alignment horizontal="center" vertical="center" wrapText="1"/>
    </xf>
    <xf numFmtId="10" fontId="62" fillId="2" borderId="56" xfId="1" applyNumberFormat="1" applyFont="1" applyFill="1" applyBorder="1" applyAlignment="1">
      <alignment horizontal="center" vertical="center" wrapText="1"/>
    </xf>
    <xf numFmtId="184" fontId="60" fillId="0" borderId="54" xfId="0" applyFont="1" applyBorder="1" applyAlignment="1">
      <alignment vertical="center"/>
    </xf>
    <xf numFmtId="184" fontId="62" fillId="0" borderId="54" xfId="0" applyFont="1" applyBorder="1" applyAlignment="1">
      <alignment horizontal="center" vertical="center"/>
    </xf>
    <xf numFmtId="184" fontId="62" fillId="0" borderId="54" xfId="0" applyFont="1" applyBorder="1" applyAlignment="1" applyProtection="1">
      <alignment horizontal="center" vertical="center"/>
      <protection locked="0"/>
    </xf>
    <xf numFmtId="184" fontId="60" fillId="2" borderId="61" xfId="0" applyFont="1" applyFill="1" applyBorder="1" applyAlignment="1">
      <alignment horizontal="center"/>
    </xf>
    <xf numFmtId="184" fontId="60" fillId="2" borderId="10" xfId="0" applyFont="1" applyFill="1" applyBorder="1" applyAlignment="1">
      <alignment horizontal="center"/>
    </xf>
    <xf numFmtId="184" fontId="63" fillId="2" borderId="0" xfId="0" applyFont="1" applyFill="1"/>
    <xf numFmtId="184" fontId="63" fillId="2" borderId="10" xfId="0" applyFont="1" applyFill="1" applyBorder="1" applyAlignment="1">
      <alignment horizontal="left" vertical="top" wrapText="1"/>
    </xf>
    <xf numFmtId="0" fontId="66" fillId="0" borderId="54" xfId="0" applyNumberFormat="1" applyFont="1" applyBorder="1" applyAlignment="1">
      <alignment horizontal="center" vertical="center"/>
    </xf>
    <xf numFmtId="0" fontId="63" fillId="0" borderId="0" xfId="0" applyNumberFormat="1" applyFont="1"/>
    <xf numFmtId="0" fontId="63" fillId="0" borderId="54" xfId="0" pivotButton="1" applyNumberFormat="1" applyFont="1" applyBorder="1" applyAlignment="1">
      <alignment horizontal="center" vertical="center"/>
    </xf>
    <xf numFmtId="184" fontId="67" fillId="0" borderId="0" xfId="402" applyFont="1" applyAlignment="1">
      <alignment horizontal="center"/>
    </xf>
    <xf numFmtId="184" fontId="129" fillId="2" borderId="33" xfId="402" applyFont="1" applyFill="1" applyBorder="1" applyAlignment="1">
      <alignment horizontal="left" vertical="center"/>
    </xf>
    <xf numFmtId="184" fontId="129" fillId="2" borderId="34" xfId="402" applyFont="1" applyFill="1" applyBorder="1" applyAlignment="1">
      <alignment horizontal="left" vertical="center"/>
    </xf>
    <xf numFmtId="184" fontId="129" fillId="2" borderId="0" xfId="402" applyFont="1" applyFill="1" applyBorder="1" applyAlignment="1">
      <alignment horizontal="right" vertical="center"/>
    </xf>
    <xf numFmtId="184" fontId="129" fillId="2" borderId="10" xfId="402" applyFont="1" applyFill="1" applyBorder="1" applyAlignment="1">
      <alignment horizontal="right" vertical="center"/>
    </xf>
    <xf numFmtId="184" fontId="129" fillId="2" borderId="9" xfId="402" applyFont="1" applyFill="1" applyBorder="1" applyAlignment="1">
      <alignment horizontal="right" vertical="center"/>
    </xf>
    <xf numFmtId="14" fontId="128" fillId="2" borderId="36" xfId="402" applyNumberFormat="1" applyFont="1" applyFill="1" applyBorder="1" applyAlignment="1">
      <alignment horizontal="center" vertical="center"/>
    </xf>
    <xf numFmtId="184" fontId="128" fillId="2" borderId="36" xfId="402" applyFont="1" applyFill="1" applyBorder="1" applyAlignment="1">
      <alignment horizontal="center" vertical="center"/>
    </xf>
    <xf numFmtId="184" fontId="71" fillId="88" borderId="31" xfId="0" applyFont="1" applyFill="1" applyBorder="1" applyAlignment="1">
      <alignment horizontal="center" vertical="center"/>
    </xf>
    <xf numFmtId="184" fontId="71" fillId="88" borderId="18" xfId="0" applyFont="1" applyFill="1" applyBorder="1" applyAlignment="1">
      <alignment horizontal="center" vertical="center"/>
    </xf>
    <xf numFmtId="184" fontId="71" fillId="88" borderId="32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73" fillId="88" borderId="12" xfId="0" applyFont="1" applyFill="1" applyBorder="1" applyAlignment="1">
      <alignment horizontal="center" vertical="center"/>
    </xf>
    <xf numFmtId="184" fontId="73" fillId="88" borderId="31" xfId="0" applyFont="1" applyFill="1" applyBorder="1" applyAlignment="1">
      <alignment horizontal="center" vertical="center"/>
    </xf>
    <xf numFmtId="184" fontId="73" fillId="88" borderId="18" xfId="0" applyFont="1" applyFill="1" applyBorder="1" applyAlignment="1">
      <alignment horizontal="center" vertical="center"/>
    </xf>
    <xf numFmtId="184" fontId="73" fillId="88" borderId="32" xfId="0" applyFont="1" applyFill="1" applyBorder="1" applyAlignment="1">
      <alignment horizontal="center" vertical="center"/>
    </xf>
    <xf numFmtId="184" fontId="132" fillId="92" borderId="3" xfId="0" applyFont="1" applyFill="1" applyBorder="1" applyAlignment="1">
      <alignment horizontal="left" vertical="center"/>
    </xf>
    <xf numFmtId="184" fontId="132" fillId="92" borderId="54" xfId="0" applyFont="1" applyFill="1" applyBorder="1" applyAlignment="1">
      <alignment horizontal="left" vertical="center"/>
    </xf>
    <xf numFmtId="184" fontId="132" fillId="92" borderId="5" xfId="0" applyFont="1" applyFill="1" applyBorder="1" applyAlignment="1">
      <alignment horizontal="left" vertical="center"/>
    </xf>
    <xf numFmtId="184" fontId="65" fillId="92" borderId="54" xfId="0" applyFont="1" applyFill="1" applyBorder="1" applyAlignment="1">
      <alignment horizontal="center" vertical="center"/>
    </xf>
    <xf numFmtId="184" fontId="138" fillId="0" borderId="47" xfId="0" applyFont="1" applyBorder="1" applyAlignment="1">
      <alignment horizontal="left" vertical="center"/>
    </xf>
    <xf numFmtId="184" fontId="137" fillId="0" borderId="55" xfId="0" applyFont="1" applyBorder="1" applyAlignment="1">
      <alignment horizontal="left" vertical="center"/>
    </xf>
    <xf numFmtId="184" fontId="137" fillId="0" borderId="60" xfId="0" applyFont="1" applyBorder="1" applyAlignment="1">
      <alignment horizontal="left" vertical="center"/>
    </xf>
    <xf numFmtId="184" fontId="132" fillId="92" borderId="30" xfId="0" applyFont="1" applyFill="1" applyBorder="1" applyAlignment="1">
      <alignment horizontal="left" vertical="center"/>
    </xf>
    <xf numFmtId="184" fontId="132" fillId="92" borderId="55" xfId="0" applyFont="1" applyFill="1" applyBorder="1" applyAlignment="1">
      <alignment horizontal="left" vertical="center"/>
    </xf>
    <xf numFmtId="184" fontId="132" fillId="92" borderId="56" xfId="0" applyFont="1" applyFill="1" applyBorder="1" applyAlignment="1">
      <alignment horizontal="left" vertical="center"/>
    </xf>
    <xf numFmtId="184" fontId="63" fillId="2" borderId="57" xfId="0" applyFont="1" applyFill="1" applyBorder="1" applyAlignment="1">
      <alignment horizontal="center"/>
    </xf>
    <xf numFmtId="184" fontId="63" fillId="2" borderId="58" xfId="0" applyFont="1" applyFill="1" applyBorder="1" applyAlignment="1">
      <alignment horizontal="center"/>
    </xf>
    <xf numFmtId="184" fontId="63" fillId="2" borderId="59" xfId="0" applyFont="1" applyFill="1" applyBorder="1" applyAlignment="1">
      <alignment horizontal="center"/>
    </xf>
    <xf numFmtId="184" fontId="64" fillId="95" borderId="6" xfId="0" applyFont="1" applyFill="1" applyBorder="1" applyAlignment="1">
      <alignment horizontal="center" vertical="center"/>
    </xf>
    <xf numFmtId="184" fontId="64" fillId="95" borderId="3" xfId="0" applyFont="1" applyFill="1" applyBorder="1" applyAlignment="1">
      <alignment horizontal="center" vertical="center"/>
    </xf>
    <xf numFmtId="184" fontId="64" fillId="95" borderId="13" xfId="0" applyFont="1" applyFill="1" applyBorder="1" applyAlignment="1">
      <alignment horizontal="center" vertical="center"/>
    </xf>
    <xf numFmtId="184" fontId="64" fillId="95" borderId="41" xfId="0" applyFont="1" applyFill="1" applyBorder="1" applyAlignment="1">
      <alignment horizontal="center" vertical="center"/>
    </xf>
    <xf numFmtId="184" fontId="65" fillId="92" borderId="41" xfId="0" applyFont="1" applyFill="1" applyBorder="1" applyAlignment="1">
      <alignment horizontal="center" vertical="center"/>
    </xf>
    <xf numFmtId="184" fontId="60" fillId="2" borderId="10" xfId="0" applyFont="1" applyFill="1" applyBorder="1" applyAlignment="1">
      <alignment horizontal="left" vertical="center" wrapText="1"/>
    </xf>
    <xf numFmtId="184" fontId="64" fillId="92" borderId="30" xfId="0" applyFont="1" applyFill="1" applyBorder="1" applyAlignment="1">
      <alignment horizontal="center" vertical="center"/>
    </xf>
    <xf numFmtId="184" fontId="64" fillId="92" borderId="48" xfId="0" applyFont="1" applyFill="1" applyBorder="1" applyAlignment="1">
      <alignment horizontal="center" vertical="center"/>
    </xf>
    <xf numFmtId="184" fontId="64" fillId="92" borderId="51" xfId="0" applyFont="1" applyFill="1" applyBorder="1" applyAlignment="1">
      <alignment horizontal="center" vertical="center"/>
    </xf>
    <xf numFmtId="184" fontId="60" fillId="2" borderId="52" xfId="0" applyFont="1" applyFill="1" applyBorder="1" applyAlignment="1">
      <alignment horizontal="left" vertical="top" wrapText="1"/>
    </xf>
    <xf numFmtId="184" fontId="60" fillId="2" borderId="10" xfId="0" applyFont="1" applyFill="1" applyBorder="1" applyAlignment="1">
      <alignment horizontal="left" vertical="top" wrapText="1"/>
    </xf>
    <xf numFmtId="0" fontId="64" fillId="2" borderId="3" xfId="1" applyNumberFormat="1" applyFont="1" applyFill="1" applyBorder="1" applyAlignment="1">
      <alignment horizontal="right" vertical="center" wrapText="1"/>
    </xf>
    <xf numFmtId="0" fontId="64" fillId="2" borderId="41" xfId="1" applyNumberFormat="1" applyFont="1" applyFill="1" applyBorder="1" applyAlignment="1">
      <alignment horizontal="right" vertical="center" wrapText="1"/>
    </xf>
    <xf numFmtId="184" fontId="64" fillId="2" borderId="1" xfId="1" applyFont="1" applyFill="1" applyBorder="1" applyAlignment="1">
      <alignment horizontal="right" vertical="center" wrapText="1"/>
    </xf>
    <xf numFmtId="184" fontId="64" fillId="2" borderId="16" xfId="1" applyFont="1" applyFill="1" applyBorder="1" applyAlignment="1">
      <alignment horizontal="right" vertical="center" wrapText="1"/>
    </xf>
    <xf numFmtId="184" fontId="62" fillId="2" borderId="41" xfId="0" applyFont="1" applyFill="1" applyBorder="1" applyAlignment="1">
      <alignment horizontal="left" vertical="center" wrapText="1"/>
    </xf>
    <xf numFmtId="184" fontId="62" fillId="2" borderId="5" xfId="0" applyFont="1" applyFill="1" applyBorder="1" applyAlignment="1">
      <alignment horizontal="left" vertical="center" wrapText="1"/>
    </xf>
    <xf numFmtId="184" fontId="134" fillId="2" borderId="0" xfId="0" applyFont="1" applyFill="1" applyBorder="1" applyAlignment="1">
      <alignment horizontal="center" vertical="center"/>
    </xf>
    <xf numFmtId="184" fontId="62" fillId="2" borderId="41" xfId="0" applyFont="1" applyFill="1" applyBorder="1" applyAlignment="1">
      <alignment horizontal="center" vertical="top" wrapText="1"/>
    </xf>
    <xf numFmtId="184" fontId="62" fillId="2" borderId="5" xfId="0" applyFont="1" applyFill="1" applyBorder="1" applyAlignment="1">
      <alignment horizontal="center" vertical="top" wrapText="1"/>
    </xf>
    <xf numFmtId="184" fontId="60" fillId="2" borderId="45" xfId="0" applyFont="1" applyFill="1" applyBorder="1" applyAlignment="1">
      <alignment horizontal="center"/>
    </xf>
    <xf numFmtId="184" fontId="60" fillId="2" borderId="50" xfId="0" applyFont="1" applyFill="1" applyBorder="1" applyAlignment="1">
      <alignment horizontal="center"/>
    </xf>
    <xf numFmtId="184" fontId="62" fillId="2" borderId="41" xfId="0" applyFont="1" applyFill="1" applyBorder="1" applyAlignment="1">
      <alignment horizontal="center" vertical="center"/>
    </xf>
    <xf numFmtId="184" fontId="62" fillId="2" borderId="41" xfId="0" applyFont="1" applyFill="1" applyBorder="1" applyAlignment="1">
      <alignment horizontal="center"/>
    </xf>
    <xf numFmtId="184" fontId="64" fillId="92" borderId="3" xfId="0" applyFont="1" applyFill="1" applyBorder="1" applyAlignment="1">
      <alignment horizontal="center" vertical="center"/>
    </xf>
    <xf numFmtId="184" fontId="64" fillId="92" borderId="41" xfId="0" applyFont="1" applyFill="1" applyBorder="1" applyAlignment="1">
      <alignment horizontal="center" vertical="center"/>
    </xf>
    <xf numFmtId="184" fontId="64" fillId="92" borderId="5" xfId="0" applyFont="1" applyFill="1" applyBorder="1" applyAlignment="1">
      <alignment horizontal="center" vertical="center"/>
    </xf>
    <xf numFmtId="184" fontId="62" fillId="2" borderId="54" xfId="0" applyFont="1" applyFill="1" applyBorder="1" applyAlignment="1">
      <alignment horizontal="center"/>
    </xf>
    <xf numFmtId="184" fontId="139" fillId="0" borderId="30" xfId="0" applyFont="1" applyFill="1" applyBorder="1" applyAlignment="1">
      <alignment vertical="center" wrapText="1"/>
    </xf>
    <xf numFmtId="184" fontId="62" fillId="0" borderId="48" xfId="0" applyFont="1" applyFill="1" applyBorder="1" applyAlignment="1">
      <alignment vertical="center" wrapText="1"/>
    </xf>
    <xf numFmtId="184" fontId="62" fillId="0" borderId="51" xfId="0" applyFont="1" applyFill="1" applyBorder="1" applyAlignment="1">
      <alignment vertical="center" wrapText="1"/>
    </xf>
    <xf numFmtId="184" fontId="62" fillId="2" borderId="41" xfId="0" applyFont="1" applyFill="1" applyBorder="1" applyAlignment="1">
      <alignment horizontal="center" vertical="center" wrapText="1"/>
    </xf>
    <xf numFmtId="184" fontId="62" fillId="2" borderId="5" xfId="0" applyFont="1" applyFill="1" applyBorder="1" applyAlignment="1">
      <alignment horizontal="center" vertical="center" wrapText="1"/>
    </xf>
    <xf numFmtId="14" fontId="62" fillId="2" borderId="41" xfId="0" applyNumberFormat="1" applyFont="1" applyFill="1" applyBorder="1" applyAlignment="1">
      <alignment horizontal="center" vertical="top" wrapText="1"/>
    </xf>
    <xf numFmtId="14" fontId="62" fillId="2" borderId="5" xfId="0" applyNumberFormat="1" applyFont="1" applyFill="1" applyBorder="1" applyAlignment="1">
      <alignment horizontal="center" vertical="top" wrapText="1"/>
    </xf>
    <xf numFmtId="0" fontId="62" fillId="2" borderId="41" xfId="0" applyNumberFormat="1" applyFont="1" applyFill="1" applyBorder="1" applyAlignment="1">
      <alignment horizontal="center" vertical="top" wrapText="1"/>
    </xf>
    <xf numFmtId="0" fontId="62" fillId="2" borderId="5" xfId="0" applyNumberFormat="1" applyFont="1" applyFill="1" applyBorder="1" applyAlignment="1">
      <alignment horizontal="center" vertical="top" wrapText="1"/>
    </xf>
  </cellXfs>
  <cellStyles count="38817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3" xfId="640" xr:uid="{00000000-0005-0000-0000-000058020000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5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509235222326193E-3"/>
          <c:y val="0.23878821290808835"/>
          <c:w val="0.99313123805884251"/>
          <c:h val="0.6363579870389343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C7-43EB-8E47-8B507AC87F15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ABE-4947-8F5F-4A120E6F5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'R04.1'!$C$48:$C$66</c15:sqref>
                  </c15:fullRef>
                </c:ext>
              </c:extLst>
              <c:f>('R04.1'!$C$54,'R04.1'!$C$58:$C$60,'R04.1'!$C$64)</c:f>
              <c:strCache>
                <c:ptCount val="5"/>
                <c:pt idx="0">
                  <c:v>TC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'R04.1'!$D$48:$D$66</c15:sqref>
                  </c15:fullRef>
                </c:ext>
              </c:extLst>
              <c:f>('R04.1'!$D$54,'R04.1'!$D$58:$D$60,'R04.1'!$D$64)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  <c:pt idx="4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'R04.1'!$D$48</c15:sqref>
                  <c15:spPr xmlns:c15="http://schemas.microsoft.com/office/drawing/2012/chart">
                    <a:solidFill>
                      <a:schemeClr val="tx2">
                        <a:lumMod val="60000"/>
                        <a:lumOff val="4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'R04.1'!$D$49</c15:sqref>
                  <c15:spPr xmlns:c15="http://schemas.microsoft.com/office/drawing/2012/chart"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'R04.1'!$D$50</c15:sqref>
                  <c15:spPr xmlns:c15="http://schemas.microsoft.com/office/drawing/2012/chart"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'R04.1'!$D$51</c15:sqref>
                  <c15:spPr xmlns:c15="http://schemas.microsoft.com/office/drawing/2012/chart"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'R04.1'!$D$52</c15:sqref>
                  <c15:spPr xmlns:c15="http://schemas.microsoft.com/office/drawing/2012/chart"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'R04.1'!$D$53</c15:sqref>
                  <c15:spPr xmlns:c15="http://schemas.microsoft.com/office/drawing/2012/chart"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'R04.1'!$D$55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'R04.1'!$D$56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'R04.1'!$D$57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'R04.1'!$D$61</c15:sqref>
                  <c15:spPr xmlns:c15="http://schemas.microsoft.com/office/drawing/2012/chart"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'R04.1'!$D$62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'R04.1'!$D$63</c15:sqref>
                  <c15:spPr xmlns:c15="http://schemas.microsoft.com/office/drawing/2012/chart"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'R04.1'!$D$65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'R04.1'!$D$66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6923224067713878"/>
          <c:w val="0.94023611696021137"/>
          <c:h val="0.1128446612761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模块问题优先级占比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'R04.1'!$E$47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'R04.1'!$C$48:$C$66</c15:sqref>
                  </c15:fullRef>
                </c:ext>
              </c:extLst>
              <c:f>('R04.1'!$C$54,'R04.1'!$C$57:$C$60,'R04.1'!$C$64)</c:f>
              <c:strCache>
                <c:ptCount val="6"/>
                <c:pt idx="0">
                  <c:v>TC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'R04.1'!$E$48:$E$66</c15:sqref>
                  </c15:fullRef>
                </c:ext>
              </c:extLst>
              <c:f>('R04.1'!$E$54,'R04.1'!$E$57:$E$60,'R04.1'!$E$64)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8-446A-98A0-CBF79E88E83D}"/>
            </c:ext>
          </c:extLst>
        </c:ser>
        <c:ser>
          <c:idx val="2"/>
          <c:order val="2"/>
          <c:tx>
            <c:strRef>
              <c:f>'R04.1'!$F$47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'R04.1'!$C$48:$C$66</c15:sqref>
                  </c15:fullRef>
                </c:ext>
              </c:extLst>
              <c:f>('R04.1'!$C$54,'R04.1'!$C$57:$C$60,'R04.1'!$C$64)</c:f>
              <c:strCache>
                <c:ptCount val="6"/>
                <c:pt idx="0">
                  <c:v>TC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'R04.1'!$F$48:$F$66</c15:sqref>
                  </c15:fullRef>
                </c:ext>
              </c:extLst>
              <c:f>('R04.1'!$F$54,'R04.1'!$F$57:$F$60,'R04.1'!$F$64)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8-446A-98A0-CBF79E88E83D}"/>
            </c:ext>
          </c:extLst>
        </c:ser>
        <c:ser>
          <c:idx val="3"/>
          <c:order val="3"/>
          <c:tx>
            <c:strRef>
              <c:f>'R04.1'!$G$47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'R04.1'!$C$48:$C$66</c15:sqref>
                  </c15:fullRef>
                </c:ext>
              </c:extLst>
              <c:f>('R04.1'!$C$54,'R04.1'!$C$57:$C$60,'R04.1'!$C$64)</c:f>
              <c:strCache>
                <c:ptCount val="6"/>
                <c:pt idx="0">
                  <c:v>TC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'R04.1'!$G$48:$G$66</c15:sqref>
                  </c15:fullRef>
                </c:ext>
              </c:extLst>
              <c:f>('R04.1'!$G$54,'R04.1'!$G$57:$G$60,'R04.1'!$G$64)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8-446A-98A0-CBF79E88E83D}"/>
            </c:ext>
          </c:extLst>
        </c:ser>
        <c:ser>
          <c:idx val="4"/>
          <c:order val="4"/>
          <c:tx>
            <c:strRef>
              <c:f>'R04.1'!$H$47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'R04.1'!$C$48:$C$66</c15:sqref>
                  </c15:fullRef>
                </c:ext>
              </c:extLst>
              <c:f>('R04.1'!$C$54,'R04.1'!$C$57:$C$60,'R04.1'!$C$64)</c:f>
              <c:strCache>
                <c:ptCount val="6"/>
                <c:pt idx="0">
                  <c:v>TC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'R04.1'!$H$48:$H$66</c15:sqref>
                  </c15:fullRef>
                </c:ext>
              </c:extLst>
              <c:f>('R04.1'!$H$54,'R04.1'!$H$57:$H$60,'R04.1'!$H$64)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8-446A-98A0-CBF79E88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'R04.1'!$D$47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'R04.1'!$C$48:$C$66</c15:sqref>
                        </c15:fullRef>
                        <c15:formulaRef>
                          <c15:sqref>('R04.1'!$C$54,'R04.1'!$C$57:$C$60,'R04.1'!$C$64)</c15:sqref>
                        </c15:formulaRef>
                      </c:ext>
                    </c:extLst>
                    <c:strCache>
                      <c:ptCount val="6"/>
                      <c:pt idx="0">
                        <c:v>TC</c:v>
                      </c:pt>
                      <c:pt idx="1">
                        <c:v>Gear</c:v>
                      </c:pt>
                      <c:pt idx="2">
                        <c:v>PopupWarning</c:v>
                      </c:pt>
                      <c:pt idx="3">
                        <c:v>SoundWarning</c:v>
                      </c:pt>
                      <c:pt idx="4">
                        <c:v>ADAS</c:v>
                      </c:pt>
                      <c:pt idx="5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'R04.1'!$D$48:$D$66</c15:sqref>
                        </c15:fullRef>
                        <c15:formulaRef>
                          <c15:sqref>('R04.1'!$D$54,'R04.1'!$D$57:$D$60,'R04.1'!$D$64)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测试结果分析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'R04.1'!$H$90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'R04.1'!$C$91:$C$108</c:f>
              <c:strCache>
                <c:ptCount val="18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V2I</c:v>
                </c:pt>
              </c:strCache>
            </c:strRef>
          </c:cat>
          <c:val>
            <c:numRef>
              <c:f>'R04.1'!$H$91:$H$108</c:f>
              <c:numCache>
                <c:formatCode>0.00%</c:formatCode>
                <c:ptCount val="18"/>
                <c:pt idx="0">
                  <c:v>1</c:v>
                </c:pt>
                <c:pt idx="1">
                  <c:v>0.99735449735449733</c:v>
                </c:pt>
                <c:pt idx="2">
                  <c:v>0.99310344827586206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0.99875952507531451</c:v>
                </c:pt>
                <c:pt idx="11">
                  <c:v>0.9997580450036293</c:v>
                </c:pt>
                <c:pt idx="12">
                  <c:v>0.99910793933987507</c:v>
                </c:pt>
                <c:pt idx="13">
                  <c:v>1</c:v>
                </c:pt>
                <c:pt idx="14">
                  <c:v>1</c:v>
                </c:pt>
                <c:pt idx="15">
                  <c:v>0.99972796517954299</c:v>
                </c:pt>
                <c:pt idx="16">
                  <c:v>0.98654708520179368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'R04.1'!$I$90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'R04.1'!$C$91:$C$108</c:f>
              <c:strCache>
                <c:ptCount val="18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V2I</c:v>
                </c:pt>
              </c:strCache>
            </c:strRef>
          </c:cat>
          <c:val>
            <c:numRef>
              <c:f>'R04.1'!$I$91:$I$108</c:f>
              <c:numCache>
                <c:formatCode>0.00%</c:formatCode>
                <c:ptCount val="18"/>
                <c:pt idx="0">
                  <c:v>0</c:v>
                </c:pt>
                <c:pt idx="1">
                  <c:v>2.6455026455026454E-3</c:v>
                </c:pt>
                <c:pt idx="2">
                  <c:v>6.8965517241379309E-3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1.2404749246854509E-3</c:v>
                </c:pt>
                <c:pt idx="11">
                  <c:v>2.4195499637067505E-4</c:v>
                </c:pt>
                <c:pt idx="12">
                  <c:v>8.9206066012488853E-4</c:v>
                </c:pt>
                <c:pt idx="13">
                  <c:v>0</c:v>
                </c:pt>
                <c:pt idx="14">
                  <c:v>0</c:v>
                </c:pt>
                <c:pt idx="15">
                  <c:v>2.720348204570185E-4</c:v>
                </c:pt>
                <c:pt idx="16">
                  <c:v>1.3452914798206279E-2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'R04.1'!$F$133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'R04.1'!$C$134:$C$146</c:f>
              <c:strCache>
                <c:ptCount val="13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DCV2</c:v>
                </c:pt>
                <c:pt idx="6">
                  <c:v>DCV2_Hotfix</c:v>
                </c:pt>
                <c:pt idx="7">
                  <c:v>DCV3</c:v>
                </c:pt>
                <c:pt idx="8">
                  <c:v>DCV3.1</c:v>
                </c:pt>
                <c:pt idx="9">
                  <c:v>DCV4</c:v>
                </c:pt>
                <c:pt idx="10">
                  <c:v>R00</c:v>
                </c:pt>
                <c:pt idx="11">
                  <c:v>R04</c:v>
                </c:pt>
                <c:pt idx="12">
                  <c:v>R04.1</c:v>
                </c:pt>
              </c:strCache>
            </c:strRef>
          </c:cat>
          <c:val>
            <c:numRef>
              <c:f>'R04.1'!$F$134:$F$146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807-405E-A471-3ABD066D5714}"/>
            </c:ext>
          </c:extLst>
        </c:ser>
        <c:ser>
          <c:idx val="1"/>
          <c:order val="1"/>
          <c:tx>
            <c:strRef>
              <c:f>'R04.1'!$G$133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'R04.1'!$C$134:$C$146</c:f>
              <c:strCache>
                <c:ptCount val="13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DCV2</c:v>
                </c:pt>
                <c:pt idx="6">
                  <c:v>DCV2_Hotfix</c:v>
                </c:pt>
                <c:pt idx="7">
                  <c:v>DCV3</c:v>
                </c:pt>
                <c:pt idx="8">
                  <c:v>DCV3.1</c:v>
                </c:pt>
                <c:pt idx="9">
                  <c:v>DCV4</c:v>
                </c:pt>
                <c:pt idx="10">
                  <c:v>R00</c:v>
                </c:pt>
                <c:pt idx="11">
                  <c:v>R04</c:v>
                </c:pt>
                <c:pt idx="12">
                  <c:v>R04.1</c:v>
                </c:pt>
              </c:strCache>
            </c:strRef>
          </c:cat>
          <c:val>
            <c:numRef>
              <c:f>'R04.1'!$G$134:$G$146</c:f>
              <c:numCache>
                <c:formatCode>General</c:formatCode>
                <c:ptCount val="13"/>
                <c:pt idx="0">
                  <c:v>8</c:v>
                </c:pt>
                <c:pt idx="1">
                  <c:v>69</c:v>
                </c:pt>
                <c:pt idx="2">
                  <c:v>24</c:v>
                </c:pt>
                <c:pt idx="3">
                  <c:v>16</c:v>
                </c:pt>
                <c:pt idx="4">
                  <c:v>0</c:v>
                </c:pt>
                <c:pt idx="5">
                  <c:v>11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07-405E-A471-3ABD066D5714}"/>
            </c:ext>
          </c:extLst>
        </c:ser>
        <c:ser>
          <c:idx val="2"/>
          <c:order val="2"/>
          <c:tx>
            <c:strRef>
              <c:f>'R04.1'!$H$133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'R04.1'!$C$134:$C$146</c:f>
              <c:strCache>
                <c:ptCount val="13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DCV2</c:v>
                </c:pt>
                <c:pt idx="6">
                  <c:v>DCV2_Hotfix</c:v>
                </c:pt>
                <c:pt idx="7">
                  <c:v>DCV3</c:v>
                </c:pt>
                <c:pt idx="8">
                  <c:v>DCV3.1</c:v>
                </c:pt>
                <c:pt idx="9">
                  <c:v>DCV4</c:v>
                </c:pt>
                <c:pt idx="10">
                  <c:v>R00</c:v>
                </c:pt>
                <c:pt idx="11">
                  <c:v>R04</c:v>
                </c:pt>
                <c:pt idx="12">
                  <c:v>R04.1</c:v>
                </c:pt>
              </c:strCache>
            </c:strRef>
          </c:cat>
          <c:val>
            <c:numRef>
              <c:f>'R04.1'!$H$134:$H$146</c:f>
              <c:numCache>
                <c:formatCode>General</c:formatCode>
                <c:ptCount val="13"/>
                <c:pt idx="0">
                  <c:v>21</c:v>
                </c:pt>
                <c:pt idx="1">
                  <c:v>158</c:v>
                </c:pt>
                <c:pt idx="2">
                  <c:v>146</c:v>
                </c:pt>
                <c:pt idx="3">
                  <c:v>117</c:v>
                </c:pt>
                <c:pt idx="4">
                  <c:v>28</c:v>
                </c:pt>
                <c:pt idx="5">
                  <c:v>78</c:v>
                </c:pt>
                <c:pt idx="6">
                  <c:v>44</c:v>
                </c:pt>
                <c:pt idx="7">
                  <c:v>69</c:v>
                </c:pt>
                <c:pt idx="8">
                  <c:v>77</c:v>
                </c:pt>
                <c:pt idx="9">
                  <c:v>43</c:v>
                </c:pt>
                <c:pt idx="10">
                  <c:v>46</c:v>
                </c:pt>
                <c:pt idx="11">
                  <c:v>43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07-405E-A471-3ABD066D5714}"/>
            </c:ext>
          </c:extLst>
        </c:ser>
        <c:ser>
          <c:idx val="3"/>
          <c:order val="3"/>
          <c:tx>
            <c:strRef>
              <c:f>'R04.1'!$I$133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'R04.1'!$C$134:$C$146</c:f>
              <c:strCache>
                <c:ptCount val="13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DCV2</c:v>
                </c:pt>
                <c:pt idx="6">
                  <c:v>DCV2_Hotfix</c:v>
                </c:pt>
                <c:pt idx="7">
                  <c:v>DCV3</c:v>
                </c:pt>
                <c:pt idx="8">
                  <c:v>DCV3.1</c:v>
                </c:pt>
                <c:pt idx="9">
                  <c:v>DCV4</c:v>
                </c:pt>
                <c:pt idx="10">
                  <c:v>R00</c:v>
                </c:pt>
                <c:pt idx="11">
                  <c:v>R04</c:v>
                </c:pt>
                <c:pt idx="12">
                  <c:v>R04.1</c:v>
                </c:pt>
              </c:strCache>
            </c:strRef>
          </c:cat>
          <c:val>
            <c:numRef>
              <c:f>'R04.1'!$I$134:$I$146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07-405E-A471-3ABD066D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/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'R04.1'!$E$133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E1-470C-AAC7-34408C3B834A}"/>
                </c:ext>
              </c:extLst>
            </c:dLbl>
            <c:dLbl>
              <c:idx val="1"/>
              <c:layout>
                <c:manualLayout>
                  <c:x val="-7.2222222222222215E-2"/>
                  <c:y val="-7.870370370370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E1-470C-AAC7-34408C3B834A}"/>
                </c:ext>
              </c:extLst>
            </c:dLbl>
            <c:dLbl>
              <c:idx val="2"/>
              <c:layout>
                <c:manualLayout>
                  <c:x val="-7.5000000000000108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'R04.1'!$C$134:$D$146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'R04.1'!$E$134:$E$146</c:f>
              <c:numCache>
                <c:formatCode>General</c:formatCode>
                <c:ptCount val="13"/>
                <c:pt idx="0">
                  <c:v>30</c:v>
                </c:pt>
                <c:pt idx="1">
                  <c:v>228</c:v>
                </c:pt>
                <c:pt idx="2">
                  <c:v>171</c:v>
                </c:pt>
                <c:pt idx="3">
                  <c:v>134</c:v>
                </c:pt>
                <c:pt idx="4">
                  <c:v>28</c:v>
                </c:pt>
                <c:pt idx="5">
                  <c:v>89</c:v>
                </c:pt>
                <c:pt idx="6">
                  <c:v>48</c:v>
                </c:pt>
                <c:pt idx="7">
                  <c:v>81</c:v>
                </c:pt>
                <c:pt idx="8">
                  <c:v>82</c:v>
                </c:pt>
                <c:pt idx="9">
                  <c:v>46</c:v>
                </c:pt>
                <c:pt idx="10">
                  <c:v>54</c:v>
                </c:pt>
                <c:pt idx="11">
                  <c:v>47</c:v>
                </c:pt>
                <c:pt idx="1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1-470C-AAC7-34408C3B834A}"/>
            </c:ext>
          </c:extLst>
        </c:ser>
        <c:ser>
          <c:idx val="1"/>
          <c:order val="1"/>
          <c:tx>
            <c:strRef>
              <c:f>'R04.1'!$F$133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E1-470C-AAC7-34408C3B834A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'R04.1'!$C$134:$D$146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'R04.1'!$F$134:$F$146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E1-470C-AAC7-34408C3B834A}"/>
            </c:ext>
          </c:extLst>
        </c:ser>
        <c:ser>
          <c:idx val="2"/>
          <c:order val="2"/>
          <c:tx>
            <c:strRef>
              <c:f>'R04.1'!$G$133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E1-470C-AAC7-34408C3B834A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E1-470C-AAC7-34408C3B834A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'R04.1'!$C$134:$D$146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'R04.1'!$G$134:$G$146</c:f>
              <c:numCache>
                <c:formatCode>General</c:formatCode>
                <c:ptCount val="13"/>
                <c:pt idx="0">
                  <c:v>8</c:v>
                </c:pt>
                <c:pt idx="1">
                  <c:v>69</c:v>
                </c:pt>
                <c:pt idx="2">
                  <c:v>24</c:v>
                </c:pt>
                <c:pt idx="3">
                  <c:v>16</c:v>
                </c:pt>
                <c:pt idx="4">
                  <c:v>0</c:v>
                </c:pt>
                <c:pt idx="5">
                  <c:v>11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7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E1-470C-AAC7-34408C3B834A}"/>
            </c:ext>
          </c:extLst>
        </c:ser>
        <c:ser>
          <c:idx val="3"/>
          <c:order val="3"/>
          <c:tx>
            <c:strRef>
              <c:f>'R04.1'!$H$133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E1-470C-AAC7-34408C3B834A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'R04.1'!$C$134:$D$146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'R04.1'!$H$134:$H$146</c:f>
              <c:numCache>
                <c:formatCode>General</c:formatCode>
                <c:ptCount val="13"/>
                <c:pt idx="0">
                  <c:v>21</c:v>
                </c:pt>
                <c:pt idx="1">
                  <c:v>158</c:v>
                </c:pt>
                <c:pt idx="2">
                  <c:v>146</c:v>
                </c:pt>
                <c:pt idx="3">
                  <c:v>117</c:v>
                </c:pt>
                <c:pt idx="4">
                  <c:v>28</c:v>
                </c:pt>
                <c:pt idx="5">
                  <c:v>78</c:v>
                </c:pt>
                <c:pt idx="6">
                  <c:v>44</c:v>
                </c:pt>
                <c:pt idx="7">
                  <c:v>69</c:v>
                </c:pt>
                <c:pt idx="8">
                  <c:v>77</c:v>
                </c:pt>
                <c:pt idx="9">
                  <c:v>43</c:v>
                </c:pt>
                <c:pt idx="10">
                  <c:v>46</c:v>
                </c:pt>
                <c:pt idx="11">
                  <c:v>43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E1-470C-AAC7-34408C3B834A}"/>
            </c:ext>
          </c:extLst>
        </c:ser>
        <c:ser>
          <c:idx val="4"/>
          <c:order val="4"/>
          <c:tx>
            <c:strRef>
              <c:f>'R04.1'!$I$133</c:f>
              <c:strCache>
                <c:ptCount val="1"/>
                <c:pt idx="0">
                  <c:v>C（low）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'R04.1'!$C$134:$D$146</c:f>
              <c:multiLvlStrCache>
                <c:ptCount val="13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Focus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  <c:pt idx="9">
                    <c:v>Focus</c:v>
                  </c:pt>
                  <c:pt idx="10">
                    <c:v>Full</c:v>
                  </c:pt>
                  <c:pt idx="11">
                    <c:v>Focus</c:v>
                  </c:pt>
                  <c:pt idx="12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DCV2</c:v>
                  </c:pt>
                  <c:pt idx="6">
                    <c:v>DCV2_Hotfix</c:v>
                  </c:pt>
                  <c:pt idx="7">
                    <c:v>DCV3</c:v>
                  </c:pt>
                  <c:pt idx="8">
                    <c:v>DCV3.1</c:v>
                  </c:pt>
                  <c:pt idx="9">
                    <c:v>DCV4</c:v>
                  </c:pt>
                  <c:pt idx="10">
                    <c:v>R00</c:v>
                  </c:pt>
                  <c:pt idx="11">
                    <c:v>R04</c:v>
                  </c:pt>
                  <c:pt idx="12">
                    <c:v>R04.1</c:v>
                  </c:pt>
                </c:lvl>
              </c:multiLvlStrCache>
            </c:multiLvlStrRef>
          </c:cat>
          <c:val>
            <c:numRef>
              <c:f>'R04.1'!$I$134:$I$146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E1-470C-AAC7-34408C3B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144753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68</xdr:row>
      <xdr:rowOff>186016</xdr:rowOff>
    </xdr:from>
    <xdr:to>
      <xdr:col>4</xdr:col>
      <xdr:colOff>425824</xdr:colOff>
      <xdr:row>86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69</xdr:row>
      <xdr:rowOff>559</xdr:rowOff>
    </xdr:from>
    <xdr:to>
      <xdr:col>8</xdr:col>
      <xdr:colOff>1098176</xdr:colOff>
      <xdr:row>86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110</xdr:row>
      <xdr:rowOff>133350</xdr:rowOff>
    </xdr:from>
    <xdr:to>
      <xdr:col>8</xdr:col>
      <xdr:colOff>1171575</xdr:colOff>
      <xdr:row>129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63313</xdr:colOff>
      <xdr:row>146</xdr:row>
      <xdr:rowOff>64994</xdr:rowOff>
    </xdr:from>
    <xdr:to>
      <xdr:col>4</xdr:col>
      <xdr:colOff>411088</xdr:colOff>
      <xdr:row>146</xdr:row>
      <xdr:rowOff>3407607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146</xdr:row>
      <xdr:rowOff>52108</xdr:rowOff>
    </xdr:from>
    <xdr:to>
      <xdr:col>8</xdr:col>
      <xdr:colOff>1190626</xdr:colOff>
      <xdr:row>146</xdr:row>
      <xdr:rowOff>3394722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5184.69877800926" createdVersion="8" refreshedVersion="8" minRefreshableVersion="3" recordCount="44" xr:uid="{7E5D7EBC-CE4D-4682-B4A9-EE58F45A7FA0}">
  <cacheSource type="worksheet">
    <worksheetSource ref="A1:P1048576" sheet="Database"/>
  </cacheSource>
  <cacheFields count="16">
    <cacheField name="Issue key" numFmtId="184">
      <sharedItems containsBlank="1"/>
    </cacheField>
    <cacheField name="Issue id" numFmtId="0">
      <sharedItems containsString="0" containsBlank="1" containsNumber="1" containsInteger="1" minValue="26418" maxValue="51908"/>
    </cacheField>
    <cacheField name="Issue Type" numFmtId="184">
      <sharedItems containsBlank="1"/>
    </cacheField>
    <cacheField name="Priority" numFmtId="184">
      <sharedItems containsBlank="1"/>
    </cacheField>
    <cacheField name="Custom field (严重度)" numFmtId="184">
      <sharedItems containsBlank="1" count="4">
        <s v="B"/>
        <s v="C"/>
        <s v="A"/>
        <m/>
      </sharedItems>
    </cacheField>
    <cacheField name="Assignee" numFmtId="0">
      <sharedItems containsBlank="1"/>
    </cacheField>
    <cacheField name="Summary" numFmtId="0">
      <sharedItems containsBlank="1"/>
    </cacheField>
    <cacheField name="Description" numFmtId="184">
      <sharedItems containsBlank="1" longText="1"/>
    </cacheField>
    <cacheField name="Reporter" numFmtId="184">
      <sharedItems containsBlank="1"/>
    </cacheField>
    <cacheField name="Status" numFmtId="0">
      <sharedItems containsBlank="1"/>
    </cacheField>
    <cacheField name="Created" numFmtId="0">
      <sharedItems containsNonDate="0" containsDate="1" containsString="0" containsBlank="1" minDate="2022-10-12T16:47:00" maxDate="2023-09-15T16:40:00"/>
    </cacheField>
    <cacheField name="Updated" numFmtId="0">
      <sharedItems containsNonDate="0" containsDate="1" containsString="0" containsBlank="1" minDate="2023-01-11T09:39:00" maxDate="2023-09-15T16:40:00"/>
    </cacheField>
    <cacheField name="Custom field (模块)" numFmtId="184">
      <sharedItems containsBlank="1" count="7">
        <s v="HMI"/>
        <s v="DI-AactiveSafety"/>
        <s v="DI-TC"/>
        <s v="Chime"/>
        <s v="DI-Warnings_Information"/>
        <s v="DI-Buzzer/Speaker"/>
        <m/>
      </sharedItems>
    </cacheField>
    <cacheField name="Custom field (发现版本)" numFmtId="184">
      <sharedItems containsBlank="1" count="8">
        <s v="Ford_Phase5_U625_R04.1"/>
        <s v="Ford_Phase5_U625_R04"/>
        <s v="Ford_Phase5_U625_R00"/>
        <s v="Ford_Phase5_U625_DCV4"/>
        <s v="Ford_Phase5_U625_DCV3.1"/>
        <s v="Ford_Phase5_U625_DCV3"/>
        <s v="Ford_Phase5_U625_DCV1.1"/>
        <m/>
      </sharedItems>
    </cacheField>
    <cacheField name="Fix Version/s" numFmtId="184">
      <sharedItems containsBlank="1"/>
    </cacheField>
    <cacheField name="Custom field (所属区域)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FPHASEVCDC-21208"/>
    <n v="51872"/>
    <s v="Defect"/>
    <s v="Normal"/>
    <x v="0"/>
    <s v="uaixk002"/>
    <s v="【Phase V】【U625】【B】【HMI】【5/5】Drive Type配置为非2、3、5时，仍可显示Pitch and Roll IOD（系统杨工确认仪表自己也要判断配置字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非2、3、5_x000d__x000a_2.中控进入IOD显示界面_x000d__x000a_3.勾选Pitch and Roll_x000d__x000a_4.短按上下键切换仪表侧IOD_x000d__x000a__x000d__x000a_实际结果：_x000d__x000a_Pitch and Roll界面可显示 _x000d__x000a__x000d__x000a_期待结果：_x000d__x000a_Pitch and Roll界面不显示 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5T16:40:00"/>
    <d v="2023-09-15T16:40:00"/>
    <x v="0"/>
    <x v="0"/>
    <m/>
    <s v="Software"/>
  </r>
  <r>
    <s v="FPHASEVCDC-21207"/>
    <n v="51871"/>
    <s v="Defect"/>
    <s v="Normal"/>
    <x v="0"/>
    <s v="uaixk002"/>
    <s v="【Phase V】【U625】【B】【HMI】【5/5】Drive Type配置为非2、3、5时，仍显示并可勾选Pitch and Roll菜单项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非2、3、5_x000d__x000a_2.中控进入IOD显示界面_x000d__x000a_3.查看Pitch and Roll菜单项是否存在_x000d__x000a__x000d__x000a_实际结果：_x000d__x000a_Pitch &amp; Roll菜单项显示且可被勾选_x000d__x000a__x000d__x000a_期待结果：_x000d__x000a_Pitch &amp; Roll菜单项不显示 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5T16:38:00"/>
    <d v="2023-09-15T16:38:00"/>
    <x v="0"/>
    <x v="0"/>
    <m/>
    <s v="Software"/>
  </r>
  <r>
    <s v="FPHASEVCDC-21204"/>
    <n v="51865"/>
    <s v="Defect"/>
    <s v="Normal"/>
    <x v="0"/>
    <s v="uxuxh184"/>
    <s v="【Phase V】【U625】【B】【ADAS】【5/5】W4444.W4445中文排版有误"/>
    <s v="CaseID:_x000d__x000a_Sample:B_x000d__x000a_Precondition:_x000d__x000a_-Cluster at RUN state_x000d__x000a_Connected devices:_x000d__x000a_-EAST DC power_x000d__x000a_1.KL30=13.5v_x000d__x000a_2.0x3B2.Ignition_Status=0x4_x000d__x000a_3.Traffic Sign Recognition=0x1，TSR NCAP Adaptations=0x1_x000d__x000a__x000d__x000a_步骤：_x000d__x000a_1.TsrAslButtnPress_D_Rq=0x1，0x2_x000d__x000a__x000d__x000a_实际结果：_x000d__x000a_按住_x000d__x000a__x000d__x000a_以打开/关闭超速警告_x000d__x000a__x000d__x000a_期待结果：_x000d__x000a__x000d__x000a_按住以_x000d__x000a__x000d__x000a_打开/关闭超速警告_x000d__x000a__x000d__x000a_Specification ref:_x000d__x000a__x000d__x000a_Section:_x000d__x000a__x000d__x000a_Recovery:_x000d__x000a__x000d__x000a_复现概率:5/5_x000d__x000a__x000d__x000a_Test By:杨元健 18551659808"/>
    <s v="uyany546"/>
    <s v="New"/>
    <d v="2023-09-15T15:22:00"/>
    <d v="2023-09-15T15:29:00"/>
    <x v="1"/>
    <x v="0"/>
    <m/>
    <s v="Software"/>
  </r>
  <r>
    <s v="FPHASEVCDC-21203"/>
    <n v="51864"/>
    <s v="Defect"/>
    <s v="Normal"/>
    <x v="0"/>
    <s v="uxuxh184"/>
    <s v="【Phase V】【U625】【B】【ADAS】【5/5】解除禁止超车图标不对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TsrOvtkStatMsgTxt_D_Rq=1_x000d__x000a__x000d__x000a_2.TsrOvtkMsgTxt_D_Rq = 4_x000d__x000a__x000d__x000a_3.TsrRegionTxt_D_Stat = 4_x000d__x000a__x000d__x000a_实际结果：_x000d__x000a__x000d__x000a_图标三条斜杠_x000d__x000a__x000d__x000a_期待结果：_x000d__x000a__x000d__x000a_五条斜杠_x000d__x000a__x000d__x000a_ _x000d__x000a__x000d__x000a_复现概率:10/10_x000d__x000a_Test By: 杨元健 18551659808"/>
    <s v="uyany546"/>
    <s v="New"/>
    <d v="2023-09-15T14:46:00"/>
    <d v="2023-09-15T14:46:00"/>
    <x v="1"/>
    <x v="0"/>
    <m/>
    <s v="Software"/>
  </r>
  <r>
    <s v="FPHASEVCDC-21202"/>
    <n v="51863"/>
    <s v="Defect"/>
    <s v="Normal"/>
    <x v="0"/>
    <s v="uhuas145"/>
    <s v="【Phase V】【U625】【B】【HMI】【5/5】仪表休眠唤醒或首次上电，由精简屏幕切换至其他IOD时大方向盘运动卡顿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精简屏幕界面_x000d__x000a_2.Tja_D_Stat=7_x000d__x000a_3.IGN OFF_x000d__x000a_4.停发CAN信号至仪表睡眠_x000d__x000a_5.CAN唤醒且IGN ON_x000d__x000a_6.短按上下键切换至其他IOD界面_x000d__x000a__x000d__x000a_实际结果：_x000d__x000a_由精简屏幕切换至其他IOD时大方向盘运动卡顿_x000d__x000a__x000d__x000a_期待结果：_x000d__x000a_大方向盘运动平滑无卡顿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5T14:23:00"/>
    <d v="2023-09-15T14:44:00"/>
    <x v="0"/>
    <x v="0"/>
    <m/>
    <s v="Software"/>
  </r>
  <r>
    <s v="FPHASEVCDC-21200"/>
    <n v="51908"/>
    <s v="Defect"/>
    <s v="Normal"/>
    <x v="0"/>
    <s v="uliaz079"/>
    <s v="【Phase V】【U625】【B】【ADAS】【5/5】LA_NA_MODE_SETUP_MC取消条件有误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LaneAssist_Cfg = 3_x000d__x000a__x000d__x000a_2.FeatNoIpmaActl Signal = 2055_x000d__x000a__x000d__x000a_3.FeatConfigIpmaActl  = 2_x000d__x000a__x000d__x000a_4.PersIndexIpma_D_Act = 1_x000d__x000a__x000d__x000a_5.LaActvStats_D2_Dsply = 9（触发车道线 左黄右无）_x000d__x000a__x000d__x000a_6.FeatNoIpmaActl Signal = {color:#ff0000}2055-&gt;2056{color}_x000d__x000a__x000d__x000a_7.FeatConfigIpmaActl  = {color:#ff0000}2-&gt;1{color}_x000d__x000a__x000d__x000a_实际结果：_x000d__x000a__x000d__x000a_LKS车道线消失_x000d__x000a__x000d__x000a_期待结果：_x000d__x000a__x000d__x000a_FeatNoIpmaActl Signal ！= 2055时，改变其他条件，不能改变LA_NA_MODE_SETUP_MC的状态，应该继续保持当前显示_x000d__x000a__x000d__x000a_ _x000d__x000a__x000d__x000a_复现概率:10/10_x000d__x000a_Test By: 杨元健 18551659808_x000d__x000a__x000d__x000a_ "/>
    <s v="uyany546"/>
    <s v="New"/>
    <d v="2023-09-15T13:57:00"/>
    <d v="2023-09-15T13:58:00"/>
    <x v="1"/>
    <x v="0"/>
    <m/>
    <s v="Software"/>
  </r>
  <r>
    <s v="FPHASEVCDC-21199"/>
    <n v="51907"/>
    <s v="Defect"/>
    <s v="Normal"/>
    <x v="0"/>
    <s v="uxuxh184"/>
    <s v="【Phase V】【U625】【B】【HMI】【5/5】触发w3540，给到没有相应驾驶模式的信号值时，报警未消失"/>
    <s v="CaseID:_x000d__x000a_Sample:A_x000d__x000a_Precondition:_x000d__x000a_-Cluster at RUN state_x000d__x000a_Connected devices:_x000d__x000a_-EAST DC power_x000d__x000a_1.KL30=13.5v_x000d__x000a_2.0x3B2.Ignition_Status=0x4_x000d__x000a_步骤：_x000d__x000a_1.SDM_cfg=1_x000d__x000a_2.SelDrvMde_D_Stat =0_x000d__x000a__x000d__x000a_3.SelDrvMdeMsgTxt_D_Rq=1_x000d__x000a_4.ActvDrvMde_D2_Stat=0/1/3/5/13_x000d__x000a_5.切换ActvDrvMde_D2_Stat=7_x000d__x000a__x000d__x000a_实际结果：_x000d__x000a_w3540报警未消失_x000d__x000a__x000d__x000a_期待结果：_x000d__x000a_w3540报警消失_x000d__x000a__x000d__x000a_复现概率: 5/5_x000d__x000a__x000d__x000a_Test By:闫静 15290358983"/>
    <s v="uyanj494"/>
    <s v="New"/>
    <d v="2023-09-15T13:41:00"/>
    <d v="2023-09-15T14:42:00"/>
    <x v="0"/>
    <x v="0"/>
    <m/>
    <s v="Software"/>
  </r>
  <r>
    <s v="FPHASEVCDC-21197"/>
    <n v="51853"/>
    <s v="Defect"/>
    <s v="Normal"/>
    <x v="0"/>
    <s v="uhuas145"/>
    <s v="【Phase V】【U625】【B】【HMI】【5/5】HUD设置界面，每一屏最下面一行文字显示都偏下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HUD界面_x000d__x000a_2.短按OK键进入HUD界面_x000d__x000a_3.打开HUD功能_x000d__x000a_4.短按下键观察最下面一行文字显示_x000d__x000a__x000d__x000a_实际结果：_x000d__x000a_每一屏最下面一行文字显示都偏下_x000d__x000a__x000d__x000a_期待结果：_x000d__x000a_文字居中显示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5T10:19:00"/>
    <d v="2023-09-15T14:40:00"/>
    <x v="0"/>
    <x v="0"/>
    <m/>
    <s v="Software"/>
  </r>
  <r>
    <s v="FPHASEVCDC-21194"/>
    <n v="51850"/>
    <s v="Defect"/>
    <s v="Normal"/>
    <x v="0"/>
    <s v="uhuas145"/>
    <s v="【Phase V】【U625】【B】【HMI】【5/5】方向盘角度由-24切换至-25时，进度条向右发生位移，由24切换至25时，进度条向左发生位移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2、3、5_x000d__x000a_2.Steering Gear Ratio配置为0_x000d__x000a_3.切换至Pitch &amp; Roll界面_x000d__x000a_4.StePinComp_An_Est=408_x000d__x000a_5.StePinComp_An_Est=425_x000d__x000a_6.StePinComp_An_Est=-408_x000d__x000a_7.StePinComp_An_Est=-425_x000d__x000a__x000d__x000a_实际结果：_x000d__x000a_方向盘角度由-24切换至-25时，进度条向右发生位移，由24切换至25时，进度条向左发生位移_x000d__x000a__x000d__x000a_实际结果：_x000d__x000a_进度条只有长短变化，无位移现象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5T10:07:00"/>
    <d v="2023-09-15T14:38:00"/>
    <x v="0"/>
    <x v="0"/>
    <m/>
    <s v="Software"/>
  </r>
  <r>
    <s v="FPHASEVCDC-21193"/>
    <n v="51849"/>
    <s v="Defect"/>
    <s v="Normal"/>
    <x v="0"/>
    <s v="uhuas145"/>
    <s v="【Phase V】【U625】【B】【HMI】【5/5】Roll角度为正时，Pitch角度为负时进度条显示偏左，Pitch角度为正时进度条显示偏右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2、3、5_x000d__x000a_2.Off Road Screen配置为1_x000d__x000a_3.切换至Pitch &amp; Roll界面_x000d__x000a_4.VehRol_An_Dsply=25_x000d__x000a_5.VehPtch_An_Dsply=25_x000d__x000a_6.VehPtch_An_Dsply=-25_x000d__x000a__x000d__x000a_实际结果：_x000d__x000a_Pitch角度为负时进度条显示偏左，Pitch角度为正时进度条显示偏右_x000d__x000a__x000d__x000a_实际结果：_x000d__x000a_进度条居中显示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5T10:06:00"/>
    <d v="2023-09-15T14:38:00"/>
    <x v="0"/>
    <x v="0"/>
    <m/>
    <s v="Software"/>
  </r>
  <r>
    <s v="FPHASEVCDC-21192"/>
    <n v="51848"/>
    <s v="Defect"/>
    <s v="Normal"/>
    <x v="0"/>
    <s v="uxuxh184"/>
    <s v="【Phase V】【U625】【B】【HMI】【5/5】Pitch角度为0，Roll角度不为0时，中心的白色方块方向与Roll角度不一致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2、3、5_x000d__x000a_2.Off Road Screen配置为1_x000d__x000a_3.切换至Pitch &amp; Roll界面_x000d__x000a_4.VehRol_An_Dsply=25_x000d__x000a_5.VehRol_An_Dsply=0_x000d__x000a__x000d__x000a_实际结果：_x000d__x000a_中心的白色方块方向与Roll角度不一致_x000d__x000a__x000d__x000a_实际结果：_x000d__x000a_中心的白色方块方向与Roll角度一致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5T10:04:00"/>
    <d v="2023-09-15T14:35:00"/>
    <x v="0"/>
    <x v="0"/>
    <m/>
    <s v="Software"/>
  </r>
  <r>
    <s v="FPHASEVCDC-21191"/>
    <n v="51847"/>
    <s v="Defect"/>
    <s v="Normal"/>
    <x v="0"/>
    <s v="uhuxj187"/>
    <s v="【Phase V】【U625】【B】【TC】【5/5】IFE_Fue_consumed_per_hour_display配置为0且ODO Count为0时，长按OK键清零平均油耗，瞬时油耗进度条归零约30s后恢复"/>
    <s v="CaseID:_x000d__x000a_Sample:B_x000d__x000a_Precondition:_x000d__x000a_-Cluster at RUN state_x000d__x000a_Connected devices:_x000d__x000a_-EAST DC power_x000d__x000a__x000d__x000a_步骤：_x000d__x000a_1.AFE Reset配置为1_x000d__x000a_2.IFE_Fue_consumed_per_hour_display配置为0_x000d__x000a_2.Veh_V_ActlEng=8_x000d__x000a_3.ODO Count为0_x000d__x000a_4.喷油量为0.1hz_x000d__x000a_5.切换至油耗界面_x000d__x000a_6.长按OK键清零_x000d__x000a__x000d__x000a_实际结果：_x000d__x000a_瞬时油耗进度条归零约30s后恢复_x000d__x000a__x000d__x000a_期待结果：_x000d__x000a_瞬时油耗进度条显示满量程_x000d__x000a__x000d__x000a_Specification ref:_x000d__x000a_CAF-PhaseV-DI_ SRD_V3.6_20221014.doc_x000d__x000a__x000d__x000a_Section:_x000d__x000a__x000d__x000a_Recovery:_x000d__x000a__x000d__x000a_复现概率:5/5"/>
    <s v="uduxx049"/>
    <s v="New"/>
    <d v="2023-09-15T10:02:00"/>
    <d v="2023-09-15T13:19:00"/>
    <x v="2"/>
    <x v="0"/>
    <m/>
    <s v="Software"/>
  </r>
  <r>
    <s v="FPHASEVCDC-21190"/>
    <n v="51846"/>
    <s v="Defect"/>
    <s v="Normal"/>
    <x v="0"/>
    <s v="uhuas145"/>
    <s v="【Phase V】【U625】【B】【HMI】【5/5】ActvDrvMde_D2_Stat=31时，W3540的图标未切换至标准"/>
    <s v="CaseID:_x000d__x000a_Sample:B_x000d__x000a_Precondition:_x000d__x000a_-Cluster at RUN state_x000d__x000a_Connected devices:_x000d__x000a_-EAST DC power_x000d__x000a__x000d__x000a_步骤：_x000d__x000a_1.44E SelDrvMdePos01_D_Stat=0、SelDrvMdePos02_D_Stat=1、SelDrvMdePos03_D_Stat=3、SelDrvMdePos04_D_Stat=5、SelDrvMdePos05_D_Stat=D_x000d__x000a_2.420 SelDrvMdeMsgTxt_D_Rq=1_x000d__x000a_3.ActvDrvMde_D2_Stat=3_x000d__x000a_4.ActvDrvMde_D2_Stat=31_x000d__x000a__x000d__x000a_实际结果：_x000d__x000a_W3540显示节能模式，RTT显示标准模式_x000d__x000a__x000d__x000a_期待结果：_x000d__x000a_W3540显示标准模式，RTT显示标准模式_x000d__x000a__x000d__x000a_Specification ref:_x000d__x000a_CAF-PhaseV-DI_ SRD_V3.6_20221014.doc_x000d__x000a__x000d__x000a_Section:_x000d__x000a__x000d__x000a_Recovery:_x000d__x000a__x000d__x000a_复现概率:5/5_x000d__x000a__x000d__x000a_Test By:杜晓慧 13951775454"/>
    <s v="uduxx049"/>
    <s v="New"/>
    <d v="2023-09-15T10:00:00"/>
    <d v="2023-09-15T14:33:00"/>
    <x v="0"/>
    <x v="0"/>
    <m/>
    <s v="Software"/>
  </r>
  <r>
    <s v="FPHASEVCDC-21189"/>
    <n v="51845"/>
    <s v="Defect"/>
    <s v="Normal"/>
    <x v="0"/>
    <s v="uhuas145"/>
    <s v="【Phase V】【U625】【B】【HMI】【5/5】SelDrvMde_D2_Rq为非整车配置驾驶模式时，未按失效处理"/>
    <s v="CaseID:_x000d__x000a_Sample:B_x000d__x000a_Precondition:_x000d__x000a_-Cluster at RUN state_x000d__x000a_Connected devices:_x000d__x000a_-EAST DC power_x000d__x000a__x000d__x000a_步骤：_x000d__x000a_1.44E SelDrvMdePos01_D_Stat=0、SelDrvMdePos02_D_Stat=1、SelDrvMdePos03_D_Stat=3、SelDrvMdePos04_D_Stat=5、SelDrvMdePos05_D_Stat=D_x000d__x000a_2.420 SelDrvMdeMsgTxt_D_Rq=1_x000d__x000a_3.ActvDrvMde_D2_Stat=1_x000d__x000a_4.SelDrvMde_D2_Rq=6_x000d__x000a__x000d__x000a_实际结果：_x000d__x000a_SelDrvMdeDsply_B_Avail输出Available，驾驶模式图标及报警可正常显示_x000d__x000a__x000d__x000a_期待结果：_x000d__x000a_SelDrvMdeDsply_B_Avail输出Not Available_x000d__x000a__x000d__x000a_Specification ref:_x000d__x000a_CAF-PhaseV-DI_ SRD_V3.6_20221014.doc_x000d__x000a__x000d__x000a_Section:_x000d__x000a__x000d__x000a_Recovery:_x000d__x000a__x000d__x000a_复现概率:5/5_x000d__x000a__x000d__x000a_Test By:杜晓慧 13951775454"/>
    <s v="uduxx049"/>
    <s v="New"/>
    <d v="2023-09-15T09:56:00"/>
    <d v="2023-09-15T14:33:00"/>
    <x v="0"/>
    <x v="0"/>
    <m/>
    <s v="Software"/>
  </r>
  <r>
    <s v="FPHASEVCDC-21188"/>
    <n v="51844"/>
    <s v="Defect"/>
    <s v="Normal"/>
    <x v="0"/>
    <s v="ulong013"/>
    <s v="【Phase V】【U625】【B】【ADAS】【5/5】BTT_cfg配置为1，W442无法触发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BTT_Cfg = 1_x000d__x000a__x000d__x000a_2.BTTLeft_D_Stat = 0x7_x000d__x000a__x000d__x000a_实际结果：_x000d__x000a__x000d__x000a_W442没有触发_x000d__x000a__x000d__x000a_期待结果：_x000d__x000a__x000d__x000a_W442触发_x000d__x000a__x000d__x000a_ _x000d__x000a__x000d__x000a_复现概率:10/10_x000d__x000a_Test By: 杨元健 18551659808"/>
    <s v="uyany546"/>
    <s v="Reopen"/>
    <d v="2023-09-15T09:56:00"/>
    <d v="2023-09-15T14:35:00"/>
    <x v="1"/>
    <x v="0"/>
    <m/>
    <s v="Software"/>
  </r>
  <r>
    <s v="FPHASEVCDC-21187"/>
    <n v="51843"/>
    <s v="Defect"/>
    <s v="B"/>
    <x v="0"/>
    <s v="uzhay1609"/>
    <s v="【Phase V】【U625】【Ｂ】【Chime】【5/5】Ecall触发时，未从仪表备用喇叭发声"/>
    <s v="CaseID:_x000d__x000a_Sample:B_x000d__x000a_Precondition:_x000d__x000a_-Cluster at RUN state_x000d__x000a_Connected devices:_x000d__x000a_-EAST DC power_x000d__x000a_1.KL30=13.5v_x000d__x000a_2.0x3B2.Ignition_Status=0x4_x000d__x000a_3. 导入客户配置TZ430001-U625.ecd_x000d__x000a_4.连接10chDSP，从外置功放发声_x000d__x000a__x000d__x000a__x000d__x000a_步骤：_x000d__x000a_1.  0x3B2.Ignition_Status=0x4_x000d__x000a_2.0x3C3 Park_Brake_Chime_Rqs=1,触发chime_x000d__x000a_3.0x27E  EmgcyCall_D_Stat=3/4（Ecall触发）_x000d__x000a__x000d__x000a_实际结果：_x000d__x000a_3. Chime仍从外置功放DSP发声，0x223 AHU_Chime_Suppoter=Supported_x000d__x000a__x000d__x000a_期待结果：_x000d__x000a_3. Chime应该从仪表备用喇叭发声，0x223 AHU_Chime_Suppoter=not Supported_x000d__x000a_复现概率:5/5_x000d__x000a_log 时间点：9：30_x000d__x000a_Test By:余群群 18895315393"/>
    <s v="uyuxq038"/>
    <s v="New"/>
    <d v="2023-09-15T09:38:00"/>
    <d v="2023-09-15T09:39:00"/>
    <x v="3"/>
    <x v="0"/>
    <m/>
    <s v="Software"/>
  </r>
  <r>
    <s v="FPHASEVCDC-21186"/>
    <n v="51842"/>
    <s v="Defect"/>
    <s v="B"/>
    <x v="0"/>
    <s v="uxuxh184"/>
    <s v="【Phase V】【U625】【B】【Warnings】【5/5】W1087显示------的时候，-之间没有间隔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BAT ON，0x3B2.Ignition_Status=4_x000d__x000a_2、0x38D.Keycode_Status=1048575_x000d__x000a_3、0x381丢失_x000d__x000a_4、0x3B2.Ignition_Status=1_x000d__x000a_5、0x3B2.Ignition_Status=4_x000d__x000a__x000d__x000a_实际结果：_x000d__x000a_显示五个-，中间有空隙_x000d__x000a__x000d__x000a__x000d__x000a_期待结果：_x000d__x000a_显示五个-，中间没有空隙_x000d__x000a__x000d__x000a_复现概率:5/5_x000d__x000a_Test By: 孟妍 15951912208"/>
    <s v="umeny043"/>
    <s v="New"/>
    <d v="2023-09-15T09:31:00"/>
    <d v="2023-09-15T09:31:00"/>
    <x v="4"/>
    <x v="0"/>
    <m/>
    <s v="Software"/>
  </r>
  <r>
    <s v="FPHASEVCDC-21185"/>
    <n v="51841"/>
    <s v="Defect"/>
    <s v="B"/>
    <x v="0"/>
    <s v="ulong013"/>
    <s v="【Phase V】【U625】【B】【Warnings】【5/5】0x38D.PoliceIdlMde_D_Statk=3/7/9, 触发W3418/W3417/W3419,0x430.EngIdlShutDown_B_Rq应输出1，实际第一次触发报警，可以正确输出，但是电源模式从off切换到run，重新触发报警时，输出不正确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BAT ON，0x3B2.Ignition_Status=4_x000d__x000a_2、0x38D.PoliceIdlMde_D_Statk=3/7/9, 触发W3418/W3417/W3419，观察0x430.EngIdlShutDown_B_Rq输出1_x000d__x000a_3、0x3B2.Ignition_Status=1_x000d__x000a_4、0x3B2.Ignition_Status=4_x000d__x000a__x000d__x000a_实际结果：_x000d__x000a_0x430.EngIdlShutDown_B_Rq输出0_x000d__x000a__x000d__x000a__x000d__x000a_期待结果：_x000d__x000a_0x430.EngIdlShutDown_B_Rq输出1_x000d__x000a__x000d__x000a__x000d__x000a_复现概率:5/5_x000d__x000a_Test By: 孟妍 15951912208"/>
    <s v="umeny043"/>
    <s v="New"/>
    <d v="2023-09-15T09:26:00"/>
    <d v="2023-09-15T14:44:00"/>
    <x v="4"/>
    <x v="0"/>
    <m/>
    <s v="Software"/>
  </r>
  <r>
    <s v="FPHASEVCDC-21166"/>
    <n v="51780"/>
    <s v="Defect"/>
    <s v="Normal"/>
    <x v="0"/>
    <s v="uxuxh184"/>
    <s v="【Phase V】【U625】【B】【HMI】【5/5】W4146报警默认选项“Yes”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DE01 SDM_cfg=1_x000d__x000a__x000d__x000a_2、SelDrvMdeMsgTxt_D_Rq=7_x000d__x000a__x000d__x000a_实际结果：_x000d__x000a_W4146报警默认选项为“Yes”_x000d__x000a__x000d__x000a_期待结果：_x000d__x000a_W4146报警默认选项为“NO”_x000d__x000a__x000d__x000a_复现概率:5/5_x000d__x000a_Test By: 闫静 15290358983"/>
    <s v="uyanj494"/>
    <s v="New"/>
    <d v="2023-09-14T18:31:00"/>
    <d v="2023-09-15T14:33:00"/>
    <x v="0"/>
    <x v="0"/>
    <m/>
    <s v="Software"/>
  </r>
  <r>
    <s v="FPHASEVCDC-21163"/>
    <n v="51835"/>
    <s v="Defect"/>
    <s v="B"/>
    <x v="0"/>
    <s v="uxuxh184"/>
    <s v="【Phase V】【U625】【B】【HMI】【5/5】从其他IOD页面切换到安全带IOD页面时，安全带IOD动画显示会与安全带IOD标题有一点重叠"/>
    <s v="CaseID:_x000d__x000a_Sample:B_x000d__x000a_Precondition:_x000d__x000a_-Cluster at RUN state_x000d__x000a_Connected devices:_x000d__x000a_-EAST DC power_x000d__x000a_1.KL30=13.5v_x000d__x000a_2.0x3B2.Ignition_Status=0x4_x000d__x000a_3. 导入客户配置TZ430001-U625.ecd_x000d__x000a_4. 配置DE0D RxCy_Seatbelt_cfg=1（第一排R1C1，R1C5；第二排R2C1，R2C3，R2C5；第三排R3C1，R3C5）_x000d__x000a_5. 所有座椅状态为occupied-Belted_x000d__x000a_６.　IOD依次显示：沉浸模式－行车电脑１－油耗－精简屏幕－胎压－安全带状态－纵倾和侧倾_x000d__x000a__x000d__x000a_步骤：_x000d__x000a_1.IOD页面显示安全带_x000d__x000a_2. 短按下键一次_x000d__x000a_3.短按上键，观察安全带IOD页面显示_x000d__x000a_实际结果：_x000d__x000a_３.安全带IOD标题先出现，座椅动画展示时与标题有一点重叠了_x000d__x000a_期待结果：_x000d__x000a_３.安全带IOD标题与动画显示不重叠_x000d__x000a__x000d__x000a_Specification ref:_x000d__x000a__x000d__x000a__x000d__x000a_复现概率:5/5_x000d__x000a_Test By:余群群 18895315393"/>
    <s v="uyuxq038"/>
    <s v="New"/>
    <d v="2023-09-14T18:00:00"/>
    <d v="2023-09-15T14:17:00"/>
    <x v="0"/>
    <x v="0"/>
    <m/>
    <s v="Software"/>
  </r>
  <r>
    <s v="FPHASEVCDC-21162"/>
    <n v="51834"/>
    <s v="Defect"/>
    <s v="B"/>
    <x v="0"/>
    <s v="uxuxh184"/>
    <s v="【Phase V】【U625】【B】【HMI】【5/5】安全带IOD页面下，触发报警取消后，安全带IOD标题先显示，座椅图像显示延迟"/>
    <s v="CaseID:_x000d__x000a_Sample:B_x000d__x000a_Precondition:_x000d__x000a_-Cluster at RUN state_x000d__x000a_Connected devices:_x000d__x000a_-EAST DC power_x000d__x000a_1.KL30=13.5v_x000d__x000a_2.0x3B2.Ignition_Status=0x4_x000d__x000a_3. 导入客户配置TZ430001-U625.ecd_x000d__x000a_4. 配置DE0D RxCy_Seatbelt_cfg=1（第一排R1C1，R1C5；第二排R2C1，R2C3，R2C5；第三排R3C1，R3C5）_x000d__x000a_5. 所有座椅状态为occupied-Belted_x000d__x000a__x000d__x000a_步骤：_x000d__x000a_1.IOD页面显示安全带_x000d__x000a_2. 触发任意报警：0x416 BrkLamp_B_Rq=1（触发W200）_x000d__x000a_3. 0x416 BrkLamp_B_Rq=0，观察安全带IOD页面显示_x000d__x000a_实际结果：_x000d__x000a_３.安全带IOD标题先出现，座椅图像显示延迟，１ｓ之后才显示_x000d__x000a_期待结果：_x000d__x000a_３.安全带IOD页面中座椅图像显示正常_x000d__x000a__x000d__x000a_Specification ref:_x000d__x000a__x000d__x000a__x000d__x000a_复现概率:5/5_x000d__x000a_Test By:余群群 18895315393"/>
    <s v="uyuxq038"/>
    <s v="New"/>
    <d v="2023-09-14T17:57:00"/>
    <d v="2023-09-15T14:17:00"/>
    <x v="0"/>
    <x v="0"/>
    <m/>
    <s v="Software"/>
  </r>
  <r>
    <s v="FPHASEVCDC-21141"/>
    <n v="51648"/>
    <s v="Defect"/>
    <s v="Normal"/>
    <x v="0"/>
    <s v="uliaz079"/>
    <s v="【Phase V】【U625】【B】【ADAS】【5/5】沉浸模式下，ign off（触发关机动画），ADAS车模与关机动画车模有重叠"/>
    <s v="CaseID:_x000d__x000a_Sample:C_x000d__x000a_Precondition:_x000d__x000a_-Cluster at RUN state_x000d__x000a_Connected devices:_x000d__x000a_-EAST DC power_x000d__x000a_1.KL30=13.5v_x000d__x000a_2.0x3B2.Ignition_Status=0x4_x000d__x000a__x000d__x000a_3.切换到巡航模式_x000d__x000a__x000d__x000a_步骤：_x000d__x000a__x000d__x000a_1.Adaptive_Cruise_Cfg = 1_x000d__x000a__x000d__x000a_2.CcStat_D_Actl = Active_x000d__x000a__x000d__x000a_3.ign off_x000d__x000a__x000d__x000a_实际结果：_x000d__x000a__x000d__x000a_ADAS车模与关机动画车模发生重叠_x000d__x000a__x000d__x000a_期待结果：_x000d__x000a__x000d__x000a_无重叠_x000d__x000a__x000d__x000a_复现概率:10/10_x000d__x000a_Test By: 杨元健 18551659808"/>
    <s v="uyany546"/>
    <s v="New"/>
    <d v="2023-09-14T13:32:00"/>
    <d v="2023-09-15T10:26:00"/>
    <x v="1"/>
    <x v="0"/>
    <m/>
    <s v="Software"/>
  </r>
  <r>
    <s v="FPHASEVCDC-21135"/>
    <n v="51644"/>
    <s v="Defect"/>
    <s v="B"/>
    <x v="0"/>
    <s v="uxuxh184"/>
    <s v="【Phase V】【U625】【B】【Warnings】【5/5】W4305翻译不正确，未按照翻译表更新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BAT ON，0x3B2.Ignition_Status=4_x000d__x000a_2、0x3D9.ClrExitAsstMsgTxt_D_Rq=1_x000d__x000a__x000d__x000a_实际结果：_x000d__x000a_报警文字显示为‘下车警告关闭 可安全下车’_x000d__x000a__x000d__x000a_期待结果：_x000d__x000a_报警文字显示为 &quot;安全开门预警关闭 下车请注意安全&quot;_x000d__x000a__x000d__x000a_复现概率:5/5_x000d__x000a_Test By: 孟妍 15951912208"/>
    <s v="umeny043"/>
    <s v="New"/>
    <d v="2023-09-14T10:46:00"/>
    <d v="2023-09-15T09:27:00"/>
    <x v="4"/>
    <x v="0"/>
    <m/>
    <s v="Software"/>
  </r>
  <r>
    <s v="FPHASEVCDC-21133"/>
    <n v="51643"/>
    <s v="Defect"/>
    <s v="B"/>
    <x v="0"/>
    <s v="uxuxh184"/>
    <s v="【Phase V】【U625】【B】【Warnings】【5/5】W4322翻译不正确，未按照翻译表更新"/>
    <s v="CaseID:_x000d__x000a_Sample:C_x000d__x000a_Precondition:_x000d__x000a_-Cluster at RUN state_x000d__x000a_Connected devices:_x000d__x000a_-EAST DC power_x000d__x000a_1.KL30=13.5v_x000d__x000a_2.0x3B2.Ignition_Status=0x4_x000d__x000a__x000d__x000a__x000d__x000a__x000d__x000a_步骤：_x000d__x000a_1、BAT ON，0x3B2.Ignition_Status=4_x000d__x000a_2、0x3D9.ClrExitAsstMsgTxt_D_Rq=7_x000d__x000a__x000d__x000a_实际结果：_x000d__x000a_报警文字显示为‘下车警告 系统故障’_x000d__x000a__x000d__x000a_期待结果：_x000d__x000a_报警文字显示为 &quot;安全开门预警 系统故障&quot;_x000d__x000a__x000d__x000a_复现概率:5/5_x000d__x000a_Test By: 孟妍 15951912208"/>
    <s v="umeny043"/>
    <s v="New"/>
    <d v="2023-09-14T10:36:00"/>
    <d v="2023-09-14T10:37:00"/>
    <x v="4"/>
    <x v="0"/>
    <m/>
    <s v="Software"/>
  </r>
  <r>
    <s v="FPHASEVCDC-21124"/>
    <n v="51631"/>
    <s v="Defect"/>
    <s v="C"/>
    <x v="1"/>
    <s v="uxuxh184"/>
    <s v="【Phase V】【U625】【B】【Warning】【5/5】W440和W360都属于两行文本的报警，但是上下的位置不一致"/>
    <s v="CaseID:_x000d__x000a_Sample:C_x000d__x000a_Precondition:_x000d__x000a_-Cluster at RUN state_x000d__x000a_Connected devices:_x000d__x000a_-EAST DC power_x000d__x000a_1.KL30=13.5v_x000d__x000a_2.0x3B2.Ignition_Status=0x4_x000d__x000a_3.导入TZ430006-U625.ecd_x000d__x000a__x000d__x000a_步骤：_x000d__x000a_1、触发0x3B4.Tire_Press_System_Stat==0x1/0x2，触发W440，W360_x000d__x000a__x000d__x000a_实际结果：_x000d__x000a_文字都是两行，但是上下不一致_x000d__x000a__x000d__x000a_期待结果：_x000d__x000a_上下一致_x000d__x000a__x000d__x000a_复现概率:5/5_x000d__x000a_Test By: 孟妍 15951912208"/>
    <s v="umeny043"/>
    <s v="New"/>
    <d v="2023-09-13T19:52:00"/>
    <d v="2023-09-13T19:53:00"/>
    <x v="0"/>
    <x v="0"/>
    <m/>
    <s v="Software"/>
  </r>
  <r>
    <s v="FPHASEVCDC-21083"/>
    <n v="51611"/>
    <s v="Defect"/>
    <s v="B"/>
    <x v="0"/>
    <s v="uliaz079"/>
    <s v="【Phase V】【U625】【B】【HMI】【5/5】按下向下按键，不抬起，IOD切换。再触发可被reset的文字报警，按下OK键不抬起，文字报警被reset掉，IOD也被切换了"/>
    <s v="CaseID:_x000d__x000a_Sample:C_x000d__x000a_Precondition:_x000d__x000a_-Cluster at RUN state_x000d__x000a_Connected devices:_x000d__x000a_-EAST DC power_x000d__x000a_1.KL30=13.5v_x000d__x000a_2.0x3B2.Ignition_Status=0x4_x000d__x000a_3.导入U611MCA_101A.ecd_x000d__x000a__x000d__x000a__x000d__x000a_步骤：_x000d__x000a_1、BAT ON，0x3B2.Ignition_Status=4_x000d__x000a_2、按下‘上’或者‘下’按键不抬起，IOD正常切换_x000d__x000a_3、触发任意可reset掉的报警_x000d__x000a_4、按下OK键_x000d__x000a__x000d__x000a_实际结果：_x000d__x000a_报警被屏蔽，同时IOD切换_x000d__x000a__x000d__x000a__x000d__x000a_期待结果：_x000d__x000a_报警被屏蔽，IOD不切换_x000d__x000a__x000d__x000a__x000d__x000a_复现概率:5/5_x000d__x000a_Test By: 孟妍 15951912208"/>
    <s v="umeny043"/>
    <s v="New"/>
    <d v="2023-09-13T14:02:00"/>
    <d v="2023-09-13T14:05:00"/>
    <x v="0"/>
    <x v="0"/>
    <m/>
    <s v="Software"/>
  </r>
  <r>
    <s v="FPHASEVCDC-21077"/>
    <n v="51700"/>
    <s v="Defect"/>
    <s v="Normal"/>
    <x v="0"/>
    <s v="uxuxh184"/>
    <s v="【Phase V】【U625】【B】【ADAS】【5/5】ACC_CANCEL_NLV文字颜色不对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Adaptive_Cruise_Cfg = 1_x000d__x000a__x000d__x000a_2.AccDeny_B_RqIpc = 0_x000d__x000a__x000d__x000a_3.CcStat_D_Actl = Standby_Denied_x000d__x000a__x000d__x000a_4.AccEnbl_B_RqDrv = ACC_x000d__x000a__x000d__x000a_5.AccMsgTxt_D2_Rq =  ACC_ Cancelled_x000d__x000a__x000d__x000a_实际结果：_x000d__x000a__x000d__x000a_“已取消” 白色显示_x000d__x000a__x000d__x000a_期待结果：_x000d__x000a__x000d__x000a_“已取消” 橙色显示（中英文都要橙色显示）_x000d__x000a__x000d__x000a_ _x000d__x000a__x000d__x000a_复现概率:10/10_x000d__x000a_Test By: 杨元健 18551659808"/>
    <s v="uyany546"/>
    <s v="New"/>
    <d v="2023-09-13T10:21:00"/>
    <d v="2023-09-15T10:27:00"/>
    <x v="1"/>
    <x v="0"/>
    <m/>
    <s v="Software"/>
  </r>
  <r>
    <s v="FPHASEVCDC-21060"/>
    <n v="51380"/>
    <s v="Defect"/>
    <s v="Normal"/>
    <x v="0"/>
    <s v="ulong013"/>
    <s v="【Phase V】【U625】【B】【HMI】【5/5】Off Road Screen配置为0时，Pitch和Roll数字与进度条未隐藏"/>
    <s v="CaseID:_x000d__x000a_Sample:B_x000d__x000a_Precondition:_x000d__x000a_-Cluster at RUN state_x000d__x000a_Connected devices:_x000d__x000a_-EAST DC power_x000d__x000a__x000d__x000a_步骤：_x000d__x000a_1.Off Road Screen配置为0_x000d__x000a_2.切换至Pitch and Roll界面_x000d__x000a__x000d__x000a_实际结果：_x000d__x000a_Pitch和Roll数字与进度条未隐藏_x000d__x000a__x000d__x000a_期待结果：_x000d__x000a_Pitch和Roll数字与进度条隐藏_x000d__x000a__x000d__x000a_Specification ref:_x000d__x000a_CAF-PhaseV-DI_ SRD_V3.6_20221014.doc_x000d__x000a__x000d__x000a_Section:_x000d__x000a__x000d__x000a_Recovery:_x000d__x000a__x000d__x000a_复现概率:5/5_x000d__x000a__x000d__x000a_Test By:杜晓慧 13951775454"/>
    <s v="uduxx049"/>
    <s v="Resolved"/>
    <d v="2023-09-12T15:32:00"/>
    <d v="2023-09-15T13:24:00"/>
    <x v="0"/>
    <x v="0"/>
    <s v="Ford_Phase5_U625_R05"/>
    <s v="Software"/>
  </r>
  <r>
    <s v="FPHASEVCDC-21059"/>
    <n v="51379"/>
    <s v="Defect"/>
    <s v="Normal"/>
    <x v="0"/>
    <s v="uhuas145"/>
    <s v="【Phase V】【U625】【B】【HMI】【5/5】AHUD未反馈HudBrightMnuOn_B_Stat=0x1 or HudVertMnuOn_B_Stat=0x1 Or HudRotatMnuOn_B_Stat=1时，“UP &amp; DOWN”、“BRIGHTNESS”、“ROTATIＮＧ”界面可控制上下选项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HUD界面_x000d__x000a_2.短按OK键进入HUD界面_x000d__x000a_3.打开HUD功能_x000d__x000a_4.进入Up &amp; Down界面_x000d__x000a_5.HudBrightMnuOn_B_Stat=0_x000d__x000a_6.短按上下键_x000d__x000a__x000d__x000a_实际结果：_x000d__x000a_可控制上下选项并高亮（“UP &amp; DOWN”、“BRIGHTNESS”、“ROTATIＮＧ”界面都有此问题）_x000d__x000a__x000d__x000a_期待结果：_x000d__x000a_不可控制上下选项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2T15:31:00"/>
    <d v="2023-09-13T11:25:00"/>
    <x v="0"/>
    <x v="0"/>
    <m/>
    <s v="Software"/>
  </r>
  <r>
    <s v="FPHASEVCDC-21058"/>
    <n v="51378"/>
    <s v="Defect"/>
    <s v="Normal"/>
    <x v="0"/>
    <s v="uhuas145"/>
    <s v="【Phase V】【U625】【B】【HMI】【5/5】仪表休眠唤醒或首次上电，IOD区域消失约5s后才显示W354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任意IOD界面_x000d__x000a_2.SelDrvMdeMsgTxt_D_Rq=1_x000d__x000a_3.IGN OFF_x000d__x000a_4.停发CAN报文至仪表睡眠_x000d__x000a_5.CAN唤醒且IGN ON_x000d__x000a__x000d__x000a_实际结果：_x000d__x000a_IOD区域消失约5s后才显示W3540_x000d__x000a__x000d__x000a_期待结果：_x000d__x000a_IOD区域消失后立即显示W3540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2T15:29:00"/>
    <d v="2023-09-13T11:23:00"/>
    <x v="0"/>
    <x v="0"/>
    <m/>
    <s v="Software"/>
  </r>
  <r>
    <s v="FPHASEVCDC-21057"/>
    <n v="51377"/>
    <s v="Defect"/>
    <s v="Normal"/>
    <x v="0"/>
    <s v="ulong013"/>
    <s v="【Phase V】【U625】【B】【HMI】【5/5】IGN On时HUD 未Query ID 3073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停发3E4节点报文_x000d__x000a_2.IGN OFF_x000d__x000a_3.IGN ON_x000d__x000a__x000d__x000a_实际结果：_x000d__x000a_未Query ID 3073_x000d__x000a__x000d__x000a_期待结果：_x000d__x000a_Query ID 3073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9-12T15:27:00"/>
    <d v="2023-09-13T14:10:00"/>
    <x v="0"/>
    <x v="0"/>
    <m/>
    <s v="Software"/>
  </r>
  <r>
    <s v="FPHASEVCDC-21013"/>
    <n v="51323"/>
    <s v="Defect"/>
    <s v="High"/>
    <x v="2"/>
    <s v="uhuas145"/>
    <s v="【Phase V】【U625】【A】【HMI】【5/5】Content To Display、Show Room界面与其他HUD界面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短按Menu键进入Main Menu界面_x000d__x000a_2.选中HUD菜单中_x000d__x000a_3.短按OK键进入HUD界面_x000d__x000a_4.打开HUD功能_x000d__x000a_5.进入上下Up &amp; Down、Brightness、Rotaing任意子界面_x000d__x000a_6.进入Content To Display、Show Room界面_x000d__x000a__x000d__x000a_实际结果：_x000d__x000a_Content To Display、Show Room界面与其他HUD界面显示重叠_x000d__x000a__x000d__x000a_期待结果：_x000d__x000a_Content To Display、Show Room界面正常显示无重叠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solved"/>
    <d v="2023-09-11T16:23:00"/>
    <d v="2023-09-12T16:55:00"/>
    <x v="0"/>
    <x v="0"/>
    <s v="Ford_Phase5_U625_R05"/>
    <s v="Software"/>
  </r>
  <r>
    <s v="FPHASEVCDC-20924"/>
    <n v="51153"/>
    <s v="Defect"/>
    <s v="Normal"/>
    <x v="0"/>
    <s v="uliaz079"/>
    <s v="【Phase V】【U625】【B】【ADAS】【5/5】方向盘脱手动画未删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Tja_D_Stat=2-&gt;7_x000d__x000a__x000d__x000a_实际结果：_x000d__x000a__x000d__x000a_方向盘脱手动画未删_x000d__x000a__x000d__x000a_期待结果：_x000d__x000a__x000d__x000a_删除脱手动画_x000d__x000a__x000d__x000a_复现概率:10/10_x000d__x000a_Test By: 杨元健 18551659808"/>
    <s v="uyany546"/>
    <s v="New"/>
    <d v="2023-09-07T13:55:00"/>
    <d v="2023-09-07T13:57:00"/>
    <x v="1"/>
    <x v="0"/>
    <m/>
    <s v="Software"/>
  </r>
  <r>
    <s v="FPHASEVCDC-20275"/>
    <n v="41986"/>
    <s v="Defect"/>
    <s v="High"/>
    <x v="0"/>
    <s v="uhuas145"/>
    <s v="【Phase V】【U625】【B】【HMI】【1/5】测试过程中偶现无法进入上下移动、亮度、旋转子界面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短按Menu键进入Main Menu界面_x000d__x000a_2.选中HUD菜单中_x000d__x000a_3.短按OK键进入HUD界面_x000d__x000a_4.打开HUD功能_x000d__x000a_5.进入上下移动、亮度、旋转子界面_x000d__x000a__x000d__x000a_实际结果：_x000d__x000a_测试过程中偶现无法进入上下移动、亮度、旋转子界面_x000d__x000a_备注：该问题为偶现问题，有时候发生在断BAT重新上电之后；有时候发生在修改配置并重新上电之后；有时候发生在测试过程中_x000d__x000a__x000d__x000a_期待结果：_x000d__x000a_正常进入上下移动、亮度、旋转子界面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8-10T13:26:00"/>
    <d v="2023-09-12T11:37:00"/>
    <x v="0"/>
    <x v="1"/>
    <m/>
    <s v="Software"/>
  </r>
  <r>
    <s v="FPHASEVCDC-20271"/>
    <n v="41982"/>
    <s v="Defect"/>
    <s v="High"/>
    <x v="0"/>
    <s v="uhuas145"/>
    <s v="【Phase V】【U625】【B】【HMI】【5/5】Roll角度与进度条有干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2、3、5_x000d__x000a_2.Off Road Screen配置为1_x000d__x000a_3.切换至Pitch &amp; Roll界面_x000d__x000a_4.VehRol_An_Dsply=-64_x000d__x000a__x000d__x000a_实际结果：_x000d__x000a_Roll角度与进度条有干涉_x000d__x000a__x000d__x000a_实际结果：_x000d__x000a_Roll角度与进度条无干涉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open"/>
    <d v="2023-08-10T13:21:00"/>
    <d v="2023-09-08T10:52:00"/>
    <x v="0"/>
    <x v="1"/>
    <s v="Ford_Phase5_U625_R04.1"/>
    <s v="Software"/>
  </r>
  <r>
    <s v="FPHASEVCDC-20268"/>
    <n v="41979"/>
    <s v="Defect"/>
    <s v="High"/>
    <x v="0"/>
    <s v="uhuas145"/>
    <s v="【Phase V】【U625】【B】【HMI】【5/5】Pitch角度进度条显示有错位效果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rive Type配置为2、3、5_x000d__x000a_2.Off Road Screen配置为1_x000d__x000a_3.切换至Pitch &amp; Roll界面_x000d__x000a_4.VehRol_An_Dsply=-1_x000d__x000a_5.VehPtch_An_Dsply=25_x000d__x000a__x000d__x000a_实际结果：_x000d__x000a_Pitch角度进度条显示有错位效果_x000d__x000a__x000d__x000a_期待结果：_x000d__x000a_Pitch角度进度条显示无错位效果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Reopen"/>
    <d v="2023-08-10T13:16:00"/>
    <d v="2023-09-08T10:57:00"/>
    <x v="0"/>
    <x v="1"/>
    <s v="Ford_Phase5_U625_R04.1"/>
    <s v="Software"/>
  </r>
  <r>
    <s v="FPHASEVCDC-20164"/>
    <n v="41906"/>
    <s v="Defect"/>
    <s v="Normal"/>
    <x v="0"/>
    <s v="uxuxh184"/>
    <s v="【Phase V】【U625】【B】【HMI】【5/5】车速表(转速表）指针与进度条不对齐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给车速或转速一定的值，观察指针与进度条位置_x000d__x000a__x000d__x000a_实际结果：_x000d__x000a_指针与进度条不对齐_x000d__x000a__x000d__x000a_期待结果：_x000d__x000a_指针与进度条对齐_x000d__x000a__x000d__x000a_复现概率:5/5_x000d__x000a_Test By: 闫静 15290358983"/>
    <s v="uyanj494"/>
    <s v="Resolved"/>
    <d v="2023-08-09T13:26:00"/>
    <d v="2023-09-12T13:27:00"/>
    <x v="0"/>
    <x v="1"/>
    <s v="Ford_Phase5_U625_R05"/>
    <s v="Software"/>
  </r>
  <r>
    <s v="FPHASEVCDC-19175"/>
    <n v="40482"/>
    <s v="Defect"/>
    <s v="Normal"/>
    <x v="1"/>
    <s v="ufenx072"/>
    <s v="【Phase V】【U625】【C】【Gear】【5/5】丢失0x171信号，再立即恢复，挡位偶现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DE0A ePRNDL e2e Signal Protection=1_x000d__x000a_2、0x171.TrnlpcDsplyMde_D_Stat1_x000d__x000a_3、0x171.TrnlpcDsplyMde_D_Actl为任意_x000d__x000a_4、丢失0x171_x000d__x000a_5、恢复0x171_x000d__x000a__x000d__x000a_实际结果：_x000d__x000a_挡位偶现闪烁一下再显示_x000d__x000a__x000d__x000a_期待结果：_x000d__x000a_挡位正常显示，无闪烁_x000d__x000a__x000d__x000a_复现概率:1/10_x000d__x000a_Test By: 孟妍 15951912208"/>
    <s v="umeny043"/>
    <s v="MONITOR"/>
    <d v="2023-07-03T17:19:00"/>
    <d v="2023-09-08T16:46:00"/>
    <x v="0"/>
    <x v="2"/>
    <s v="Ford_Phase5_U625_R04"/>
    <s v="Software"/>
  </r>
  <r>
    <s v="FPHASEVCDC-17617"/>
    <n v="37682"/>
    <s v="Defect"/>
    <s v="Normal"/>
    <x v="0"/>
    <s v="uxuxh184"/>
    <s v="【Phase V】【U625】【B】【Warnings】【5/5】触发文字报警，显示时界面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触发任意报警，如W200_x000d__x000a__x000d__x000a_实际结果：_x000d__x000a_报警弹框闪烁_x000d__x000a__x000d__x000a_期待结果：_x000d__x000a_报警弹框正常显示_x000d__x000a__x000d__x000a_复现概率:5/5_x000d__x000a_Test By: 孟妍 15951912208"/>
    <s v="umeny043"/>
    <s v="Resolved"/>
    <d v="2023-04-27T14:39:00"/>
    <d v="2023-09-13T14:08:00"/>
    <x v="4"/>
    <x v="3"/>
    <s v="Ford_Phase5_U625_R05"/>
    <s v="Software"/>
  </r>
  <r>
    <s v="FPHASEVCDC-17615"/>
    <n v="37680"/>
    <s v="Defect"/>
    <s v="Normal"/>
    <x v="0"/>
    <s v="uqiak009"/>
    <s v="【Phase V】【U625】【B】【HMI】【5/5】HudActv_D_Stat信号值始终为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HUD功能开启_x000d__x000a_2.查看0x22B：HudActv_D_Stat信号值_x000d__x000a__x000d__x000a_实际结果：_x000d__x000a_HudActv_D_Stat信号值始终为0_x000d__x000a__x000d__x000a_期待结果：_x000d__x000a_HUD功能开启时HudActv_D_Stat=0x3_x000d__x000a__x000d__x000a_Specification ref:_x000d__x000a__x000d__x000a_Section:_x000d__x000a__x000d__x000a_Recovery:_x000d__x000a__x000d__x000a_复现概率:5/5_x000d__x000a__x000d__x000a_Test By:钱考伟 18012915216"/>
    <s v="uqiak009"/>
    <s v="New"/>
    <d v="2023-04-27T14:29:00"/>
    <d v="2023-05-04T10:09:00"/>
    <x v="0"/>
    <x v="3"/>
    <m/>
    <s v="Software"/>
  </r>
  <r>
    <s v="FPHASEVCDC-16005"/>
    <n v="34804"/>
    <s v="Defect"/>
    <s v="High"/>
    <x v="2"/>
    <s v="uduxx049"/>
    <s v="【Phase V】【U625】【A】【HMI】【5/5】IVI播放音乐时，仪表端不显示歌曲名、歌手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对蓝牙手机_x000d__x000a_2.播放蓝牙音乐_x000d__x000a__x000d__x000a_3.仪表端进入Main Menu-Audio_x000d__x000a__x000d__x000a_4.短按蓝牙音乐_x000d__x000a__x000d__x000a_实际结果：_x000d__x000a_仪表端不显示歌曲名、歌手名_x000d__x000a__x000d__x000a_期待结果：_x000d__x000a_仪表端显示歌曲名、歌手名_x000d__x000a__x000d__x000a_Specification ref:_x000d__x000a_CAF-PhaseV-DI_ SRD_V3.6_20221014.doc_x000d__x000a_Section:_x000d__x000a__x000d__x000a_Recovery:_x000d__x000a__x000d__x000a_复现概率:5/5_x000d__x000a__x000d__x000a_Test By:杜晓慧 13951775454"/>
    <s v="uduxx049"/>
    <s v="New"/>
    <d v="2023-03-07T15:00:00"/>
    <d v="2023-04-07T13:14:00"/>
    <x v="0"/>
    <x v="4"/>
    <m/>
    <s v="Software"/>
  </r>
  <r>
    <s v="FPHASEVCDC-14284"/>
    <n v="31926"/>
    <s v="Defect"/>
    <s v="Normal"/>
    <x v="0"/>
    <s v="umaoz024"/>
    <s v="【Phase V】【U625】【B】【Chime】设置为IVI内置功放发声，先触发压制等级大于等于5的chime音，再触发导航提示音，导航提示音未被压制"/>
    <s v="CaseID:_x000d__x000a_Sample:B_x000d__x000a_Precondition:_x000d__x000a_-Cluster at RUN state_x000d__x000a_EAST DC power_x000d__x000a__x000d__x000a_1.BAT ON_x000d__x000a_2.设置为内置功放发声_x000d__x000a__x000d__x000a__x000d__x000a__x000d__x000a_步骤：_x000d__x000a_1、触发RPA chime（0x3AA.RpaChime_D_Rq=1)_x000d__x000a__x000d__x000a_2、再触发导航提示音_x000d__x000a__x000d__x000a_实际结果：_x000d__x000a_导航提示音未压制_x000d__x000a__x000d__x000a_期待结果：_x000d__x000a_导航提示音被压制_x000d__x000a__x000d__x000a_Reference： _x000d__x000a_复现概率:10/10_x000d__x000a__x000d__x000a_Test By:孟妍 15951912208"/>
    <s v="umeny043"/>
    <s v="New"/>
    <d v="2023-01-09T16:52:00"/>
    <d v="2023-01-11T09:39:00"/>
    <x v="3"/>
    <x v="5"/>
    <s v="NA_for_3rd_Party"/>
    <s v="3rd Party"/>
  </r>
  <r>
    <s v="FPHASEVCDC-10495"/>
    <n v="26418"/>
    <s v="Defect"/>
    <s v="Normal"/>
    <x v="0"/>
    <s v="umeny043"/>
    <s v="【U625】【Chime】PT_Hyb_Cfg=2的配置下，在normal下切换到load shed，立即从仪表发声。切换回非load shed，chime source立即切换成IVI发声，但触发normal下的声音，0x220输出正常，chime不响"/>
    <s v="CaseID:_x000d__x000a_Sample:B_x000d__x000a_Precondition:_x000d__x000a_-Cluster at RUN state_x000d__x000a_EAST DC power_x000d__x000a_1.BAT ON_x000d__x000a_步骤：_x000d__x000a_1、BAT ON，0x3B2.Ignition_Status=4_x000d__x000a_2、导入100A GAS.ecd文件_x000d__x000a_3、DE0A PT_Hyb_cfg&lt;&gt;0或者1_x000d__x000a_4、0x423.Batt_Lo_SoC_B=1，0x423.Shed_Level_Req=4，观察到此时0x225.Chime_Source=1，触发声音后，仪表发声_x000d__x000a_5、0x423.Batt_Lo_SoC_B=0，0x423.Shed_Level_Req=0_x000d__x000a__x000d__x000a_实际结果：_x000d__x000a_观察到此时0x225.Chime_Source=2，也就是立即切换到IVI发声，触发normal下工作的chime，不发声，0x220输出正常，直到下一个点火周期，才可以从ivi发声_x000d__x000a__x000d__x000a_期待结果：_x000d__x000a_触发normal下工作的chime，立即发声_x000d__x000a__x000d__x000a_复现概率:10/10_x000d__x000a_Test By:孟妍 15951912208"/>
    <s v="umeny043"/>
    <s v="Reopen"/>
    <d v="2022-10-12T16:47:00"/>
    <d v="2023-04-27T13:39:00"/>
    <x v="5"/>
    <x v="6"/>
    <s v="Ford_Phase5_U611_DCV1.1"/>
    <s v="Software"/>
  </r>
  <r>
    <m/>
    <m/>
    <m/>
    <m/>
    <x v="3"/>
    <m/>
    <m/>
    <m/>
    <m/>
    <m/>
    <m/>
    <m/>
    <x v="6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98D96-BDE3-4B34-8590-1F018D541108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6">
    <pivotField dataField="1" showAll="0"/>
    <pivotField showAll="0"/>
    <pivotField showAll="0"/>
    <pivotField showAll="0"/>
    <pivotField axis="axisCol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1"/>
        <item x="5"/>
        <item x="2"/>
        <item x="4"/>
        <item x="0"/>
        <item x="6"/>
        <item t="default"/>
      </items>
    </pivotField>
    <pivotField axis="axisPage" multipleItemSelectionAllowed="1" showAll="0">
      <items count="9">
        <item h="1" x="6"/>
        <item h="1" x="5"/>
        <item h="1" x="4"/>
        <item h="1" x="3"/>
        <item h="1" x="2"/>
        <item h="1" x="1"/>
        <item x="0"/>
        <item h="1" x="7"/>
        <item t="default"/>
      </items>
    </pivotField>
    <pivotField showAll="0"/>
    <pivotField showAll="0"/>
  </pivotFields>
  <rowFields count="1">
    <field x="12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3" hier="-1"/>
  </pageFields>
  <dataFields count="1">
    <dataField name="计数项:Issue key" fld="0" subtotal="count" baseField="0" baseItem="0"/>
  </dataFields>
  <formats count="50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4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2" type="button" dataOnly="0" labelOnly="1" outline="0" axis="axisRow" fieldPosition="0"/>
    </format>
    <format dxfId="43">
      <pivotArea dataOnly="0" labelOnly="1" fieldPosition="0">
        <references count="1">
          <reference field="12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4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4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2" type="button" dataOnly="0" labelOnly="1" outline="0" axis="axisRow" fieldPosition="0"/>
    </format>
    <format dxfId="33">
      <pivotArea dataOnly="0" labelOnly="1" fieldPosition="0">
        <references count="1">
          <reference field="12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4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2" type="button" dataOnly="0" labelOnly="1" outline="0" axis="axisRow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4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2" type="button" dataOnly="0" labelOnly="1" outline="0" axis="axisRow" fieldPosition="0"/>
    </format>
    <format dxfId="13">
      <pivotArea dataOnly="0" labelOnly="1" fieldPosition="0">
        <references count="1">
          <reference field="1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2" type="button" dataOnly="0" labelOnly="1" outline="0" axis="axisRow" fieldPosition="0"/>
    </format>
    <format dxfId="3">
      <pivotArea dataOnly="0" labelOnly="1" fieldPosition="0">
        <references count="1">
          <reference field="1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workbookViewId="0">
      <selection activeCell="D14" sqref="D14:H14"/>
    </sheetView>
  </sheetViews>
  <sheetFormatPr defaultRowHeight="15.5"/>
  <cols>
    <col min="1" max="1" width="3.26953125" style="49" customWidth="1"/>
    <col min="2" max="2" width="8.453125" style="49" customWidth="1"/>
    <col min="3" max="3" width="12.90625" style="49" bestFit="1" customWidth="1"/>
    <col min="4" max="4" width="14.26953125" style="49" bestFit="1" customWidth="1"/>
    <col min="5" max="5" width="12.453125" style="49" customWidth="1"/>
    <col min="6" max="6" width="30.08984375" style="49" customWidth="1"/>
    <col min="7" max="7" width="10.453125" style="49" bestFit="1" customWidth="1"/>
    <col min="8" max="8" width="13.90625" style="49" customWidth="1"/>
    <col min="9" max="9" width="4" style="49" bestFit="1" customWidth="1"/>
    <col min="10" max="256" width="9" style="49"/>
    <col min="257" max="257" width="3.26953125" style="49" customWidth="1"/>
    <col min="258" max="258" width="8.453125" style="49" customWidth="1"/>
    <col min="259" max="259" width="12.90625" style="49" bestFit="1" customWidth="1"/>
    <col min="260" max="260" width="14.26953125" style="49" bestFit="1" customWidth="1"/>
    <col min="261" max="261" width="10.36328125" style="49" customWidth="1"/>
    <col min="262" max="263" width="9" style="49"/>
    <col min="264" max="264" width="7.7265625" style="49" bestFit="1" customWidth="1"/>
    <col min="265" max="265" width="4" style="49" bestFit="1" customWidth="1"/>
    <col min="266" max="512" width="9" style="49"/>
    <col min="513" max="513" width="3.26953125" style="49" customWidth="1"/>
    <col min="514" max="514" width="8.453125" style="49" customWidth="1"/>
    <col min="515" max="515" width="12.90625" style="49" bestFit="1" customWidth="1"/>
    <col min="516" max="516" width="14.26953125" style="49" bestFit="1" customWidth="1"/>
    <col min="517" max="517" width="10.36328125" style="49" customWidth="1"/>
    <col min="518" max="519" width="9" style="49"/>
    <col min="520" max="520" width="7.7265625" style="49" bestFit="1" customWidth="1"/>
    <col min="521" max="521" width="4" style="49" bestFit="1" customWidth="1"/>
    <col min="522" max="768" width="9" style="49"/>
    <col min="769" max="769" width="3.26953125" style="49" customWidth="1"/>
    <col min="770" max="770" width="8.453125" style="49" customWidth="1"/>
    <col min="771" max="771" width="12.90625" style="49" bestFit="1" customWidth="1"/>
    <col min="772" max="772" width="14.26953125" style="49" bestFit="1" customWidth="1"/>
    <col min="773" max="773" width="10.36328125" style="49" customWidth="1"/>
    <col min="774" max="775" width="9" style="49"/>
    <col min="776" max="776" width="7.7265625" style="49" bestFit="1" customWidth="1"/>
    <col min="777" max="777" width="4" style="49" bestFit="1" customWidth="1"/>
    <col min="778" max="1024" width="9" style="49"/>
    <col min="1025" max="1025" width="3.26953125" style="49" customWidth="1"/>
    <col min="1026" max="1026" width="8.453125" style="49" customWidth="1"/>
    <col min="1027" max="1027" width="12.90625" style="49" bestFit="1" customWidth="1"/>
    <col min="1028" max="1028" width="14.26953125" style="49" bestFit="1" customWidth="1"/>
    <col min="1029" max="1029" width="10.36328125" style="49" customWidth="1"/>
    <col min="1030" max="1031" width="9" style="49"/>
    <col min="1032" max="1032" width="7.7265625" style="49" bestFit="1" customWidth="1"/>
    <col min="1033" max="1033" width="4" style="49" bestFit="1" customWidth="1"/>
    <col min="1034" max="1280" width="9" style="49"/>
    <col min="1281" max="1281" width="3.26953125" style="49" customWidth="1"/>
    <col min="1282" max="1282" width="8.453125" style="49" customWidth="1"/>
    <col min="1283" max="1283" width="12.90625" style="49" bestFit="1" customWidth="1"/>
    <col min="1284" max="1284" width="14.26953125" style="49" bestFit="1" customWidth="1"/>
    <col min="1285" max="1285" width="10.36328125" style="49" customWidth="1"/>
    <col min="1286" max="1287" width="9" style="49"/>
    <col min="1288" max="1288" width="7.7265625" style="49" bestFit="1" customWidth="1"/>
    <col min="1289" max="1289" width="4" style="49" bestFit="1" customWidth="1"/>
    <col min="1290" max="1536" width="9" style="49"/>
    <col min="1537" max="1537" width="3.26953125" style="49" customWidth="1"/>
    <col min="1538" max="1538" width="8.453125" style="49" customWidth="1"/>
    <col min="1539" max="1539" width="12.90625" style="49" bestFit="1" customWidth="1"/>
    <col min="1540" max="1540" width="14.26953125" style="49" bestFit="1" customWidth="1"/>
    <col min="1541" max="1541" width="10.36328125" style="49" customWidth="1"/>
    <col min="1542" max="1543" width="9" style="49"/>
    <col min="1544" max="1544" width="7.7265625" style="49" bestFit="1" customWidth="1"/>
    <col min="1545" max="1545" width="4" style="49" bestFit="1" customWidth="1"/>
    <col min="1546" max="1792" width="9" style="49"/>
    <col min="1793" max="1793" width="3.26953125" style="49" customWidth="1"/>
    <col min="1794" max="1794" width="8.453125" style="49" customWidth="1"/>
    <col min="1795" max="1795" width="12.90625" style="49" bestFit="1" customWidth="1"/>
    <col min="1796" max="1796" width="14.26953125" style="49" bestFit="1" customWidth="1"/>
    <col min="1797" max="1797" width="10.36328125" style="49" customWidth="1"/>
    <col min="1798" max="1799" width="9" style="49"/>
    <col min="1800" max="1800" width="7.7265625" style="49" bestFit="1" customWidth="1"/>
    <col min="1801" max="1801" width="4" style="49" bestFit="1" customWidth="1"/>
    <col min="1802" max="2048" width="9" style="49"/>
    <col min="2049" max="2049" width="3.26953125" style="49" customWidth="1"/>
    <col min="2050" max="2050" width="8.453125" style="49" customWidth="1"/>
    <col min="2051" max="2051" width="12.90625" style="49" bestFit="1" customWidth="1"/>
    <col min="2052" max="2052" width="14.26953125" style="49" bestFit="1" customWidth="1"/>
    <col min="2053" max="2053" width="10.36328125" style="49" customWidth="1"/>
    <col min="2054" max="2055" width="9" style="49"/>
    <col min="2056" max="2056" width="7.7265625" style="49" bestFit="1" customWidth="1"/>
    <col min="2057" max="2057" width="4" style="49" bestFit="1" customWidth="1"/>
    <col min="2058" max="2304" width="9" style="49"/>
    <col min="2305" max="2305" width="3.26953125" style="49" customWidth="1"/>
    <col min="2306" max="2306" width="8.453125" style="49" customWidth="1"/>
    <col min="2307" max="2307" width="12.90625" style="49" bestFit="1" customWidth="1"/>
    <col min="2308" max="2308" width="14.26953125" style="49" bestFit="1" customWidth="1"/>
    <col min="2309" max="2309" width="10.36328125" style="49" customWidth="1"/>
    <col min="2310" max="2311" width="9" style="49"/>
    <col min="2312" max="2312" width="7.7265625" style="49" bestFit="1" customWidth="1"/>
    <col min="2313" max="2313" width="4" style="49" bestFit="1" customWidth="1"/>
    <col min="2314" max="2560" width="9" style="49"/>
    <col min="2561" max="2561" width="3.26953125" style="49" customWidth="1"/>
    <col min="2562" max="2562" width="8.453125" style="49" customWidth="1"/>
    <col min="2563" max="2563" width="12.90625" style="49" bestFit="1" customWidth="1"/>
    <col min="2564" max="2564" width="14.26953125" style="49" bestFit="1" customWidth="1"/>
    <col min="2565" max="2565" width="10.36328125" style="49" customWidth="1"/>
    <col min="2566" max="2567" width="9" style="49"/>
    <col min="2568" max="2568" width="7.7265625" style="49" bestFit="1" customWidth="1"/>
    <col min="2569" max="2569" width="4" style="49" bestFit="1" customWidth="1"/>
    <col min="2570" max="2816" width="9" style="49"/>
    <col min="2817" max="2817" width="3.26953125" style="49" customWidth="1"/>
    <col min="2818" max="2818" width="8.453125" style="49" customWidth="1"/>
    <col min="2819" max="2819" width="12.90625" style="49" bestFit="1" customWidth="1"/>
    <col min="2820" max="2820" width="14.26953125" style="49" bestFit="1" customWidth="1"/>
    <col min="2821" max="2821" width="10.36328125" style="49" customWidth="1"/>
    <col min="2822" max="2823" width="9" style="49"/>
    <col min="2824" max="2824" width="7.7265625" style="49" bestFit="1" customWidth="1"/>
    <col min="2825" max="2825" width="4" style="49" bestFit="1" customWidth="1"/>
    <col min="2826" max="3072" width="9" style="49"/>
    <col min="3073" max="3073" width="3.26953125" style="49" customWidth="1"/>
    <col min="3074" max="3074" width="8.453125" style="49" customWidth="1"/>
    <col min="3075" max="3075" width="12.90625" style="49" bestFit="1" customWidth="1"/>
    <col min="3076" max="3076" width="14.26953125" style="49" bestFit="1" customWidth="1"/>
    <col min="3077" max="3077" width="10.36328125" style="49" customWidth="1"/>
    <col min="3078" max="3079" width="9" style="49"/>
    <col min="3080" max="3080" width="7.7265625" style="49" bestFit="1" customWidth="1"/>
    <col min="3081" max="3081" width="4" style="49" bestFit="1" customWidth="1"/>
    <col min="3082" max="3328" width="9" style="49"/>
    <col min="3329" max="3329" width="3.26953125" style="49" customWidth="1"/>
    <col min="3330" max="3330" width="8.453125" style="49" customWidth="1"/>
    <col min="3331" max="3331" width="12.90625" style="49" bestFit="1" customWidth="1"/>
    <col min="3332" max="3332" width="14.26953125" style="49" bestFit="1" customWidth="1"/>
    <col min="3333" max="3333" width="10.36328125" style="49" customWidth="1"/>
    <col min="3334" max="3335" width="9" style="49"/>
    <col min="3336" max="3336" width="7.7265625" style="49" bestFit="1" customWidth="1"/>
    <col min="3337" max="3337" width="4" style="49" bestFit="1" customWidth="1"/>
    <col min="3338" max="3584" width="9" style="49"/>
    <col min="3585" max="3585" width="3.26953125" style="49" customWidth="1"/>
    <col min="3586" max="3586" width="8.453125" style="49" customWidth="1"/>
    <col min="3587" max="3587" width="12.90625" style="49" bestFit="1" customWidth="1"/>
    <col min="3588" max="3588" width="14.26953125" style="49" bestFit="1" customWidth="1"/>
    <col min="3589" max="3589" width="10.36328125" style="49" customWidth="1"/>
    <col min="3590" max="3591" width="9" style="49"/>
    <col min="3592" max="3592" width="7.7265625" style="49" bestFit="1" customWidth="1"/>
    <col min="3593" max="3593" width="4" style="49" bestFit="1" customWidth="1"/>
    <col min="3594" max="3840" width="9" style="49"/>
    <col min="3841" max="3841" width="3.26953125" style="49" customWidth="1"/>
    <col min="3842" max="3842" width="8.453125" style="49" customWidth="1"/>
    <col min="3843" max="3843" width="12.90625" style="49" bestFit="1" customWidth="1"/>
    <col min="3844" max="3844" width="14.26953125" style="49" bestFit="1" customWidth="1"/>
    <col min="3845" max="3845" width="10.36328125" style="49" customWidth="1"/>
    <col min="3846" max="3847" width="9" style="49"/>
    <col min="3848" max="3848" width="7.7265625" style="49" bestFit="1" customWidth="1"/>
    <col min="3849" max="3849" width="4" style="49" bestFit="1" customWidth="1"/>
    <col min="3850" max="4096" width="9" style="49"/>
    <col min="4097" max="4097" width="3.26953125" style="49" customWidth="1"/>
    <col min="4098" max="4098" width="8.453125" style="49" customWidth="1"/>
    <col min="4099" max="4099" width="12.90625" style="49" bestFit="1" customWidth="1"/>
    <col min="4100" max="4100" width="14.26953125" style="49" bestFit="1" customWidth="1"/>
    <col min="4101" max="4101" width="10.36328125" style="49" customWidth="1"/>
    <col min="4102" max="4103" width="9" style="49"/>
    <col min="4104" max="4104" width="7.7265625" style="49" bestFit="1" customWidth="1"/>
    <col min="4105" max="4105" width="4" style="49" bestFit="1" customWidth="1"/>
    <col min="4106" max="4352" width="9" style="49"/>
    <col min="4353" max="4353" width="3.26953125" style="49" customWidth="1"/>
    <col min="4354" max="4354" width="8.453125" style="49" customWidth="1"/>
    <col min="4355" max="4355" width="12.90625" style="49" bestFit="1" customWidth="1"/>
    <col min="4356" max="4356" width="14.26953125" style="49" bestFit="1" customWidth="1"/>
    <col min="4357" max="4357" width="10.36328125" style="49" customWidth="1"/>
    <col min="4358" max="4359" width="9" style="49"/>
    <col min="4360" max="4360" width="7.7265625" style="49" bestFit="1" customWidth="1"/>
    <col min="4361" max="4361" width="4" style="49" bestFit="1" customWidth="1"/>
    <col min="4362" max="4608" width="9" style="49"/>
    <col min="4609" max="4609" width="3.26953125" style="49" customWidth="1"/>
    <col min="4610" max="4610" width="8.453125" style="49" customWidth="1"/>
    <col min="4611" max="4611" width="12.90625" style="49" bestFit="1" customWidth="1"/>
    <col min="4612" max="4612" width="14.26953125" style="49" bestFit="1" customWidth="1"/>
    <col min="4613" max="4613" width="10.36328125" style="49" customWidth="1"/>
    <col min="4614" max="4615" width="9" style="49"/>
    <col min="4616" max="4616" width="7.7265625" style="49" bestFit="1" customWidth="1"/>
    <col min="4617" max="4617" width="4" style="49" bestFit="1" customWidth="1"/>
    <col min="4618" max="4864" width="9" style="49"/>
    <col min="4865" max="4865" width="3.26953125" style="49" customWidth="1"/>
    <col min="4866" max="4866" width="8.453125" style="49" customWidth="1"/>
    <col min="4867" max="4867" width="12.90625" style="49" bestFit="1" customWidth="1"/>
    <col min="4868" max="4868" width="14.26953125" style="49" bestFit="1" customWidth="1"/>
    <col min="4869" max="4869" width="10.36328125" style="49" customWidth="1"/>
    <col min="4870" max="4871" width="9" style="49"/>
    <col min="4872" max="4872" width="7.7265625" style="49" bestFit="1" customWidth="1"/>
    <col min="4873" max="4873" width="4" style="49" bestFit="1" customWidth="1"/>
    <col min="4874" max="5120" width="9" style="49"/>
    <col min="5121" max="5121" width="3.26953125" style="49" customWidth="1"/>
    <col min="5122" max="5122" width="8.453125" style="49" customWidth="1"/>
    <col min="5123" max="5123" width="12.90625" style="49" bestFit="1" customWidth="1"/>
    <col min="5124" max="5124" width="14.26953125" style="49" bestFit="1" customWidth="1"/>
    <col min="5125" max="5125" width="10.36328125" style="49" customWidth="1"/>
    <col min="5126" max="5127" width="9" style="49"/>
    <col min="5128" max="5128" width="7.7265625" style="49" bestFit="1" customWidth="1"/>
    <col min="5129" max="5129" width="4" style="49" bestFit="1" customWidth="1"/>
    <col min="5130" max="5376" width="9" style="49"/>
    <col min="5377" max="5377" width="3.26953125" style="49" customWidth="1"/>
    <col min="5378" max="5378" width="8.453125" style="49" customWidth="1"/>
    <col min="5379" max="5379" width="12.90625" style="49" bestFit="1" customWidth="1"/>
    <col min="5380" max="5380" width="14.26953125" style="49" bestFit="1" customWidth="1"/>
    <col min="5381" max="5381" width="10.36328125" style="49" customWidth="1"/>
    <col min="5382" max="5383" width="9" style="49"/>
    <col min="5384" max="5384" width="7.7265625" style="49" bestFit="1" customWidth="1"/>
    <col min="5385" max="5385" width="4" style="49" bestFit="1" customWidth="1"/>
    <col min="5386" max="5632" width="9" style="49"/>
    <col min="5633" max="5633" width="3.26953125" style="49" customWidth="1"/>
    <col min="5634" max="5634" width="8.453125" style="49" customWidth="1"/>
    <col min="5635" max="5635" width="12.90625" style="49" bestFit="1" customWidth="1"/>
    <col min="5636" max="5636" width="14.26953125" style="49" bestFit="1" customWidth="1"/>
    <col min="5637" max="5637" width="10.36328125" style="49" customWidth="1"/>
    <col min="5638" max="5639" width="9" style="49"/>
    <col min="5640" max="5640" width="7.7265625" style="49" bestFit="1" customWidth="1"/>
    <col min="5641" max="5641" width="4" style="49" bestFit="1" customWidth="1"/>
    <col min="5642" max="5888" width="9" style="49"/>
    <col min="5889" max="5889" width="3.26953125" style="49" customWidth="1"/>
    <col min="5890" max="5890" width="8.453125" style="49" customWidth="1"/>
    <col min="5891" max="5891" width="12.90625" style="49" bestFit="1" customWidth="1"/>
    <col min="5892" max="5892" width="14.26953125" style="49" bestFit="1" customWidth="1"/>
    <col min="5893" max="5893" width="10.36328125" style="49" customWidth="1"/>
    <col min="5894" max="5895" width="9" style="49"/>
    <col min="5896" max="5896" width="7.7265625" style="49" bestFit="1" customWidth="1"/>
    <col min="5897" max="5897" width="4" style="49" bestFit="1" customWidth="1"/>
    <col min="5898" max="6144" width="9" style="49"/>
    <col min="6145" max="6145" width="3.26953125" style="49" customWidth="1"/>
    <col min="6146" max="6146" width="8.453125" style="49" customWidth="1"/>
    <col min="6147" max="6147" width="12.90625" style="49" bestFit="1" customWidth="1"/>
    <col min="6148" max="6148" width="14.26953125" style="49" bestFit="1" customWidth="1"/>
    <col min="6149" max="6149" width="10.36328125" style="49" customWidth="1"/>
    <col min="6150" max="6151" width="9" style="49"/>
    <col min="6152" max="6152" width="7.7265625" style="49" bestFit="1" customWidth="1"/>
    <col min="6153" max="6153" width="4" style="49" bestFit="1" customWidth="1"/>
    <col min="6154" max="6400" width="9" style="49"/>
    <col min="6401" max="6401" width="3.26953125" style="49" customWidth="1"/>
    <col min="6402" max="6402" width="8.453125" style="49" customWidth="1"/>
    <col min="6403" max="6403" width="12.90625" style="49" bestFit="1" customWidth="1"/>
    <col min="6404" max="6404" width="14.26953125" style="49" bestFit="1" customWidth="1"/>
    <col min="6405" max="6405" width="10.36328125" style="49" customWidth="1"/>
    <col min="6406" max="6407" width="9" style="49"/>
    <col min="6408" max="6408" width="7.7265625" style="49" bestFit="1" customWidth="1"/>
    <col min="6409" max="6409" width="4" style="49" bestFit="1" customWidth="1"/>
    <col min="6410" max="6656" width="9" style="49"/>
    <col min="6657" max="6657" width="3.26953125" style="49" customWidth="1"/>
    <col min="6658" max="6658" width="8.453125" style="49" customWidth="1"/>
    <col min="6659" max="6659" width="12.90625" style="49" bestFit="1" customWidth="1"/>
    <col min="6660" max="6660" width="14.26953125" style="49" bestFit="1" customWidth="1"/>
    <col min="6661" max="6661" width="10.36328125" style="49" customWidth="1"/>
    <col min="6662" max="6663" width="9" style="49"/>
    <col min="6664" max="6664" width="7.7265625" style="49" bestFit="1" customWidth="1"/>
    <col min="6665" max="6665" width="4" style="49" bestFit="1" customWidth="1"/>
    <col min="6666" max="6912" width="9" style="49"/>
    <col min="6913" max="6913" width="3.26953125" style="49" customWidth="1"/>
    <col min="6914" max="6914" width="8.453125" style="49" customWidth="1"/>
    <col min="6915" max="6915" width="12.90625" style="49" bestFit="1" customWidth="1"/>
    <col min="6916" max="6916" width="14.26953125" style="49" bestFit="1" customWidth="1"/>
    <col min="6917" max="6917" width="10.36328125" style="49" customWidth="1"/>
    <col min="6918" max="6919" width="9" style="49"/>
    <col min="6920" max="6920" width="7.7265625" style="49" bestFit="1" customWidth="1"/>
    <col min="6921" max="6921" width="4" style="49" bestFit="1" customWidth="1"/>
    <col min="6922" max="7168" width="9" style="49"/>
    <col min="7169" max="7169" width="3.26953125" style="49" customWidth="1"/>
    <col min="7170" max="7170" width="8.453125" style="49" customWidth="1"/>
    <col min="7171" max="7171" width="12.90625" style="49" bestFit="1" customWidth="1"/>
    <col min="7172" max="7172" width="14.26953125" style="49" bestFit="1" customWidth="1"/>
    <col min="7173" max="7173" width="10.36328125" style="49" customWidth="1"/>
    <col min="7174" max="7175" width="9" style="49"/>
    <col min="7176" max="7176" width="7.7265625" style="49" bestFit="1" customWidth="1"/>
    <col min="7177" max="7177" width="4" style="49" bestFit="1" customWidth="1"/>
    <col min="7178" max="7424" width="9" style="49"/>
    <col min="7425" max="7425" width="3.26953125" style="49" customWidth="1"/>
    <col min="7426" max="7426" width="8.453125" style="49" customWidth="1"/>
    <col min="7427" max="7427" width="12.90625" style="49" bestFit="1" customWidth="1"/>
    <col min="7428" max="7428" width="14.26953125" style="49" bestFit="1" customWidth="1"/>
    <col min="7429" max="7429" width="10.36328125" style="49" customWidth="1"/>
    <col min="7430" max="7431" width="9" style="49"/>
    <col min="7432" max="7432" width="7.7265625" style="49" bestFit="1" customWidth="1"/>
    <col min="7433" max="7433" width="4" style="49" bestFit="1" customWidth="1"/>
    <col min="7434" max="7680" width="9" style="49"/>
    <col min="7681" max="7681" width="3.26953125" style="49" customWidth="1"/>
    <col min="7682" max="7682" width="8.453125" style="49" customWidth="1"/>
    <col min="7683" max="7683" width="12.90625" style="49" bestFit="1" customWidth="1"/>
    <col min="7684" max="7684" width="14.26953125" style="49" bestFit="1" customWidth="1"/>
    <col min="7685" max="7685" width="10.36328125" style="49" customWidth="1"/>
    <col min="7686" max="7687" width="9" style="49"/>
    <col min="7688" max="7688" width="7.7265625" style="49" bestFit="1" customWidth="1"/>
    <col min="7689" max="7689" width="4" style="49" bestFit="1" customWidth="1"/>
    <col min="7690" max="7936" width="9" style="49"/>
    <col min="7937" max="7937" width="3.26953125" style="49" customWidth="1"/>
    <col min="7938" max="7938" width="8.453125" style="49" customWidth="1"/>
    <col min="7939" max="7939" width="12.90625" style="49" bestFit="1" customWidth="1"/>
    <col min="7940" max="7940" width="14.26953125" style="49" bestFit="1" customWidth="1"/>
    <col min="7941" max="7941" width="10.36328125" style="49" customWidth="1"/>
    <col min="7942" max="7943" width="9" style="49"/>
    <col min="7944" max="7944" width="7.7265625" style="49" bestFit="1" customWidth="1"/>
    <col min="7945" max="7945" width="4" style="49" bestFit="1" customWidth="1"/>
    <col min="7946" max="8192" width="9" style="49"/>
    <col min="8193" max="8193" width="3.26953125" style="49" customWidth="1"/>
    <col min="8194" max="8194" width="8.453125" style="49" customWidth="1"/>
    <col min="8195" max="8195" width="12.90625" style="49" bestFit="1" customWidth="1"/>
    <col min="8196" max="8196" width="14.26953125" style="49" bestFit="1" customWidth="1"/>
    <col min="8197" max="8197" width="10.36328125" style="49" customWidth="1"/>
    <col min="8198" max="8199" width="9" style="49"/>
    <col min="8200" max="8200" width="7.7265625" style="49" bestFit="1" customWidth="1"/>
    <col min="8201" max="8201" width="4" style="49" bestFit="1" customWidth="1"/>
    <col min="8202" max="8448" width="9" style="49"/>
    <col min="8449" max="8449" width="3.26953125" style="49" customWidth="1"/>
    <col min="8450" max="8450" width="8.453125" style="49" customWidth="1"/>
    <col min="8451" max="8451" width="12.90625" style="49" bestFit="1" customWidth="1"/>
    <col min="8452" max="8452" width="14.26953125" style="49" bestFit="1" customWidth="1"/>
    <col min="8453" max="8453" width="10.36328125" style="49" customWidth="1"/>
    <col min="8454" max="8455" width="9" style="49"/>
    <col min="8456" max="8456" width="7.7265625" style="49" bestFit="1" customWidth="1"/>
    <col min="8457" max="8457" width="4" style="49" bestFit="1" customWidth="1"/>
    <col min="8458" max="8704" width="9" style="49"/>
    <col min="8705" max="8705" width="3.26953125" style="49" customWidth="1"/>
    <col min="8706" max="8706" width="8.453125" style="49" customWidth="1"/>
    <col min="8707" max="8707" width="12.90625" style="49" bestFit="1" customWidth="1"/>
    <col min="8708" max="8708" width="14.26953125" style="49" bestFit="1" customWidth="1"/>
    <col min="8709" max="8709" width="10.36328125" style="49" customWidth="1"/>
    <col min="8710" max="8711" width="9" style="49"/>
    <col min="8712" max="8712" width="7.7265625" style="49" bestFit="1" customWidth="1"/>
    <col min="8713" max="8713" width="4" style="49" bestFit="1" customWidth="1"/>
    <col min="8714" max="8960" width="9" style="49"/>
    <col min="8961" max="8961" width="3.26953125" style="49" customWidth="1"/>
    <col min="8962" max="8962" width="8.453125" style="49" customWidth="1"/>
    <col min="8963" max="8963" width="12.90625" style="49" bestFit="1" customWidth="1"/>
    <col min="8964" max="8964" width="14.26953125" style="49" bestFit="1" customWidth="1"/>
    <col min="8965" max="8965" width="10.36328125" style="49" customWidth="1"/>
    <col min="8966" max="8967" width="9" style="49"/>
    <col min="8968" max="8968" width="7.7265625" style="49" bestFit="1" customWidth="1"/>
    <col min="8969" max="8969" width="4" style="49" bestFit="1" customWidth="1"/>
    <col min="8970" max="9216" width="9" style="49"/>
    <col min="9217" max="9217" width="3.26953125" style="49" customWidth="1"/>
    <col min="9218" max="9218" width="8.453125" style="49" customWidth="1"/>
    <col min="9219" max="9219" width="12.90625" style="49" bestFit="1" customWidth="1"/>
    <col min="9220" max="9220" width="14.26953125" style="49" bestFit="1" customWidth="1"/>
    <col min="9221" max="9221" width="10.36328125" style="49" customWidth="1"/>
    <col min="9222" max="9223" width="9" style="49"/>
    <col min="9224" max="9224" width="7.7265625" style="49" bestFit="1" customWidth="1"/>
    <col min="9225" max="9225" width="4" style="49" bestFit="1" customWidth="1"/>
    <col min="9226" max="9472" width="9" style="49"/>
    <col min="9473" max="9473" width="3.26953125" style="49" customWidth="1"/>
    <col min="9474" max="9474" width="8.453125" style="49" customWidth="1"/>
    <col min="9475" max="9475" width="12.90625" style="49" bestFit="1" customWidth="1"/>
    <col min="9476" max="9476" width="14.26953125" style="49" bestFit="1" customWidth="1"/>
    <col min="9477" max="9477" width="10.36328125" style="49" customWidth="1"/>
    <col min="9478" max="9479" width="9" style="49"/>
    <col min="9480" max="9480" width="7.7265625" style="49" bestFit="1" customWidth="1"/>
    <col min="9481" max="9481" width="4" style="49" bestFit="1" customWidth="1"/>
    <col min="9482" max="9728" width="9" style="49"/>
    <col min="9729" max="9729" width="3.26953125" style="49" customWidth="1"/>
    <col min="9730" max="9730" width="8.453125" style="49" customWidth="1"/>
    <col min="9731" max="9731" width="12.90625" style="49" bestFit="1" customWidth="1"/>
    <col min="9732" max="9732" width="14.26953125" style="49" bestFit="1" customWidth="1"/>
    <col min="9733" max="9733" width="10.36328125" style="49" customWidth="1"/>
    <col min="9734" max="9735" width="9" style="49"/>
    <col min="9736" max="9736" width="7.7265625" style="49" bestFit="1" customWidth="1"/>
    <col min="9737" max="9737" width="4" style="49" bestFit="1" customWidth="1"/>
    <col min="9738" max="9984" width="9" style="49"/>
    <col min="9985" max="9985" width="3.26953125" style="49" customWidth="1"/>
    <col min="9986" max="9986" width="8.453125" style="49" customWidth="1"/>
    <col min="9987" max="9987" width="12.90625" style="49" bestFit="1" customWidth="1"/>
    <col min="9988" max="9988" width="14.26953125" style="49" bestFit="1" customWidth="1"/>
    <col min="9989" max="9989" width="10.36328125" style="49" customWidth="1"/>
    <col min="9990" max="9991" width="9" style="49"/>
    <col min="9992" max="9992" width="7.7265625" style="49" bestFit="1" customWidth="1"/>
    <col min="9993" max="9993" width="4" style="49" bestFit="1" customWidth="1"/>
    <col min="9994" max="10240" width="9" style="49"/>
    <col min="10241" max="10241" width="3.26953125" style="49" customWidth="1"/>
    <col min="10242" max="10242" width="8.453125" style="49" customWidth="1"/>
    <col min="10243" max="10243" width="12.90625" style="49" bestFit="1" customWidth="1"/>
    <col min="10244" max="10244" width="14.26953125" style="49" bestFit="1" customWidth="1"/>
    <col min="10245" max="10245" width="10.36328125" style="49" customWidth="1"/>
    <col min="10246" max="10247" width="9" style="49"/>
    <col min="10248" max="10248" width="7.7265625" style="49" bestFit="1" customWidth="1"/>
    <col min="10249" max="10249" width="4" style="49" bestFit="1" customWidth="1"/>
    <col min="10250" max="10496" width="9" style="49"/>
    <col min="10497" max="10497" width="3.26953125" style="49" customWidth="1"/>
    <col min="10498" max="10498" width="8.453125" style="49" customWidth="1"/>
    <col min="10499" max="10499" width="12.90625" style="49" bestFit="1" customWidth="1"/>
    <col min="10500" max="10500" width="14.26953125" style="49" bestFit="1" customWidth="1"/>
    <col min="10501" max="10501" width="10.36328125" style="49" customWidth="1"/>
    <col min="10502" max="10503" width="9" style="49"/>
    <col min="10504" max="10504" width="7.7265625" style="49" bestFit="1" customWidth="1"/>
    <col min="10505" max="10505" width="4" style="49" bestFit="1" customWidth="1"/>
    <col min="10506" max="10752" width="9" style="49"/>
    <col min="10753" max="10753" width="3.26953125" style="49" customWidth="1"/>
    <col min="10754" max="10754" width="8.453125" style="49" customWidth="1"/>
    <col min="10755" max="10755" width="12.90625" style="49" bestFit="1" customWidth="1"/>
    <col min="10756" max="10756" width="14.26953125" style="49" bestFit="1" customWidth="1"/>
    <col min="10757" max="10757" width="10.36328125" style="49" customWidth="1"/>
    <col min="10758" max="10759" width="9" style="49"/>
    <col min="10760" max="10760" width="7.7265625" style="49" bestFit="1" customWidth="1"/>
    <col min="10761" max="10761" width="4" style="49" bestFit="1" customWidth="1"/>
    <col min="10762" max="11008" width="9" style="49"/>
    <col min="11009" max="11009" width="3.26953125" style="49" customWidth="1"/>
    <col min="11010" max="11010" width="8.453125" style="49" customWidth="1"/>
    <col min="11011" max="11011" width="12.90625" style="49" bestFit="1" customWidth="1"/>
    <col min="11012" max="11012" width="14.26953125" style="49" bestFit="1" customWidth="1"/>
    <col min="11013" max="11013" width="10.36328125" style="49" customWidth="1"/>
    <col min="11014" max="11015" width="9" style="49"/>
    <col min="11016" max="11016" width="7.7265625" style="49" bestFit="1" customWidth="1"/>
    <col min="11017" max="11017" width="4" style="49" bestFit="1" customWidth="1"/>
    <col min="11018" max="11264" width="9" style="49"/>
    <col min="11265" max="11265" width="3.26953125" style="49" customWidth="1"/>
    <col min="11266" max="11266" width="8.453125" style="49" customWidth="1"/>
    <col min="11267" max="11267" width="12.90625" style="49" bestFit="1" customWidth="1"/>
    <col min="11268" max="11268" width="14.26953125" style="49" bestFit="1" customWidth="1"/>
    <col min="11269" max="11269" width="10.36328125" style="49" customWidth="1"/>
    <col min="11270" max="11271" width="9" style="49"/>
    <col min="11272" max="11272" width="7.7265625" style="49" bestFit="1" customWidth="1"/>
    <col min="11273" max="11273" width="4" style="49" bestFit="1" customWidth="1"/>
    <col min="11274" max="11520" width="9" style="49"/>
    <col min="11521" max="11521" width="3.26953125" style="49" customWidth="1"/>
    <col min="11522" max="11522" width="8.453125" style="49" customWidth="1"/>
    <col min="11523" max="11523" width="12.90625" style="49" bestFit="1" customWidth="1"/>
    <col min="11524" max="11524" width="14.26953125" style="49" bestFit="1" customWidth="1"/>
    <col min="11525" max="11525" width="10.36328125" style="49" customWidth="1"/>
    <col min="11526" max="11527" width="9" style="49"/>
    <col min="11528" max="11528" width="7.7265625" style="49" bestFit="1" customWidth="1"/>
    <col min="11529" max="11529" width="4" style="49" bestFit="1" customWidth="1"/>
    <col min="11530" max="11776" width="9" style="49"/>
    <col min="11777" max="11777" width="3.26953125" style="49" customWidth="1"/>
    <col min="11778" max="11778" width="8.453125" style="49" customWidth="1"/>
    <col min="11779" max="11779" width="12.90625" style="49" bestFit="1" customWidth="1"/>
    <col min="11780" max="11780" width="14.26953125" style="49" bestFit="1" customWidth="1"/>
    <col min="11781" max="11781" width="10.36328125" style="49" customWidth="1"/>
    <col min="11782" max="11783" width="9" style="49"/>
    <col min="11784" max="11784" width="7.7265625" style="49" bestFit="1" customWidth="1"/>
    <col min="11785" max="11785" width="4" style="49" bestFit="1" customWidth="1"/>
    <col min="11786" max="12032" width="9" style="49"/>
    <col min="12033" max="12033" width="3.26953125" style="49" customWidth="1"/>
    <col min="12034" max="12034" width="8.453125" style="49" customWidth="1"/>
    <col min="12035" max="12035" width="12.90625" style="49" bestFit="1" customWidth="1"/>
    <col min="12036" max="12036" width="14.26953125" style="49" bestFit="1" customWidth="1"/>
    <col min="12037" max="12037" width="10.36328125" style="49" customWidth="1"/>
    <col min="12038" max="12039" width="9" style="49"/>
    <col min="12040" max="12040" width="7.7265625" style="49" bestFit="1" customWidth="1"/>
    <col min="12041" max="12041" width="4" style="49" bestFit="1" customWidth="1"/>
    <col min="12042" max="12288" width="9" style="49"/>
    <col min="12289" max="12289" width="3.26953125" style="49" customWidth="1"/>
    <col min="12290" max="12290" width="8.453125" style="49" customWidth="1"/>
    <col min="12291" max="12291" width="12.90625" style="49" bestFit="1" customWidth="1"/>
    <col min="12292" max="12292" width="14.26953125" style="49" bestFit="1" customWidth="1"/>
    <col min="12293" max="12293" width="10.36328125" style="49" customWidth="1"/>
    <col min="12294" max="12295" width="9" style="49"/>
    <col min="12296" max="12296" width="7.7265625" style="49" bestFit="1" customWidth="1"/>
    <col min="12297" max="12297" width="4" style="49" bestFit="1" customWidth="1"/>
    <col min="12298" max="12544" width="9" style="49"/>
    <col min="12545" max="12545" width="3.26953125" style="49" customWidth="1"/>
    <col min="12546" max="12546" width="8.453125" style="49" customWidth="1"/>
    <col min="12547" max="12547" width="12.90625" style="49" bestFit="1" customWidth="1"/>
    <col min="12548" max="12548" width="14.26953125" style="49" bestFit="1" customWidth="1"/>
    <col min="12549" max="12549" width="10.36328125" style="49" customWidth="1"/>
    <col min="12550" max="12551" width="9" style="49"/>
    <col min="12552" max="12552" width="7.7265625" style="49" bestFit="1" customWidth="1"/>
    <col min="12553" max="12553" width="4" style="49" bestFit="1" customWidth="1"/>
    <col min="12554" max="12800" width="9" style="49"/>
    <col min="12801" max="12801" width="3.26953125" style="49" customWidth="1"/>
    <col min="12802" max="12802" width="8.453125" style="49" customWidth="1"/>
    <col min="12803" max="12803" width="12.90625" style="49" bestFit="1" customWidth="1"/>
    <col min="12804" max="12804" width="14.26953125" style="49" bestFit="1" customWidth="1"/>
    <col min="12805" max="12805" width="10.36328125" style="49" customWidth="1"/>
    <col min="12806" max="12807" width="9" style="49"/>
    <col min="12808" max="12808" width="7.7265625" style="49" bestFit="1" customWidth="1"/>
    <col min="12809" max="12809" width="4" style="49" bestFit="1" customWidth="1"/>
    <col min="12810" max="13056" width="9" style="49"/>
    <col min="13057" max="13057" width="3.26953125" style="49" customWidth="1"/>
    <col min="13058" max="13058" width="8.453125" style="49" customWidth="1"/>
    <col min="13059" max="13059" width="12.90625" style="49" bestFit="1" customWidth="1"/>
    <col min="13060" max="13060" width="14.26953125" style="49" bestFit="1" customWidth="1"/>
    <col min="13061" max="13061" width="10.36328125" style="49" customWidth="1"/>
    <col min="13062" max="13063" width="9" style="49"/>
    <col min="13064" max="13064" width="7.7265625" style="49" bestFit="1" customWidth="1"/>
    <col min="13065" max="13065" width="4" style="49" bestFit="1" customWidth="1"/>
    <col min="13066" max="13312" width="9" style="49"/>
    <col min="13313" max="13313" width="3.26953125" style="49" customWidth="1"/>
    <col min="13314" max="13314" width="8.453125" style="49" customWidth="1"/>
    <col min="13315" max="13315" width="12.90625" style="49" bestFit="1" customWidth="1"/>
    <col min="13316" max="13316" width="14.26953125" style="49" bestFit="1" customWidth="1"/>
    <col min="13317" max="13317" width="10.36328125" style="49" customWidth="1"/>
    <col min="13318" max="13319" width="9" style="49"/>
    <col min="13320" max="13320" width="7.7265625" style="49" bestFit="1" customWidth="1"/>
    <col min="13321" max="13321" width="4" style="49" bestFit="1" customWidth="1"/>
    <col min="13322" max="13568" width="9" style="49"/>
    <col min="13569" max="13569" width="3.26953125" style="49" customWidth="1"/>
    <col min="13570" max="13570" width="8.453125" style="49" customWidth="1"/>
    <col min="13571" max="13571" width="12.90625" style="49" bestFit="1" customWidth="1"/>
    <col min="13572" max="13572" width="14.26953125" style="49" bestFit="1" customWidth="1"/>
    <col min="13573" max="13573" width="10.36328125" style="49" customWidth="1"/>
    <col min="13574" max="13575" width="9" style="49"/>
    <col min="13576" max="13576" width="7.7265625" style="49" bestFit="1" customWidth="1"/>
    <col min="13577" max="13577" width="4" style="49" bestFit="1" customWidth="1"/>
    <col min="13578" max="13824" width="9" style="49"/>
    <col min="13825" max="13825" width="3.26953125" style="49" customWidth="1"/>
    <col min="13826" max="13826" width="8.453125" style="49" customWidth="1"/>
    <col min="13827" max="13827" width="12.90625" style="49" bestFit="1" customWidth="1"/>
    <col min="13828" max="13828" width="14.26953125" style="49" bestFit="1" customWidth="1"/>
    <col min="13829" max="13829" width="10.36328125" style="49" customWidth="1"/>
    <col min="13830" max="13831" width="9" style="49"/>
    <col min="13832" max="13832" width="7.7265625" style="49" bestFit="1" customWidth="1"/>
    <col min="13833" max="13833" width="4" style="49" bestFit="1" customWidth="1"/>
    <col min="13834" max="14080" width="9" style="49"/>
    <col min="14081" max="14081" width="3.26953125" style="49" customWidth="1"/>
    <col min="14082" max="14082" width="8.453125" style="49" customWidth="1"/>
    <col min="14083" max="14083" width="12.90625" style="49" bestFit="1" customWidth="1"/>
    <col min="14084" max="14084" width="14.26953125" style="49" bestFit="1" customWidth="1"/>
    <col min="14085" max="14085" width="10.36328125" style="49" customWidth="1"/>
    <col min="14086" max="14087" width="9" style="49"/>
    <col min="14088" max="14088" width="7.7265625" style="49" bestFit="1" customWidth="1"/>
    <col min="14089" max="14089" width="4" style="49" bestFit="1" customWidth="1"/>
    <col min="14090" max="14336" width="9" style="49"/>
    <col min="14337" max="14337" width="3.26953125" style="49" customWidth="1"/>
    <col min="14338" max="14338" width="8.453125" style="49" customWidth="1"/>
    <col min="14339" max="14339" width="12.90625" style="49" bestFit="1" customWidth="1"/>
    <col min="14340" max="14340" width="14.26953125" style="49" bestFit="1" customWidth="1"/>
    <col min="14341" max="14341" width="10.36328125" style="49" customWidth="1"/>
    <col min="14342" max="14343" width="9" style="49"/>
    <col min="14344" max="14344" width="7.7265625" style="49" bestFit="1" customWidth="1"/>
    <col min="14345" max="14345" width="4" style="49" bestFit="1" customWidth="1"/>
    <col min="14346" max="14592" width="9" style="49"/>
    <col min="14593" max="14593" width="3.26953125" style="49" customWidth="1"/>
    <col min="14594" max="14594" width="8.453125" style="49" customWidth="1"/>
    <col min="14595" max="14595" width="12.90625" style="49" bestFit="1" customWidth="1"/>
    <col min="14596" max="14596" width="14.26953125" style="49" bestFit="1" customWidth="1"/>
    <col min="14597" max="14597" width="10.36328125" style="49" customWidth="1"/>
    <col min="14598" max="14599" width="9" style="49"/>
    <col min="14600" max="14600" width="7.7265625" style="49" bestFit="1" customWidth="1"/>
    <col min="14601" max="14601" width="4" style="49" bestFit="1" customWidth="1"/>
    <col min="14602" max="14848" width="9" style="49"/>
    <col min="14849" max="14849" width="3.26953125" style="49" customWidth="1"/>
    <col min="14850" max="14850" width="8.453125" style="49" customWidth="1"/>
    <col min="14851" max="14851" width="12.90625" style="49" bestFit="1" customWidth="1"/>
    <col min="14852" max="14852" width="14.26953125" style="49" bestFit="1" customWidth="1"/>
    <col min="14853" max="14853" width="10.36328125" style="49" customWidth="1"/>
    <col min="14854" max="14855" width="9" style="49"/>
    <col min="14856" max="14856" width="7.7265625" style="49" bestFit="1" customWidth="1"/>
    <col min="14857" max="14857" width="4" style="49" bestFit="1" customWidth="1"/>
    <col min="14858" max="15104" width="9" style="49"/>
    <col min="15105" max="15105" width="3.26953125" style="49" customWidth="1"/>
    <col min="15106" max="15106" width="8.453125" style="49" customWidth="1"/>
    <col min="15107" max="15107" width="12.90625" style="49" bestFit="1" customWidth="1"/>
    <col min="15108" max="15108" width="14.26953125" style="49" bestFit="1" customWidth="1"/>
    <col min="15109" max="15109" width="10.36328125" style="49" customWidth="1"/>
    <col min="15110" max="15111" width="9" style="49"/>
    <col min="15112" max="15112" width="7.7265625" style="49" bestFit="1" customWidth="1"/>
    <col min="15113" max="15113" width="4" style="49" bestFit="1" customWidth="1"/>
    <col min="15114" max="15360" width="9" style="49"/>
    <col min="15361" max="15361" width="3.26953125" style="49" customWidth="1"/>
    <col min="15362" max="15362" width="8.453125" style="49" customWidth="1"/>
    <col min="15363" max="15363" width="12.90625" style="49" bestFit="1" customWidth="1"/>
    <col min="15364" max="15364" width="14.26953125" style="49" bestFit="1" customWidth="1"/>
    <col min="15365" max="15365" width="10.36328125" style="49" customWidth="1"/>
    <col min="15366" max="15367" width="9" style="49"/>
    <col min="15368" max="15368" width="7.7265625" style="49" bestFit="1" customWidth="1"/>
    <col min="15369" max="15369" width="4" style="49" bestFit="1" customWidth="1"/>
    <col min="15370" max="15616" width="9" style="49"/>
    <col min="15617" max="15617" width="3.26953125" style="49" customWidth="1"/>
    <col min="15618" max="15618" width="8.453125" style="49" customWidth="1"/>
    <col min="15619" max="15619" width="12.90625" style="49" bestFit="1" customWidth="1"/>
    <col min="15620" max="15620" width="14.26953125" style="49" bestFit="1" customWidth="1"/>
    <col min="15621" max="15621" width="10.36328125" style="49" customWidth="1"/>
    <col min="15622" max="15623" width="9" style="49"/>
    <col min="15624" max="15624" width="7.7265625" style="49" bestFit="1" customWidth="1"/>
    <col min="15625" max="15625" width="4" style="49" bestFit="1" customWidth="1"/>
    <col min="15626" max="15872" width="9" style="49"/>
    <col min="15873" max="15873" width="3.26953125" style="49" customWidth="1"/>
    <col min="15874" max="15874" width="8.453125" style="49" customWidth="1"/>
    <col min="15875" max="15875" width="12.90625" style="49" bestFit="1" customWidth="1"/>
    <col min="15876" max="15876" width="14.26953125" style="49" bestFit="1" customWidth="1"/>
    <col min="15877" max="15877" width="10.36328125" style="49" customWidth="1"/>
    <col min="15878" max="15879" width="9" style="49"/>
    <col min="15880" max="15880" width="7.7265625" style="49" bestFit="1" customWidth="1"/>
    <col min="15881" max="15881" width="4" style="49" bestFit="1" customWidth="1"/>
    <col min="15882" max="16128" width="9" style="49"/>
    <col min="16129" max="16129" width="3.26953125" style="49" customWidth="1"/>
    <col min="16130" max="16130" width="8.453125" style="49" customWidth="1"/>
    <col min="16131" max="16131" width="12.90625" style="49" bestFit="1" customWidth="1"/>
    <col min="16132" max="16132" width="14.26953125" style="49" bestFit="1" customWidth="1"/>
    <col min="16133" max="16133" width="10.36328125" style="49" customWidth="1"/>
    <col min="16134" max="16135" width="9" style="49"/>
    <col min="16136" max="16136" width="7.7265625" style="49" bestFit="1" customWidth="1"/>
    <col min="16137" max="16137" width="4" style="49" bestFit="1" customWidth="1"/>
    <col min="16138" max="16384" width="9" style="49"/>
  </cols>
  <sheetData>
    <row r="1" spans="2:9" ht="16" thickBot="1"/>
    <row r="2" spans="2:9">
      <c r="B2" s="50"/>
      <c r="C2" s="51"/>
      <c r="D2" s="51"/>
      <c r="E2" s="51"/>
      <c r="F2" s="51"/>
      <c r="G2" s="51"/>
      <c r="H2" s="51"/>
      <c r="I2" s="52"/>
    </row>
    <row r="3" spans="2:9">
      <c r="B3" s="140" t="s">
        <v>26</v>
      </c>
      <c r="C3" s="141"/>
      <c r="D3" s="141"/>
      <c r="E3" s="141"/>
      <c r="F3" s="141"/>
      <c r="G3" s="53"/>
      <c r="H3" s="53" t="s">
        <v>27</v>
      </c>
      <c r="I3" s="54" t="s">
        <v>198</v>
      </c>
    </row>
    <row r="4" spans="2:9">
      <c r="B4" s="55"/>
      <c r="C4" s="56"/>
      <c r="D4" s="56"/>
      <c r="E4" s="56"/>
      <c r="F4" s="56"/>
      <c r="G4" s="56"/>
      <c r="H4" s="56"/>
      <c r="I4" s="57"/>
    </row>
    <row r="5" spans="2:9">
      <c r="B5" s="55"/>
      <c r="C5" s="56"/>
      <c r="D5" s="56"/>
      <c r="E5" s="56"/>
      <c r="F5" s="56"/>
      <c r="G5" s="56"/>
      <c r="H5" s="56"/>
      <c r="I5" s="57"/>
    </row>
    <row r="6" spans="2:9">
      <c r="B6" s="55"/>
      <c r="C6" s="56"/>
      <c r="D6" s="142" t="s">
        <v>190</v>
      </c>
      <c r="E6" s="142"/>
      <c r="F6" s="142"/>
      <c r="G6" s="142"/>
      <c r="H6" s="142"/>
      <c r="I6" s="143"/>
    </row>
    <row r="7" spans="2:9">
      <c r="B7" s="144" t="s">
        <v>28</v>
      </c>
      <c r="C7" s="142"/>
      <c r="D7" s="142"/>
      <c r="E7" s="142"/>
      <c r="F7" s="142"/>
      <c r="G7" s="142"/>
      <c r="H7" s="142"/>
      <c r="I7" s="143"/>
    </row>
    <row r="8" spans="2:9">
      <c r="B8" s="55"/>
      <c r="C8" s="56"/>
      <c r="D8" s="142" t="s">
        <v>191</v>
      </c>
      <c r="E8" s="142"/>
      <c r="F8" s="142"/>
      <c r="G8" s="142"/>
      <c r="H8" s="142"/>
      <c r="I8" s="143"/>
    </row>
    <row r="9" spans="2:9">
      <c r="B9" s="55"/>
      <c r="C9" s="56"/>
      <c r="D9" s="58"/>
      <c r="E9" s="58"/>
      <c r="F9" s="58"/>
      <c r="G9" s="58"/>
      <c r="H9" s="58"/>
      <c r="I9" s="62"/>
    </row>
    <row r="10" spans="2:9">
      <c r="B10" s="55"/>
      <c r="C10" s="56"/>
      <c r="D10" s="56"/>
      <c r="E10" s="56"/>
      <c r="F10" s="56"/>
      <c r="G10" s="56"/>
      <c r="H10" s="56"/>
      <c r="I10" s="57"/>
    </row>
    <row r="11" spans="2:9">
      <c r="B11" s="55"/>
      <c r="C11" s="56"/>
      <c r="D11" s="56"/>
      <c r="E11" s="56"/>
      <c r="F11" s="56"/>
      <c r="G11" s="56"/>
      <c r="H11" s="56"/>
      <c r="I11" s="57"/>
    </row>
    <row r="12" spans="2:9">
      <c r="B12" s="55"/>
      <c r="C12" s="56"/>
      <c r="D12" s="56"/>
      <c r="E12" s="56"/>
      <c r="F12" s="56"/>
      <c r="G12" s="56"/>
      <c r="H12" s="56"/>
      <c r="I12" s="57"/>
    </row>
    <row r="13" spans="2:9">
      <c r="B13" s="55"/>
      <c r="C13" s="56"/>
      <c r="D13" s="56"/>
      <c r="E13" s="56"/>
      <c r="F13" s="56"/>
      <c r="G13" s="56"/>
      <c r="H13" s="56"/>
      <c r="I13" s="57"/>
    </row>
    <row r="14" spans="2:9" ht="31">
      <c r="B14" s="55"/>
      <c r="C14" s="63" t="s">
        <v>29</v>
      </c>
      <c r="D14" s="145" t="s">
        <v>428</v>
      </c>
      <c r="E14" s="146"/>
      <c r="F14" s="146"/>
      <c r="G14" s="146"/>
      <c r="H14" s="146"/>
      <c r="I14" s="57"/>
    </row>
    <row r="15" spans="2:9">
      <c r="B15" s="55"/>
      <c r="C15" s="63" t="s">
        <v>30</v>
      </c>
      <c r="D15" s="146" t="s">
        <v>166</v>
      </c>
      <c r="E15" s="146"/>
      <c r="F15" s="146"/>
      <c r="G15" s="146"/>
      <c r="H15" s="146"/>
      <c r="I15" s="57"/>
    </row>
    <row r="16" spans="2:9" ht="50.25" customHeight="1">
      <c r="B16" s="55"/>
      <c r="C16" s="118" t="s">
        <v>245</v>
      </c>
      <c r="D16" s="118" t="s">
        <v>246</v>
      </c>
      <c r="E16" s="118" t="s">
        <v>247</v>
      </c>
      <c r="F16" s="119" t="s">
        <v>248</v>
      </c>
      <c r="G16" s="119" t="s">
        <v>249</v>
      </c>
      <c r="H16" s="119" t="s">
        <v>250</v>
      </c>
      <c r="I16" s="57"/>
    </row>
    <row r="17" spans="2:9">
      <c r="B17" s="55"/>
      <c r="C17" s="64" t="s">
        <v>173</v>
      </c>
      <c r="D17" s="65">
        <v>45184</v>
      </c>
      <c r="E17" s="66" t="s">
        <v>165</v>
      </c>
      <c r="F17" s="66" t="s">
        <v>316</v>
      </c>
      <c r="G17" s="64" t="s">
        <v>130</v>
      </c>
      <c r="H17" s="64" t="s">
        <v>131</v>
      </c>
      <c r="I17" s="57"/>
    </row>
    <row r="18" spans="2:9">
      <c r="B18" s="55"/>
      <c r="C18" s="64"/>
      <c r="D18" s="65"/>
      <c r="E18" s="66"/>
      <c r="F18" s="66"/>
      <c r="G18" s="66"/>
      <c r="H18" s="66"/>
      <c r="I18" s="57"/>
    </row>
    <row r="19" spans="2:9">
      <c r="B19" s="55"/>
      <c r="C19" s="56"/>
      <c r="D19" s="56"/>
      <c r="E19" s="56"/>
      <c r="F19" s="56"/>
      <c r="G19" s="56"/>
      <c r="H19" s="56"/>
      <c r="I19" s="57"/>
    </row>
    <row r="20" spans="2:9">
      <c r="B20" s="55"/>
      <c r="C20" s="56"/>
      <c r="D20" s="56"/>
      <c r="E20" s="56"/>
      <c r="F20" s="56"/>
      <c r="G20" s="56"/>
      <c r="H20" s="56"/>
      <c r="I20" s="57"/>
    </row>
    <row r="21" spans="2:9">
      <c r="B21" s="55"/>
      <c r="C21" s="56"/>
      <c r="D21" s="56"/>
      <c r="E21" s="56"/>
      <c r="F21" s="56"/>
      <c r="G21" s="56"/>
      <c r="H21" s="56"/>
      <c r="I21" s="57"/>
    </row>
    <row r="22" spans="2:9">
      <c r="B22" s="55"/>
      <c r="C22" s="56"/>
      <c r="D22" s="56"/>
      <c r="E22" s="56"/>
      <c r="F22" s="56"/>
      <c r="G22" s="56"/>
      <c r="H22" s="56"/>
      <c r="I22" s="57"/>
    </row>
    <row r="23" spans="2:9">
      <c r="B23" s="55"/>
      <c r="C23" s="56"/>
      <c r="D23" s="56"/>
      <c r="E23" s="56" t="s">
        <v>189</v>
      </c>
      <c r="F23" s="56"/>
      <c r="G23" s="56"/>
      <c r="H23" s="56"/>
      <c r="I23" s="57"/>
    </row>
    <row r="24" spans="2:9">
      <c r="B24" s="55"/>
      <c r="C24" s="139" t="s">
        <v>31</v>
      </c>
      <c r="D24" s="139"/>
      <c r="E24" s="139"/>
      <c r="F24" s="139"/>
      <c r="G24" s="139"/>
      <c r="H24" s="56"/>
      <c r="I24" s="57"/>
    </row>
    <row r="25" spans="2:9">
      <c r="B25" s="55"/>
      <c r="C25" s="56"/>
      <c r="D25" s="56"/>
      <c r="E25" s="56"/>
      <c r="F25" s="56"/>
      <c r="G25" s="56"/>
      <c r="H25" s="56"/>
      <c r="I25" s="57"/>
    </row>
    <row r="26" spans="2:9">
      <c r="B26" s="55"/>
      <c r="C26" s="56"/>
      <c r="D26" s="56"/>
      <c r="E26" s="56"/>
      <c r="F26" s="56"/>
      <c r="G26" s="56"/>
      <c r="H26" s="56"/>
      <c r="I26" s="57"/>
    </row>
    <row r="27" spans="2:9">
      <c r="B27" s="55"/>
      <c r="C27" s="56"/>
      <c r="D27" s="56"/>
      <c r="E27" s="56"/>
      <c r="F27" s="56"/>
      <c r="G27" s="56"/>
      <c r="H27" s="56"/>
      <c r="I27" s="57"/>
    </row>
    <row r="28" spans="2:9" ht="16" thickBot="1">
      <c r="B28" s="59"/>
      <c r="C28" s="60"/>
      <c r="D28" s="60"/>
      <c r="E28" s="60"/>
      <c r="F28" s="60"/>
      <c r="G28" s="60"/>
      <c r="H28" s="60"/>
      <c r="I28" s="61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4"/>
  <cols>
    <col min="2" max="5" width="32.7265625" customWidth="1"/>
  </cols>
  <sheetData>
    <row r="1" spans="2:5" ht="20.25" customHeight="1">
      <c r="B1" s="150" t="s">
        <v>129</v>
      </c>
      <c r="C1" s="150"/>
      <c r="D1" s="150"/>
      <c r="E1" s="150"/>
    </row>
    <row r="2" spans="2:5" ht="14.5" thickBot="1"/>
    <row r="3" spans="2:5" ht="14.5" thickBot="1">
      <c r="B3" s="147" t="s">
        <v>46</v>
      </c>
      <c r="C3" s="148"/>
      <c r="D3" s="148"/>
      <c r="E3" s="149"/>
    </row>
    <row r="4" spans="2:5" ht="14.5" thickBot="1">
      <c r="B4" s="5" t="s">
        <v>45</v>
      </c>
      <c r="C4" s="6" t="s">
        <v>24</v>
      </c>
      <c r="D4" s="7" t="s">
        <v>13</v>
      </c>
      <c r="E4" s="8" t="s">
        <v>15</v>
      </c>
    </row>
    <row r="5" spans="2:5" ht="26.5" thickBot="1">
      <c r="B5" s="9" t="s">
        <v>47</v>
      </c>
      <c r="C5" s="10" t="s">
        <v>48</v>
      </c>
      <c r="D5" s="10" t="s">
        <v>49</v>
      </c>
      <c r="E5" s="10" t="s">
        <v>50</v>
      </c>
    </row>
    <row r="6" spans="2:5" ht="39.5" thickBot="1">
      <c r="B6" s="9" t="s">
        <v>51</v>
      </c>
      <c r="C6" s="10" t="s">
        <v>52</v>
      </c>
      <c r="D6" s="10" t="s">
        <v>53</v>
      </c>
      <c r="E6" s="10" t="s">
        <v>54</v>
      </c>
    </row>
    <row r="7" spans="2:5" ht="52.5" thickBot="1">
      <c r="B7" s="9" t="s">
        <v>55</v>
      </c>
      <c r="C7" s="10" t="s">
        <v>56</v>
      </c>
      <c r="D7" s="10" t="s">
        <v>57</v>
      </c>
      <c r="E7" s="10" t="s">
        <v>58</v>
      </c>
    </row>
    <row r="8" spans="2:5" ht="26.5" thickBot="1">
      <c r="B8" s="9" t="s">
        <v>59</v>
      </c>
      <c r="C8" s="10" t="s">
        <v>60</v>
      </c>
      <c r="D8" s="10" t="s">
        <v>61</v>
      </c>
      <c r="E8" s="10" t="s">
        <v>62</v>
      </c>
    </row>
    <row r="9" spans="2:5" ht="52.5" thickBot="1">
      <c r="B9" s="9" t="s">
        <v>63</v>
      </c>
      <c r="C9" s="10" t="s">
        <v>64</v>
      </c>
      <c r="D9" s="10" t="s">
        <v>65</v>
      </c>
      <c r="E9" s="10" t="s">
        <v>66</v>
      </c>
    </row>
    <row r="10" spans="2:5" ht="52.5" thickBot="1">
      <c r="B10" s="9" t="s">
        <v>67</v>
      </c>
      <c r="C10" s="10" t="s">
        <v>68</v>
      </c>
      <c r="D10" s="10" t="s">
        <v>69</v>
      </c>
      <c r="E10" s="10" t="s">
        <v>70</v>
      </c>
    </row>
    <row r="11" spans="2:5" ht="26.5" thickBot="1">
      <c r="B11" s="9" t="s">
        <v>71</v>
      </c>
      <c r="C11" s="10" t="s">
        <v>72</v>
      </c>
      <c r="D11" s="10" t="s">
        <v>73</v>
      </c>
      <c r="E11" s="10" t="s">
        <v>74</v>
      </c>
    </row>
    <row r="12" spans="2:5" ht="14.5" thickBot="1">
      <c r="B12" s="11"/>
      <c r="C12" s="10" t="s">
        <v>75</v>
      </c>
      <c r="D12" s="10" t="s">
        <v>76</v>
      </c>
      <c r="E12" s="12"/>
    </row>
    <row r="13" spans="2:5" ht="26.5" thickBot="1">
      <c r="B13" s="11"/>
      <c r="C13" s="10" t="s">
        <v>77</v>
      </c>
      <c r="D13" s="10" t="s">
        <v>78</v>
      </c>
      <c r="E13" s="12"/>
    </row>
    <row r="14" spans="2:5" ht="14.5" thickBot="1">
      <c r="B14" s="11"/>
      <c r="C14" s="13"/>
      <c r="D14" s="10" t="s">
        <v>79</v>
      </c>
      <c r="E14" s="12"/>
    </row>
    <row r="15" spans="2:5" ht="14.5" thickBot="1">
      <c r="B15" s="147" t="s">
        <v>80</v>
      </c>
      <c r="C15" s="148"/>
      <c r="D15" s="148"/>
      <c r="E15" s="149"/>
    </row>
    <row r="16" spans="2:5" ht="14.5" thickBot="1">
      <c r="B16" s="5" t="s">
        <v>45</v>
      </c>
      <c r="C16" s="6" t="s">
        <v>24</v>
      </c>
      <c r="D16" s="7" t="s">
        <v>13</v>
      </c>
      <c r="E16" s="8" t="s">
        <v>15</v>
      </c>
    </row>
    <row r="17" spans="2:5" ht="26.5" thickBot="1">
      <c r="B17" s="9" t="s">
        <v>81</v>
      </c>
      <c r="C17" s="10" t="s">
        <v>82</v>
      </c>
      <c r="D17" s="10" t="s">
        <v>83</v>
      </c>
      <c r="E17" s="10" t="s">
        <v>50</v>
      </c>
    </row>
    <row r="18" spans="2:5" ht="39.5" thickBot="1">
      <c r="B18" s="9" t="s">
        <v>84</v>
      </c>
      <c r="C18" s="10" t="s">
        <v>85</v>
      </c>
      <c r="D18" s="10" t="s">
        <v>86</v>
      </c>
      <c r="E18" s="10" t="s">
        <v>54</v>
      </c>
    </row>
    <row r="19" spans="2:5" ht="26.5" thickBot="1">
      <c r="B19" s="9" t="s">
        <v>87</v>
      </c>
      <c r="C19" s="10" t="s">
        <v>88</v>
      </c>
      <c r="D19" s="10" t="s">
        <v>89</v>
      </c>
      <c r="E19" s="10" t="s">
        <v>58</v>
      </c>
    </row>
    <row r="20" spans="2:5" ht="26.5" thickBot="1">
      <c r="B20" s="9" t="s">
        <v>90</v>
      </c>
      <c r="C20" s="10"/>
      <c r="D20" s="10" t="s">
        <v>91</v>
      </c>
      <c r="E20" s="10" t="s">
        <v>62</v>
      </c>
    </row>
    <row r="21" spans="2:5" ht="26.5" thickBot="1">
      <c r="B21" s="9" t="s">
        <v>92</v>
      </c>
      <c r="C21" s="10"/>
      <c r="D21" s="10" t="s">
        <v>93</v>
      </c>
      <c r="E21" s="10" t="s">
        <v>66</v>
      </c>
    </row>
    <row r="22" spans="2:5" ht="26.5" thickBot="1">
      <c r="B22" s="9" t="s">
        <v>94</v>
      </c>
      <c r="C22" s="10"/>
      <c r="D22" s="10" t="s">
        <v>95</v>
      </c>
      <c r="E22" s="10" t="s">
        <v>70</v>
      </c>
    </row>
    <row r="23" spans="2:5" ht="26.5" thickBot="1">
      <c r="B23" s="9" t="s">
        <v>96</v>
      </c>
      <c r="C23" s="10"/>
      <c r="D23" s="10" t="s">
        <v>97</v>
      </c>
      <c r="E23" s="10" t="s">
        <v>74</v>
      </c>
    </row>
    <row r="24" spans="2:5" ht="14.5" thickBot="1">
      <c r="B24" s="9" t="s">
        <v>98</v>
      </c>
      <c r="C24" s="10"/>
      <c r="D24" s="10"/>
      <c r="E24" s="13"/>
    </row>
    <row r="25" spans="2:5" ht="14.5" thickBot="1">
      <c r="B25" s="9" t="s">
        <v>99</v>
      </c>
      <c r="C25" s="10"/>
      <c r="D25" s="10"/>
      <c r="E25" s="13"/>
    </row>
    <row r="26" spans="2:5" ht="14.5" thickBot="1">
      <c r="B26" s="9" t="s">
        <v>100</v>
      </c>
      <c r="C26" s="10"/>
      <c r="D26" s="10"/>
      <c r="E26" s="13"/>
    </row>
  </sheetData>
  <mergeCells count="3">
    <mergeCell ref="B3:E3"/>
    <mergeCell ref="B15:E15"/>
    <mergeCell ref="B1:E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4"/>
  <cols>
    <col min="2" max="4" width="46.90625" customWidth="1"/>
  </cols>
  <sheetData>
    <row r="2" spans="2:4">
      <c r="B2" s="150" t="s">
        <v>129</v>
      </c>
      <c r="C2" s="150"/>
      <c r="D2" s="150"/>
    </row>
    <row r="4" spans="2:4" ht="14.5" thickBot="1">
      <c r="B4" s="151" t="s">
        <v>46</v>
      </c>
      <c r="C4" s="151"/>
      <c r="D4" s="151"/>
    </row>
    <row r="5" spans="2:4" ht="14.5" thickBot="1">
      <c r="B5" s="14" t="s">
        <v>8</v>
      </c>
      <c r="C5" s="15" t="s">
        <v>101</v>
      </c>
      <c r="D5" s="16" t="s">
        <v>9</v>
      </c>
    </row>
    <row r="6" spans="2:4" ht="27.5" thickBot="1">
      <c r="B6" s="17" t="s">
        <v>47</v>
      </c>
      <c r="C6" s="18" t="s">
        <v>49</v>
      </c>
      <c r="D6" s="18" t="s">
        <v>50</v>
      </c>
    </row>
    <row r="7" spans="2:4" ht="27.5" thickBot="1">
      <c r="B7" s="17" t="s">
        <v>51</v>
      </c>
      <c r="C7" s="18" t="s">
        <v>53</v>
      </c>
      <c r="D7" s="18" t="s">
        <v>54</v>
      </c>
    </row>
    <row r="8" spans="2:4" ht="41" thickBot="1">
      <c r="B8" s="17" t="s">
        <v>55</v>
      </c>
      <c r="C8" s="18" t="s">
        <v>57</v>
      </c>
      <c r="D8" s="18" t="s">
        <v>58</v>
      </c>
    </row>
    <row r="9" spans="2:4" ht="27.5" thickBot="1">
      <c r="B9" s="17" t="s">
        <v>59</v>
      </c>
      <c r="C9" s="18" t="s">
        <v>61</v>
      </c>
      <c r="D9" s="18" t="s">
        <v>62</v>
      </c>
    </row>
    <row r="10" spans="2:4" ht="41" thickBot="1">
      <c r="B10" s="17" t="s">
        <v>63</v>
      </c>
      <c r="C10" s="18" t="s">
        <v>65</v>
      </c>
      <c r="D10" s="18" t="s">
        <v>66</v>
      </c>
    </row>
    <row r="11" spans="2:4" ht="41" thickBot="1">
      <c r="B11" s="17" t="s">
        <v>67</v>
      </c>
      <c r="C11" s="18" t="s">
        <v>69</v>
      </c>
      <c r="D11" s="18" t="s">
        <v>70</v>
      </c>
    </row>
    <row r="12" spans="2:4" ht="27.5" thickBot="1">
      <c r="B12" s="17" t="s">
        <v>102</v>
      </c>
      <c r="C12" s="18" t="s">
        <v>73</v>
      </c>
      <c r="D12" s="18" t="s">
        <v>74</v>
      </c>
    </row>
    <row r="13" spans="2:4" ht="14.5" thickBot="1">
      <c r="B13" s="17" t="s">
        <v>103</v>
      </c>
      <c r="C13" s="18" t="s">
        <v>76</v>
      </c>
      <c r="D13" s="19"/>
    </row>
    <row r="14" spans="2:4" ht="14.5" thickBot="1">
      <c r="B14" s="17" t="s">
        <v>104</v>
      </c>
      <c r="C14" s="18" t="s">
        <v>78</v>
      </c>
      <c r="D14" s="19"/>
    </row>
    <row r="15" spans="2:4" ht="14.5" thickBot="1">
      <c r="B15" s="17" t="s">
        <v>105</v>
      </c>
      <c r="C15" s="18" t="s">
        <v>79</v>
      </c>
      <c r="D15" s="19"/>
    </row>
    <row r="16" spans="2:4" ht="14.5" thickBot="1">
      <c r="B16" s="17" t="s">
        <v>106</v>
      </c>
      <c r="C16" s="19"/>
      <c r="D16" s="19"/>
    </row>
    <row r="17" spans="2:4" ht="14.5" thickBot="1">
      <c r="B17" s="17" t="s">
        <v>107</v>
      </c>
      <c r="C17" s="19"/>
      <c r="D17" s="19"/>
    </row>
    <row r="18" spans="2:4" ht="14.5" thickBot="1">
      <c r="B18" s="17" t="s">
        <v>108</v>
      </c>
      <c r="C18" s="19"/>
      <c r="D18" s="19"/>
    </row>
    <row r="19" spans="2:4" ht="14.5" thickBot="1">
      <c r="B19" s="17" t="s">
        <v>109</v>
      </c>
      <c r="C19" s="19"/>
      <c r="D19" s="19"/>
    </row>
    <row r="20" spans="2:4" ht="14.5" thickBot="1">
      <c r="B20" s="17" t="s">
        <v>110</v>
      </c>
      <c r="C20" s="19"/>
      <c r="D20" s="19"/>
    </row>
    <row r="21" spans="2:4" ht="14.5" thickBot="1">
      <c r="B21" s="17" t="s">
        <v>111</v>
      </c>
      <c r="C21" s="19"/>
      <c r="D21" s="19"/>
    </row>
    <row r="22" spans="2:4" ht="14.5" thickBot="1">
      <c r="B22" s="152" t="s">
        <v>80</v>
      </c>
      <c r="C22" s="153"/>
      <c r="D22" s="154"/>
    </row>
    <row r="23" spans="2:4" ht="14.5" thickBot="1">
      <c r="B23" s="14" t="s">
        <v>8</v>
      </c>
      <c r="C23" s="15" t="s">
        <v>101</v>
      </c>
      <c r="D23" s="16" t="s">
        <v>9</v>
      </c>
    </row>
    <row r="24" spans="2:4" ht="14.5" thickBot="1">
      <c r="B24" s="17" t="s">
        <v>81</v>
      </c>
      <c r="C24" s="18" t="s">
        <v>112</v>
      </c>
      <c r="D24" s="18" t="s">
        <v>50</v>
      </c>
    </row>
    <row r="25" spans="2:4" ht="27.5" thickBot="1">
      <c r="B25" s="17" t="s">
        <v>113</v>
      </c>
      <c r="C25" s="18" t="s">
        <v>114</v>
      </c>
      <c r="D25" s="18" t="s">
        <v>54</v>
      </c>
    </row>
    <row r="26" spans="2:4" ht="27.5" thickBot="1">
      <c r="B26" s="17" t="s">
        <v>87</v>
      </c>
      <c r="C26" s="18" t="s">
        <v>115</v>
      </c>
      <c r="D26" s="18" t="s">
        <v>58</v>
      </c>
    </row>
    <row r="27" spans="2:4" ht="14.5" thickBot="1">
      <c r="B27" s="17" t="s">
        <v>90</v>
      </c>
      <c r="C27" s="18" t="s">
        <v>116</v>
      </c>
      <c r="D27" s="18" t="s">
        <v>62</v>
      </c>
    </row>
    <row r="28" spans="2:4" ht="27.5" thickBot="1">
      <c r="B28" s="17" t="s">
        <v>117</v>
      </c>
      <c r="C28" s="18" t="s">
        <v>118</v>
      </c>
      <c r="D28" s="18" t="s">
        <v>66</v>
      </c>
    </row>
    <row r="29" spans="2:4" ht="14.5" thickBot="1">
      <c r="B29" s="17" t="s">
        <v>119</v>
      </c>
      <c r="C29" s="18" t="s">
        <v>120</v>
      </c>
      <c r="D29" s="18" t="s">
        <v>70</v>
      </c>
    </row>
    <row r="30" spans="2:4" ht="27.5" thickBot="1">
      <c r="B30" s="17" t="s">
        <v>121</v>
      </c>
      <c r="C30" s="18" t="s">
        <v>122</v>
      </c>
      <c r="D30" s="18" t="s">
        <v>74</v>
      </c>
    </row>
    <row r="31" spans="2:4" ht="27.5" thickBot="1">
      <c r="B31" s="17" t="s">
        <v>123</v>
      </c>
      <c r="C31" s="18" t="s">
        <v>124</v>
      </c>
      <c r="D31" s="20"/>
    </row>
    <row r="32" spans="2:4" ht="14.5" thickBot="1">
      <c r="B32" s="17" t="s">
        <v>125</v>
      </c>
      <c r="C32" s="18" t="s">
        <v>126</v>
      </c>
      <c r="D32" s="20"/>
    </row>
    <row r="33" spans="2:4" ht="14.5" thickBot="1">
      <c r="B33" s="17" t="s">
        <v>127</v>
      </c>
      <c r="C33" s="20"/>
      <c r="D33" s="20"/>
    </row>
    <row r="34" spans="2:4" ht="14.5" thickBot="1">
      <c r="B34" s="17" t="s">
        <v>128</v>
      </c>
      <c r="C34" s="21"/>
      <c r="D34" s="21"/>
    </row>
  </sheetData>
  <mergeCells count="3">
    <mergeCell ref="B4:D4"/>
    <mergeCell ref="B22:D22"/>
    <mergeCell ref="B2:D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7"/>
  <sheetViews>
    <sheetView tabSelected="1" zoomScaleNormal="100" workbookViewId="0">
      <selection activeCell="E9" sqref="E9:F9"/>
    </sheetView>
  </sheetViews>
  <sheetFormatPr defaultColWidth="9.08984375" defaultRowHeight="13"/>
  <cols>
    <col min="1" max="1" width="3.08984375" style="2" customWidth="1"/>
    <col min="2" max="3" width="22.7265625" style="2" customWidth="1"/>
    <col min="4" max="4" width="22.08984375" style="2" customWidth="1"/>
    <col min="5" max="8" width="19.08984375" style="2" customWidth="1"/>
    <col min="9" max="9" width="16.7265625" style="2" customWidth="1"/>
    <col min="10" max="16384" width="9.08984375" style="2"/>
  </cols>
  <sheetData>
    <row r="1" spans="2:9" s="1" customFormat="1" ht="13.5" thickBot="1"/>
    <row r="2" spans="2:9" s="1" customFormat="1">
      <c r="B2" s="26"/>
      <c r="C2" s="27"/>
      <c r="D2" s="27"/>
      <c r="E2" s="27"/>
      <c r="F2" s="27"/>
      <c r="G2" s="27"/>
      <c r="H2" s="27"/>
      <c r="I2" s="28"/>
    </row>
    <row r="3" spans="2:9" ht="15" customHeight="1">
      <c r="B3" s="89"/>
      <c r="C3" s="185" t="s">
        <v>424</v>
      </c>
      <c r="D3" s="185"/>
      <c r="E3" s="185"/>
      <c r="F3" s="185"/>
      <c r="G3" s="185"/>
      <c r="H3" s="185"/>
      <c r="I3" s="90"/>
    </row>
    <row r="4" spans="2:9" ht="15" customHeight="1">
      <c r="B4" s="89"/>
      <c r="C4" s="185"/>
      <c r="D4" s="185"/>
      <c r="E4" s="185"/>
      <c r="F4" s="185"/>
      <c r="G4" s="185"/>
      <c r="H4" s="185"/>
      <c r="I4" s="90"/>
    </row>
    <row r="5" spans="2:9" ht="13.5" thickBot="1">
      <c r="B5" s="32"/>
      <c r="C5" s="3"/>
      <c r="D5" s="3"/>
      <c r="E5" s="3"/>
      <c r="F5" s="3"/>
      <c r="G5" s="3"/>
      <c r="H5" s="3"/>
      <c r="I5" s="29"/>
    </row>
    <row r="6" spans="2:9">
      <c r="B6" s="26"/>
      <c r="C6" s="27"/>
      <c r="D6" s="27"/>
      <c r="E6" s="27"/>
      <c r="F6" s="27"/>
      <c r="G6" s="27"/>
      <c r="H6" s="27"/>
      <c r="I6" s="28"/>
    </row>
    <row r="7" spans="2:9">
      <c r="B7" s="192" t="s">
        <v>0</v>
      </c>
      <c r="C7" s="193"/>
      <c r="D7" s="193"/>
      <c r="E7" s="193"/>
      <c r="F7" s="193"/>
      <c r="G7" s="193"/>
      <c r="H7" s="193"/>
      <c r="I7" s="194"/>
    </row>
    <row r="8" spans="2:9">
      <c r="B8" s="77" t="s">
        <v>32</v>
      </c>
      <c r="C8" s="190" t="s">
        <v>167</v>
      </c>
      <c r="D8" s="190"/>
      <c r="E8" s="188" t="s">
        <v>39</v>
      </c>
      <c r="F8" s="189"/>
      <c r="G8" s="186" t="s">
        <v>414</v>
      </c>
      <c r="H8" s="186"/>
      <c r="I8" s="187"/>
    </row>
    <row r="9" spans="2:9">
      <c r="B9" s="78" t="s">
        <v>33</v>
      </c>
      <c r="C9" s="191" t="s">
        <v>143</v>
      </c>
      <c r="D9" s="191"/>
      <c r="E9" s="188" t="s">
        <v>44</v>
      </c>
      <c r="F9" s="189"/>
      <c r="G9" s="186" t="s">
        <v>168</v>
      </c>
      <c r="H9" s="186"/>
      <c r="I9" s="187"/>
    </row>
    <row r="10" spans="2:9">
      <c r="B10" s="78" t="s">
        <v>34</v>
      </c>
      <c r="C10" s="195" t="s">
        <v>426</v>
      </c>
      <c r="D10" s="195"/>
      <c r="E10" s="188" t="s">
        <v>40</v>
      </c>
      <c r="F10" s="189"/>
      <c r="G10" s="199" t="s">
        <v>292</v>
      </c>
      <c r="H10" s="199"/>
      <c r="I10" s="200"/>
    </row>
    <row r="11" spans="2:9">
      <c r="B11" s="78" t="s">
        <v>35</v>
      </c>
      <c r="C11" s="191" t="s">
        <v>317</v>
      </c>
      <c r="D11" s="191"/>
      <c r="E11" s="188" t="s">
        <v>41</v>
      </c>
      <c r="F11" s="189"/>
      <c r="G11" s="201">
        <v>45176</v>
      </c>
      <c r="H11" s="201"/>
      <c r="I11" s="202"/>
    </row>
    <row r="12" spans="2:9">
      <c r="B12" s="78" t="s">
        <v>36</v>
      </c>
      <c r="C12" s="195" t="s">
        <v>427</v>
      </c>
      <c r="D12" s="195"/>
      <c r="E12" s="188" t="s">
        <v>42</v>
      </c>
      <c r="F12" s="189"/>
      <c r="G12" s="201">
        <v>45184</v>
      </c>
      <c r="H12" s="201"/>
      <c r="I12" s="202"/>
    </row>
    <row r="13" spans="2:9">
      <c r="B13" s="78" t="s">
        <v>37</v>
      </c>
      <c r="C13" s="191" t="s">
        <v>415</v>
      </c>
      <c r="D13" s="191"/>
      <c r="E13" s="188" t="s">
        <v>185</v>
      </c>
      <c r="F13" s="189"/>
      <c r="G13" s="186" t="s">
        <v>293</v>
      </c>
      <c r="H13" s="186"/>
      <c r="I13" s="187"/>
    </row>
    <row r="14" spans="2:9">
      <c r="B14" s="78" t="s">
        <v>38</v>
      </c>
      <c r="C14" s="191" t="s">
        <v>416</v>
      </c>
      <c r="D14" s="191"/>
      <c r="E14" s="188" t="s">
        <v>43</v>
      </c>
      <c r="F14" s="189"/>
      <c r="G14" s="203">
        <v>5</v>
      </c>
      <c r="H14" s="203"/>
      <c r="I14" s="204"/>
    </row>
    <row r="15" spans="2:9" s="40" customFormat="1" ht="30.75" customHeight="1">
      <c r="B15" s="79" t="s">
        <v>170</v>
      </c>
      <c r="C15" s="183" t="s">
        <v>425</v>
      </c>
      <c r="D15" s="183"/>
      <c r="E15" s="183"/>
      <c r="F15" s="183"/>
      <c r="G15" s="183"/>
      <c r="H15" s="183"/>
      <c r="I15" s="184"/>
    </row>
    <row r="16" spans="2:9" s="40" customFormat="1" ht="30.75" customHeight="1">
      <c r="B16" s="79" t="s">
        <v>171</v>
      </c>
      <c r="C16" s="183" t="s">
        <v>208</v>
      </c>
      <c r="D16" s="183"/>
      <c r="E16" s="183"/>
      <c r="F16" s="183"/>
      <c r="G16" s="183"/>
      <c r="H16" s="183"/>
      <c r="I16" s="184"/>
    </row>
    <row r="17" spans="1:9" s="1" customFormat="1" ht="13.5" thickBot="1">
      <c r="B17" s="32"/>
      <c r="C17" s="3"/>
      <c r="D17" s="3"/>
      <c r="E17" s="3"/>
      <c r="F17" s="3"/>
      <c r="G17" s="3"/>
      <c r="H17" s="3"/>
      <c r="I17" s="29"/>
    </row>
    <row r="18" spans="1:9" ht="14.5">
      <c r="B18" s="155" t="s">
        <v>235</v>
      </c>
      <c r="C18" s="156"/>
      <c r="D18" s="156"/>
      <c r="E18" s="156"/>
      <c r="F18" s="156"/>
      <c r="G18" s="156"/>
      <c r="H18" s="156"/>
      <c r="I18" s="157"/>
    </row>
    <row r="19" spans="1:9" ht="62.25" customHeight="1">
      <c r="B19" s="196" t="s">
        <v>423</v>
      </c>
      <c r="C19" s="197"/>
      <c r="D19" s="197"/>
      <c r="E19" s="197"/>
      <c r="F19" s="197"/>
      <c r="G19" s="197"/>
      <c r="H19" s="197"/>
      <c r="I19" s="198"/>
    </row>
    <row r="20" spans="1:9" ht="14.5">
      <c r="B20" s="155" t="s">
        <v>266</v>
      </c>
      <c r="C20" s="156"/>
      <c r="D20" s="156"/>
      <c r="E20" s="156"/>
      <c r="F20" s="156"/>
      <c r="G20" s="156"/>
      <c r="H20" s="156"/>
      <c r="I20" s="157"/>
    </row>
    <row r="21" spans="1:9" ht="14.5">
      <c r="B21" s="105" t="s">
        <v>199</v>
      </c>
      <c r="C21" s="106" t="s">
        <v>200</v>
      </c>
      <c r="D21" s="107" t="s">
        <v>178</v>
      </c>
      <c r="E21" s="158" t="s">
        <v>180</v>
      </c>
      <c r="F21" s="158"/>
      <c r="G21" s="158"/>
      <c r="H21" s="104" t="s">
        <v>243</v>
      </c>
      <c r="I21" s="108" t="s">
        <v>201</v>
      </c>
    </row>
    <row r="22" spans="1:9" ht="14.5">
      <c r="B22" s="125" t="s">
        <v>407</v>
      </c>
      <c r="C22" s="109" t="s">
        <v>24</v>
      </c>
      <c r="D22" s="109" t="s">
        <v>14</v>
      </c>
      <c r="E22" s="159" t="s">
        <v>413</v>
      </c>
      <c r="F22" s="160"/>
      <c r="G22" s="161"/>
      <c r="H22" s="110" t="s">
        <v>206</v>
      </c>
      <c r="I22" s="111" t="s">
        <v>238</v>
      </c>
    </row>
    <row r="23" spans="1:9" ht="14.5">
      <c r="A23" s="1"/>
      <c r="B23" s="162" t="s">
        <v>267</v>
      </c>
      <c r="C23" s="163"/>
      <c r="D23" s="163"/>
      <c r="E23" s="163"/>
      <c r="F23" s="163"/>
      <c r="G23" s="163"/>
      <c r="H23" s="163"/>
      <c r="I23" s="164"/>
    </row>
    <row r="24" spans="1:9">
      <c r="B24" s="168" t="s">
        <v>2</v>
      </c>
      <c r="C24" s="170" t="s">
        <v>3</v>
      </c>
      <c r="D24" s="172" t="s">
        <v>184</v>
      </c>
      <c r="E24" s="172"/>
      <c r="F24" s="172"/>
      <c r="G24" s="172"/>
      <c r="H24" s="1"/>
      <c r="I24" s="4"/>
    </row>
    <row r="25" spans="1:9">
      <c r="B25" s="169"/>
      <c r="C25" s="171"/>
      <c r="D25" s="69" t="s">
        <v>4</v>
      </c>
      <c r="E25" s="69" t="s">
        <v>1</v>
      </c>
      <c r="F25" s="69" t="s">
        <v>19</v>
      </c>
      <c r="G25" s="69" t="s">
        <v>11</v>
      </c>
      <c r="H25" s="1"/>
      <c r="I25" s="4"/>
    </row>
    <row r="26" spans="1:9" s="40" customFormat="1" ht="16.5" customHeight="1">
      <c r="B26" s="91">
        <v>1</v>
      </c>
      <c r="C26" s="80" t="s">
        <v>17</v>
      </c>
      <c r="D26" s="81" t="s">
        <v>177</v>
      </c>
      <c r="E26" s="33" t="s">
        <v>165</v>
      </c>
      <c r="F26" s="82">
        <v>45176</v>
      </c>
      <c r="G26" s="82">
        <v>45184</v>
      </c>
      <c r="H26" s="46"/>
      <c r="I26" s="47"/>
    </row>
    <row r="27" spans="1:9" s="40" customFormat="1" ht="16.5" customHeight="1">
      <c r="B27" s="91">
        <v>2</v>
      </c>
      <c r="C27" s="80" t="s">
        <v>144</v>
      </c>
      <c r="D27" s="81" t="s">
        <v>177</v>
      </c>
      <c r="E27" s="33" t="s">
        <v>291</v>
      </c>
      <c r="F27" s="82">
        <v>45176</v>
      </c>
      <c r="G27" s="82">
        <v>45184</v>
      </c>
      <c r="H27" s="46"/>
      <c r="I27" s="47"/>
    </row>
    <row r="28" spans="1:9" s="40" customFormat="1" ht="16.5" customHeight="1">
      <c r="B28" s="91">
        <v>3</v>
      </c>
      <c r="C28" s="80" t="s">
        <v>145</v>
      </c>
      <c r="D28" s="81" t="s">
        <v>177</v>
      </c>
      <c r="E28" s="33" t="s">
        <v>291</v>
      </c>
      <c r="F28" s="82">
        <v>45176</v>
      </c>
      <c r="G28" s="82">
        <v>45184</v>
      </c>
      <c r="H28" s="46"/>
      <c r="I28" s="47"/>
    </row>
    <row r="29" spans="1:9" s="40" customFormat="1" ht="16.5" customHeight="1">
      <c r="B29" s="91">
        <v>4</v>
      </c>
      <c r="C29" s="80" t="s">
        <v>146</v>
      </c>
      <c r="D29" s="81" t="s">
        <v>177</v>
      </c>
      <c r="E29" s="33" t="s">
        <v>291</v>
      </c>
      <c r="F29" s="82">
        <v>45176</v>
      </c>
      <c r="G29" s="82">
        <v>45184</v>
      </c>
      <c r="H29" s="46"/>
      <c r="I29" s="47"/>
    </row>
    <row r="30" spans="1:9" s="40" customFormat="1" ht="16.5" customHeight="1">
      <c r="B30" s="91">
        <v>5</v>
      </c>
      <c r="C30" s="80" t="s">
        <v>147</v>
      </c>
      <c r="D30" s="81" t="s">
        <v>176</v>
      </c>
      <c r="E30" s="33" t="s">
        <v>313</v>
      </c>
      <c r="F30" s="82">
        <v>45176</v>
      </c>
      <c r="G30" s="82">
        <v>45184</v>
      </c>
      <c r="H30" s="46"/>
      <c r="I30" s="173"/>
    </row>
    <row r="31" spans="1:9" s="40" customFormat="1" ht="16.5" customHeight="1">
      <c r="B31" s="91">
        <v>6</v>
      </c>
      <c r="C31" s="80" t="s">
        <v>148</v>
      </c>
      <c r="D31" s="81" t="s">
        <v>176</v>
      </c>
      <c r="E31" s="33" t="s">
        <v>291</v>
      </c>
      <c r="F31" s="82">
        <v>45176</v>
      </c>
      <c r="G31" s="82">
        <v>45184</v>
      </c>
      <c r="H31" s="46"/>
      <c r="I31" s="173"/>
    </row>
    <row r="32" spans="1:9" s="40" customFormat="1" ht="16.5" customHeight="1">
      <c r="B32" s="91">
        <v>7</v>
      </c>
      <c r="C32" s="80" t="s">
        <v>149</v>
      </c>
      <c r="D32" s="81" t="s">
        <v>176</v>
      </c>
      <c r="E32" s="33" t="s">
        <v>169</v>
      </c>
      <c r="F32" s="82">
        <v>45176</v>
      </c>
      <c r="G32" s="82">
        <v>45184</v>
      </c>
      <c r="H32" s="46"/>
      <c r="I32" s="173"/>
    </row>
    <row r="33" spans="1:9" s="40" customFormat="1" ht="16.5" customHeight="1">
      <c r="B33" s="91">
        <v>8</v>
      </c>
      <c r="C33" s="80" t="s">
        <v>175</v>
      </c>
      <c r="D33" s="81" t="s">
        <v>177</v>
      </c>
      <c r="E33" s="33" t="s">
        <v>291</v>
      </c>
      <c r="F33" s="82">
        <v>45176</v>
      </c>
      <c r="G33" s="82">
        <v>45184</v>
      </c>
      <c r="H33" s="46"/>
      <c r="I33" s="173"/>
    </row>
    <row r="34" spans="1:9" s="40" customFormat="1" ht="16.5" customHeight="1">
      <c r="B34" s="91">
        <v>9</v>
      </c>
      <c r="C34" s="80" t="s">
        <v>23</v>
      </c>
      <c r="D34" s="81" t="s">
        <v>177</v>
      </c>
      <c r="E34" s="33" t="s">
        <v>169</v>
      </c>
      <c r="F34" s="82">
        <v>45176</v>
      </c>
      <c r="G34" s="82">
        <v>45184</v>
      </c>
      <c r="H34" s="46"/>
      <c r="I34" s="173"/>
    </row>
    <row r="35" spans="1:9" s="40" customFormat="1" ht="16.5" customHeight="1">
      <c r="B35" s="91">
        <v>10</v>
      </c>
      <c r="C35" s="80" t="s">
        <v>150</v>
      </c>
      <c r="D35" s="81" t="s">
        <v>177</v>
      </c>
      <c r="E35" s="33" t="s">
        <v>165</v>
      </c>
      <c r="F35" s="82">
        <v>45176</v>
      </c>
      <c r="G35" s="82">
        <v>45184</v>
      </c>
      <c r="H35" s="46"/>
      <c r="I35" s="173"/>
    </row>
    <row r="36" spans="1:9" s="40" customFormat="1" ht="16.5" customHeight="1">
      <c r="B36" s="91">
        <v>11</v>
      </c>
      <c r="C36" s="80" t="s">
        <v>151</v>
      </c>
      <c r="D36" s="81" t="s">
        <v>176</v>
      </c>
      <c r="E36" s="48" t="s">
        <v>314</v>
      </c>
      <c r="F36" s="82">
        <v>45176</v>
      </c>
      <c r="G36" s="82">
        <v>45184</v>
      </c>
      <c r="H36" s="46"/>
      <c r="I36" s="173"/>
    </row>
    <row r="37" spans="1:9" s="40" customFormat="1" ht="16.5" customHeight="1">
      <c r="B37" s="91">
        <v>12</v>
      </c>
      <c r="C37" s="80" t="s">
        <v>152</v>
      </c>
      <c r="D37" s="81" t="s">
        <v>176</v>
      </c>
      <c r="E37" s="48" t="s">
        <v>314</v>
      </c>
      <c r="F37" s="82">
        <v>45176</v>
      </c>
      <c r="G37" s="82">
        <v>45184</v>
      </c>
      <c r="H37" s="46"/>
      <c r="I37" s="173"/>
    </row>
    <row r="38" spans="1:9" s="40" customFormat="1" ht="16.5" customHeight="1">
      <c r="B38" s="91">
        <v>13</v>
      </c>
      <c r="C38" s="80" t="s">
        <v>153</v>
      </c>
      <c r="D38" s="81" t="s">
        <v>176</v>
      </c>
      <c r="E38" s="33" t="s">
        <v>313</v>
      </c>
      <c r="F38" s="82">
        <v>45176</v>
      </c>
      <c r="G38" s="82">
        <v>45184</v>
      </c>
      <c r="H38" s="46"/>
      <c r="I38" s="173"/>
    </row>
    <row r="39" spans="1:9" s="40" customFormat="1" ht="16.5" customHeight="1">
      <c r="B39" s="91">
        <v>14</v>
      </c>
      <c r="C39" s="80" t="s">
        <v>154</v>
      </c>
      <c r="D39" s="81" t="s">
        <v>177</v>
      </c>
      <c r="E39" s="33" t="s">
        <v>291</v>
      </c>
      <c r="F39" s="82">
        <v>45176</v>
      </c>
      <c r="G39" s="82">
        <v>45184</v>
      </c>
      <c r="H39" s="46"/>
      <c r="I39" s="173"/>
    </row>
    <row r="40" spans="1:9" s="40" customFormat="1" ht="16.5" customHeight="1">
      <c r="B40" s="91">
        <v>15</v>
      </c>
      <c r="C40" s="80" t="s">
        <v>155</v>
      </c>
      <c r="D40" s="81" t="s">
        <v>177</v>
      </c>
      <c r="E40" s="33" t="s">
        <v>165</v>
      </c>
      <c r="F40" s="82">
        <v>45176</v>
      </c>
      <c r="G40" s="82">
        <v>45184</v>
      </c>
      <c r="H40" s="46"/>
      <c r="I40" s="173"/>
    </row>
    <row r="41" spans="1:9" s="40" customFormat="1" ht="16.5" customHeight="1">
      <c r="B41" s="91">
        <v>16</v>
      </c>
      <c r="C41" s="80" t="s">
        <v>156</v>
      </c>
      <c r="D41" s="81" t="s">
        <v>176</v>
      </c>
      <c r="E41" s="33" t="s">
        <v>244</v>
      </c>
      <c r="F41" s="82">
        <v>45176</v>
      </c>
      <c r="G41" s="82">
        <v>45184</v>
      </c>
      <c r="H41" s="46"/>
      <c r="I41" s="173"/>
    </row>
    <row r="42" spans="1:9" s="40" customFormat="1" ht="16.5" customHeight="1">
      <c r="B42" s="91">
        <v>17</v>
      </c>
      <c r="C42" s="80" t="s">
        <v>157</v>
      </c>
      <c r="D42" s="81" t="s">
        <v>176</v>
      </c>
      <c r="E42" s="131" t="s">
        <v>169</v>
      </c>
      <c r="F42" s="82">
        <v>45176</v>
      </c>
      <c r="G42" s="82">
        <v>45184</v>
      </c>
      <c r="H42" s="46"/>
      <c r="I42" s="173"/>
    </row>
    <row r="43" spans="1:9" s="40" customFormat="1" ht="16.5" customHeight="1">
      <c r="B43" s="91">
        <v>18</v>
      </c>
      <c r="C43" s="80" t="s">
        <v>264</v>
      </c>
      <c r="D43" s="81" t="s">
        <v>177</v>
      </c>
      <c r="E43" s="33" t="s">
        <v>165</v>
      </c>
      <c r="F43" s="82">
        <v>45176</v>
      </c>
      <c r="G43" s="82">
        <v>45184</v>
      </c>
      <c r="H43" s="46"/>
      <c r="I43" s="120"/>
    </row>
    <row r="44" spans="1:9" s="40" customFormat="1" ht="16.5" customHeight="1">
      <c r="B44" s="99">
        <v>19</v>
      </c>
      <c r="C44" s="129" t="s">
        <v>284</v>
      </c>
      <c r="D44" s="130" t="s">
        <v>177</v>
      </c>
      <c r="E44" s="131" t="s">
        <v>169</v>
      </c>
      <c r="F44" s="82">
        <v>45176</v>
      </c>
      <c r="G44" s="82">
        <v>45184</v>
      </c>
      <c r="H44" s="132"/>
      <c r="I44" s="133"/>
    </row>
    <row r="45" spans="1:9" ht="14.5">
      <c r="A45" s="1"/>
      <c r="B45" s="155" t="s">
        <v>268</v>
      </c>
      <c r="C45" s="156"/>
      <c r="D45" s="156"/>
      <c r="E45" s="156"/>
      <c r="F45" s="156"/>
      <c r="G45" s="156"/>
      <c r="H45" s="156"/>
      <c r="I45" s="157"/>
    </row>
    <row r="46" spans="1:9" ht="15.75" customHeight="1">
      <c r="B46" s="174" t="s">
        <v>6</v>
      </c>
      <c r="C46" s="175"/>
      <c r="D46" s="175"/>
      <c r="E46" s="175"/>
      <c r="F46" s="175"/>
      <c r="G46" s="175"/>
      <c r="H46" s="176"/>
      <c r="I46" s="177" t="s">
        <v>210</v>
      </c>
    </row>
    <row r="47" spans="1:9" ht="13.5">
      <c r="B47" s="37" t="s">
        <v>2</v>
      </c>
      <c r="C47" s="38" t="s">
        <v>3</v>
      </c>
      <c r="D47" s="38" t="s">
        <v>7</v>
      </c>
      <c r="E47" s="38" t="s">
        <v>12</v>
      </c>
      <c r="F47" s="38" t="s">
        <v>209</v>
      </c>
      <c r="G47" s="38" t="s">
        <v>181</v>
      </c>
      <c r="H47" s="39" t="s">
        <v>182</v>
      </c>
      <c r="I47" s="178"/>
    </row>
    <row r="48" spans="1:9" ht="14.25" customHeight="1">
      <c r="B48" s="91">
        <v>1</v>
      </c>
      <c r="C48" s="83" t="s">
        <v>17</v>
      </c>
      <c r="D48" s="70">
        <f>SUM(E48:H48)</f>
        <v>0</v>
      </c>
      <c r="E48" s="71">
        <v>0</v>
      </c>
      <c r="F48" s="71">
        <v>0</v>
      </c>
      <c r="G48" s="71">
        <v>0</v>
      </c>
      <c r="H48" s="71">
        <v>0</v>
      </c>
      <c r="I48" s="178"/>
    </row>
    <row r="49" spans="2:9" ht="14.25" customHeight="1">
      <c r="B49" s="91">
        <v>2</v>
      </c>
      <c r="C49" s="83" t="s">
        <v>144</v>
      </c>
      <c r="D49" s="70">
        <f t="shared" ref="D49:D64" si="0">SUM(E49:H49)</f>
        <v>0</v>
      </c>
      <c r="E49" s="71">
        <v>0</v>
      </c>
      <c r="F49" s="71">
        <v>0</v>
      </c>
      <c r="G49" s="71">
        <v>0</v>
      </c>
      <c r="H49" s="71">
        <v>0</v>
      </c>
      <c r="I49" s="178"/>
    </row>
    <row r="50" spans="2:9" ht="14.25" customHeight="1">
      <c r="B50" s="91">
        <v>3</v>
      </c>
      <c r="C50" s="83" t="s">
        <v>145</v>
      </c>
      <c r="D50" s="70">
        <f t="shared" si="0"/>
        <v>0</v>
      </c>
      <c r="E50" s="71">
        <v>0</v>
      </c>
      <c r="F50" s="71">
        <v>0</v>
      </c>
      <c r="G50" s="71">
        <v>0</v>
      </c>
      <c r="H50" s="71">
        <v>0</v>
      </c>
      <c r="I50" s="178"/>
    </row>
    <row r="51" spans="2:9" ht="14.25" customHeight="1">
      <c r="B51" s="91">
        <v>4</v>
      </c>
      <c r="C51" s="83" t="s">
        <v>146</v>
      </c>
      <c r="D51" s="70">
        <f t="shared" si="0"/>
        <v>0</v>
      </c>
      <c r="E51" s="71">
        <v>0</v>
      </c>
      <c r="F51" s="71">
        <v>0</v>
      </c>
      <c r="G51" s="71">
        <v>0</v>
      </c>
      <c r="H51" s="71">
        <v>0</v>
      </c>
      <c r="I51" s="178"/>
    </row>
    <row r="52" spans="2:9" ht="14.25" customHeight="1">
      <c r="B52" s="91">
        <v>5</v>
      </c>
      <c r="C52" s="83" t="s">
        <v>147</v>
      </c>
      <c r="D52" s="70">
        <f t="shared" si="0"/>
        <v>0</v>
      </c>
      <c r="E52" s="71">
        <v>0</v>
      </c>
      <c r="F52" s="71">
        <v>0</v>
      </c>
      <c r="G52" s="71">
        <v>0</v>
      </c>
      <c r="H52" s="71">
        <v>0</v>
      </c>
      <c r="I52" s="178"/>
    </row>
    <row r="53" spans="2:9" ht="14.25" customHeight="1">
      <c r="B53" s="91">
        <v>6</v>
      </c>
      <c r="C53" s="83" t="s">
        <v>148</v>
      </c>
      <c r="D53" s="70">
        <f t="shared" si="0"/>
        <v>0</v>
      </c>
      <c r="E53" s="71">
        <v>0</v>
      </c>
      <c r="F53" s="71">
        <v>0</v>
      </c>
      <c r="G53" s="71">
        <v>0</v>
      </c>
      <c r="H53" s="71">
        <v>0</v>
      </c>
      <c r="I53" s="178"/>
    </row>
    <row r="54" spans="2:9" ht="14.25" customHeight="1">
      <c r="B54" s="91">
        <v>7</v>
      </c>
      <c r="C54" s="83" t="s">
        <v>149</v>
      </c>
      <c r="D54" s="70">
        <f t="shared" si="0"/>
        <v>1</v>
      </c>
      <c r="E54" s="71">
        <v>0</v>
      </c>
      <c r="F54" s="71">
        <v>0</v>
      </c>
      <c r="G54" s="71">
        <v>1</v>
      </c>
      <c r="H54" s="71">
        <v>0</v>
      </c>
      <c r="I54" s="178"/>
    </row>
    <row r="55" spans="2:9" ht="14.25" customHeight="1">
      <c r="B55" s="91">
        <v>8</v>
      </c>
      <c r="C55" s="83" t="s">
        <v>174</v>
      </c>
      <c r="D55" s="70">
        <f t="shared" si="0"/>
        <v>0</v>
      </c>
      <c r="E55" s="71">
        <v>0</v>
      </c>
      <c r="F55" s="71">
        <v>0</v>
      </c>
      <c r="G55" s="71">
        <v>0</v>
      </c>
      <c r="H55" s="71">
        <v>0</v>
      </c>
      <c r="I55" s="178"/>
    </row>
    <row r="56" spans="2:9" ht="14.25" customHeight="1">
      <c r="B56" s="91">
        <v>9</v>
      </c>
      <c r="C56" s="83" t="s">
        <v>23</v>
      </c>
      <c r="D56" s="70">
        <f t="shared" si="0"/>
        <v>0</v>
      </c>
      <c r="E56" s="71">
        <v>0</v>
      </c>
      <c r="F56" s="71">
        <v>0</v>
      </c>
      <c r="G56" s="71">
        <v>0</v>
      </c>
      <c r="H56" s="71">
        <v>0</v>
      </c>
      <c r="I56" s="178"/>
    </row>
    <row r="57" spans="2:9" ht="14.25" customHeight="1">
      <c r="B57" s="91">
        <v>10</v>
      </c>
      <c r="C57" s="83" t="s">
        <v>150</v>
      </c>
      <c r="D57" s="70">
        <f t="shared" si="0"/>
        <v>0</v>
      </c>
      <c r="E57" s="71">
        <v>0</v>
      </c>
      <c r="F57" s="71">
        <v>0</v>
      </c>
      <c r="G57" s="71">
        <v>0</v>
      </c>
      <c r="H57" s="71">
        <v>0</v>
      </c>
      <c r="I57" s="178"/>
    </row>
    <row r="58" spans="2:9" ht="14.25" customHeight="1">
      <c r="B58" s="91">
        <v>11</v>
      </c>
      <c r="C58" s="83" t="s">
        <v>151</v>
      </c>
      <c r="D58" s="70">
        <f t="shared" si="0"/>
        <v>4</v>
      </c>
      <c r="E58" s="71">
        <v>0</v>
      </c>
      <c r="F58" s="71">
        <v>0</v>
      </c>
      <c r="G58" s="71">
        <v>4</v>
      </c>
      <c r="H58" s="71">
        <v>0</v>
      </c>
      <c r="I58" s="178"/>
    </row>
    <row r="59" spans="2:9" ht="14.25" customHeight="1">
      <c r="B59" s="91">
        <v>12</v>
      </c>
      <c r="C59" s="83" t="s">
        <v>152</v>
      </c>
      <c r="D59" s="70">
        <f t="shared" si="0"/>
        <v>1</v>
      </c>
      <c r="E59" s="71">
        <v>0</v>
      </c>
      <c r="F59" s="71">
        <v>0</v>
      </c>
      <c r="G59" s="71">
        <v>1</v>
      </c>
      <c r="H59" s="71">
        <v>0</v>
      </c>
      <c r="I59" s="178"/>
    </row>
    <row r="60" spans="2:9" ht="14.25" customHeight="1">
      <c r="B60" s="91">
        <v>13</v>
      </c>
      <c r="C60" s="83" t="s">
        <v>153</v>
      </c>
      <c r="D60" s="70">
        <f t="shared" si="0"/>
        <v>7</v>
      </c>
      <c r="E60" s="71">
        <v>0</v>
      </c>
      <c r="F60" s="71">
        <v>0</v>
      </c>
      <c r="G60" s="71">
        <v>7</v>
      </c>
      <c r="H60" s="71">
        <v>0</v>
      </c>
      <c r="I60" s="178"/>
    </row>
    <row r="61" spans="2:9" ht="14.25" customHeight="1">
      <c r="B61" s="91">
        <v>14</v>
      </c>
      <c r="C61" s="83" t="s">
        <v>154</v>
      </c>
      <c r="D61" s="70">
        <f t="shared" si="0"/>
        <v>0</v>
      </c>
      <c r="E61" s="71">
        <v>0</v>
      </c>
      <c r="F61" s="71">
        <v>0</v>
      </c>
      <c r="G61" s="71">
        <v>0</v>
      </c>
      <c r="H61" s="71">
        <v>0</v>
      </c>
      <c r="I61" s="178"/>
    </row>
    <row r="62" spans="2:9" ht="14.25" customHeight="1">
      <c r="B62" s="91">
        <v>15</v>
      </c>
      <c r="C62" s="83" t="s">
        <v>155</v>
      </c>
      <c r="D62" s="70">
        <f t="shared" si="0"/>
        <v>0</v>
      </c>
      <c r="E62" s="71">
        <v>0</v>
      </c>
      <c r="F62" s="71">
        <v>0</v>
      </c>
      <c r="G62" s="71">
        <v>0</v>
      </c>
      <c r="H62" s="71">
        <v>0</v>
      </c>
      <c r="I62" s="178"/>
    </row>
    <row r="63" spans="2:9" ht="14.25" customHeight="1">
      <c r="B63" s="91">
        <v>16</v>
      </c>
      <c r="C63" s="83" t="s">
        <v>156</v>
      </c>
      <c r="D63" s="70">
        <f t="shared" si="0"/>
        <v>0</v>
      </c>
      <c r="E63" s="71">
        <v>0</v>
      </c>
      <c r="F63" s="71">
        <v>0</v>
      </c>
      <c r="G63" s="71">
        <v>0</v>
      </c>
      <c r="H63" s="71">
        <v>0</v>
      </c>
      <c r="I63" s="178"/>
    </row>
    <row r="64" spans="2:9" ht="14.25" customHeight="1">
      <c r="B64" s="91">
        <v>17</v>
      </c>
      <c r="C64" s="83" t="s">
        <v>157</v>
      </c>
      <c r="D64" s="70">
        <f t="shared" si="0"/>
        <v>20</v>
      </c>
      <c r="E64" s="71">
        <v>0</v>
      </c>
      <c r="F64" s="71">
        <v>1</v>
      </c>
      <c r="G64" s="71">
        <v>18</v>
      </c>
      <c r="H64" s="71">
        <v>1</v>
      </c>
      <c r="I64" s="178"/>
    </row>
    <row r="65" spans="2:9" ht="14.25" customHeight="1">
      <c r="B65" s="91">
        <v>18</v>
      </c>
      <c r="C65" s="83" t="s">
        <v>264</v>
      </c>
      <c r="D65" s="70">
        <f t="shared" ref="D65:D66" si="1">SUM(E65:H65)</f>
        <v>0</v>
      </c>
      <c r="E65" s="71">
        <v>0</v>
      </c>
      <c r="F65" s="71">
        <v>0</v>
      </c>
      <c r="G65" s="71">
        <v>0</v>
      </c>
      <c r="H65" s="71">
        <v>0</v>
      </c>
      <c r="I65" s="121"/>
    </row>
    <row r="66" spans="2:9" s="134" customFormat="1" ht="14.25" customHeight="1">
      <c r="B66" s="99">
        <v>19</v>
      </c>
      <c r="C66" s="129" t="s">
        <v>284</v>
      </c>
      <c r="D66" s="101">
        <f t="shared" si="1"/>
        <v>0</v>
      </c>
      <c r="E66" s="71">
        <v>0</v>
      </c>
      <c r="F66" s="71">
        <v>0</v>
      </c>
      <c r="G66" s="71">
        <v>0</v>
      </c>
      <c r="H66" s="71">
        <v>0</v>
      </c>
      <c r="I66" s="135"/>
    </row>
    <row r="67" spans="2:9" ht="14.25" customHeight="1">
      <c r="B67" s="179" t="s">
        <v>5</v>
      </c>
      <c r="C67" s="180"/>
      <c r="D67" s="92">
        <f>SUM(E48:H66)</f>
        <v>33</v>
      </c>
      <c r="E67" s="92">
        <f>SUM(E48:E64)</f>
        <v>0</v>
      </c>
      <c r="F67" s="92">
        <f>SUM(F48:F65)</f>
        <v>1</v>
      </c>
      <c r="G67" s="92">
        <f>SUM(G48:G65)</f>
        <v>31</v>
      </c>
      <c r="H67" s="93">
        <f>SUM(H48:H64)</f>
        <v>1</v>
      </c>
      <c r="I67" s="4"/>
    </row>
    <row r="68" spans="2:9" ht="14.25" customHeight="1" thickBot="1">
      <c r="B68" s="181" t="s">
        <v>10</v>
      </c>
      <c r="C68" s="182"/>
      <c r="D68" s="182"/>
      <c r="E68" s="94">
        <f>E67/D67</f>
        <v>0</v>
      </c>
      <c r="F68" s="94">
        <f>F67/D67</f>
        <v>3.0303030303030304E-2</v>
      </c>
      <c r="G68" s="94">
        <f>G67/D67</f>
        <v>0.93939393939393945</v>
      </c>
      <c r="H68" s="95" t="e">
        <f>H67/E67</f>
        <v>#DIV/0!</v>
      </c>
      <c r="I68" s="96"/>
    </row>
    <row r="69" spans="2:9">
      <c r="B69" s="30"/>
      <c r="C69" s="31"/>
      <c r="D69" s="31"/>
      <c r="E69" s="97"/>
      <c r="F69" s="97"/>
      <c r="G69" s="97"/>
      <c r="H69" s="97"/>
      <c r="I69" s="4"/>
    </row>
    <row r="70" spans="2:9">
      <c r="B70" s="30"/>
      <c r="C70" s="31"/>
      <c r="D70" s="31"/>
      <c r="E70" s="97"/>
      <c r="F70" s="97"/>
      <c r="G70" s="97"/>
      <c r="H70" s="97"/>
      <c r="I70" s="4"/>
    </row>
    <row r="71" spans="2:9">
      <c r="B71" s="30"/>
      <c r="C71" s="31"/>
      <c r="D71" s="31"/>
      <c r="E71" s="97"/>
      <c r="F71" s="97"/>
      <c r="G71" s="97"/>
      <c r="H71" s="97"/>
      <c r="I71" s="4"/>
    </row>
    <row r="72" spans="2:9">
      <c r="B72" s="30"/>
      <c r="C72" s="31"/>
      <c r="D72" s="31"/>
      <c r="E72" s="97"/>
      <c r="F72" s="97"/>
      <c r="G72" s="97"/>
      <c r="H72" s="97"/>
      <c r="I72" s="4"/>
    </row>
    <row r="73" spans="2:9">
      <c r="B73" s="30"/>
      <c r="C73" s="31"/>
      <c r="D73" s="31"/>
      <c r="E73" s="97"/>
      <c r="F73" s="97"/>
      <c r="G73" s="97"/>
      <c r="H73" s="97"/>
      <c r="I73" s="4"/>
    </row>
    <row r="74" spans="2:9">
      <c r="B74" s="30"/>
      <c r="C74" s="31"/>
      <c r="D74" s="31"/>
      <c r="E74" s="97"/>
      <c r="F74" s="97"/>
      <c r="G74" s="97"/>
      <c r="H74" s="97"/>
      <c r="I74" s="4"/>
    </row>
    <row r="75" spans="2:9">
      <c r="B75" s="30"/>
      <c r="C75" s="31"/>
      <c r="D75" s="31"/>
      <c r="E75" s="97"/>
      <c r="F75" s="97"/>
      <c r="G75" s="97"/>
      <c r="H75" s="97"/>
      <c r="I75" s="4"/>
    </row>
    <row r="76" spans="2:9">
      <c r="B76" s="30"/>
      <c r="C76" s="31"/>
      <c r="D76" s="31"/>
      <c r="E76" s="97"/>
      <c r="F76" s="97"/>
      <c r="G76" s="97"/>
      <c r="H76" s="97"/>
      <c r="I76" s="4"/>
    </row>
    <row r="77" spans="2:9">
      <c r="B77" s="30"/>
      <c r="C77" s="31"/>
      <c r="D77" s="31"/>
      <c r="E77" s="97"/>
      <c r="F77" s="97"/>
      <c r="G77" s="97"/>
      <c r="H77" s="97"/>
      <c r="I77" s="4"/>
    </row>
    <row r="78" spans="2:9">
      <c r="B78" s="30"/>
      <c r="C78" s="31"/>
      <c r="D78" s="31"/>
      <c r="E78" s="97"/>
      <c r="F78" s="97"/>
      <c r="G78" s="97"/>
      <c r="H78" s="97"/>
      <c r="I78" s="4"/>
    </row>
    <row r="79" spans="2:9">
      <c r="B79" s="30"/>
      <c r="C79" s="31"/>
      <c r="D79" s="31"/>
      <c r="E79" s="97"/>
      <c r="F79" s="97"/>
      <c r="G79" s="97"/>
      <c r="H79" s="97"/>
      <c r="I79" s="4"/>
    </row>
    <row r="80" spans="2:9">
      <c r="B80" s="30"/>
      <c r="C80" s="31"/>
      <c r="D80" s="31"/>
      <c r="E80" s="97"/>
      <c r="F80" s="97"/>
      <c r="G80" s="97"/>
      <c r="H80" s="97"/>
      <c r="I80" s="4"/>
    </row>
    <row r="81" spans="2:10">
      <c r="B81" s="30"/>
      <c r="C81" s="31"/>
      <c r="D81" s="31"/>
      <c r="E81" s="97"/>
      <c r="F81" s="97"/>
      <c r="G81" s="97"/>
      <c r="H81" s="97"/>
      <c r="I81" s="4"/>
    </row>
    <row r="82" spans="2:10">
      <c r="B82" s="30"/>
      <c r="C82" s="31"/>
      <c r="D82" s="31"/>
      <c r="E82" s="97"/>
      <c r="F82" s="97"/>
      <c r="G82" s="97"/>
      <c r="H82" s="97"/>
      <c r="I82" s="4"/>
    </row>
    <row r="83" spans="2:10">
      <c r="B83" s="30"/>
      <c r="C83" s="31"/>
      <c r="D83" s="31"/>
      <c r="E83" s="97"/>
      <c r="F83" s="97"/>
      <c r="G83" s="97"/>
      <c r="H83" s="97"/>
      <c r="I83" s="4"/>
    </row>
    <row r="84" spans="2:10">
      <c r="B84" s="30"/>
      <c r="C84" s="31"/>
      <c r="D84" s="31"/>
      <c r="E84" s="97"/>
      <c r="F84" s="97"/>
      <c r="G84" s="97"/>
      <c r="H84" s="97"/>
      <c r="I84" s="4"/>
    </row>
    <row r="85" spans="2:10">
      <c r="B85" s="30"/>
      <c r="C85" s="31"/>
      <c r="D85" s="31"/>
      <c r="E85" s="97"/>
      <c r="F85" s="97"/>
      <c r="G85" s="97"/>
      <c r="H85" s="97"/>
      <c r="I85" s="4"/>
    </row>
    <row r="86" spans="2:10">
      <c r="B86" s="30"/>
      <c r="C86" s="31"/>
      <c r="D86" s="31"/>
      <c r="E86" s="97"/>
      <c r="F86" s="97"/>
      <c r="G86" s="97"/>
      <c r="H86" s="97"/>
      <c r="I86" s="4"/>
    </row>
    <row r="87" spans="2:10">
      <c r="B87" s="30"/>
      <c r="C87" s="31"/>
      <c r="D87" s="31"/>
      <c r="E87" s="97"/>
      <c r="F87" s="97"/>
      <c r="G87" s="97"/>
      <c r="H87" s="97"/>
      <c r="I87" s="4"/>
    </row>
    <row r="88" spans="2:10">
      <c r="B88" s="30"/>
      <c r="C88" s="31"/>
      <c r="D88" s="31"/>
      <c r="E88" s="97"/>
      <c r="F88" s="97"/>
      <c r="G88" s="97"/>
      <c r="H88" s="97"/>
      <c r="I88" s="4"/>
    </row>
    <row r="89" spans="2:10" ht="14.5">
      <c r="B89" s="155" t="s">
        <v>269</v>
      </c>
      <c r="C89" s="156"/>
      <c r="D89" s="156"/>
      <c r="E89" s="156"/>
      <c r="F89" s="156"/>
      <c r="G89" s="156"/>
      <c r="H89" s="156"/>
      <c r="I89" s="157"/>
    </row>
    <row r="90" spans="2:10" ht="28.5" customHeight="1">
      <c r="B90" s="84" t="s">
        <v>2</v>
      </c>
      <c r="C90" s="34" t="s">
        <v>20</v>
      </c>
      <c r="D90" s="35" t="s">
        <v>21</v>
      </c>
      <c r="E90" s="36" t="s">
        <v>183</v>
      </c>
      <c r="F90" s="35" t="s">
        <v>22</v>
      </c>
      <c r="G90" s="35" t="s">
        <v>25</v>
      </c>
      <c r="H90" s="35" t="s">
        <v>186</v>
      </c>
      <c r="I90" s="85" t="s">
        <v>187</v>
      </c>
    </row>
    <row r="91" spans="2:10" ht="12" customHeight="1">
      <c r="B91" s="86">
        <v>1</v>
      </c>
      <c r="C91" s="72" t="s">
        <v>132</v>
      </c>
      <c r="D91" s="73">
        <f>SUM(E91:G91)</f>
        <v>178</v>
      </c>
      <c r="E91" s="73">
        <v>178</v>
      </c>
      <c r="F91" s="73">
        <v>0</v>
      </c>
      <c r="G91" s="73">
        <v>0</v>
      </c>
      <c r="H91" s="87">
        <f>E91/(F91+E91)</f>
        <v>1</v>
      </c>
      <c r="I91" s="88">
        <f>F91/(F91+E91)</f>
        <v>0</v>
      </c>
      <c r="J91" s="22">
        <v>1</v>
      </c>
    </row>
    <row r="92" spans="2:10" ht="12" customHeight="1">
      <c r="B92" s="86">
        <v>2</v>
      </c>
      <c r="C92" s="72" t="s">
        <v>133</v>
      </c>
      <c r="D92" s="73">
        <f t="shared" ref="D92:D106" si="2">SUM(E92:G92)</f>
        <v>378</v>
      </c>
      <c r="E92" s="73">
        <v>377</v>
      </c>
      <c r="F92" s="73">
        <v>1</v>
      </c>
      <c r="G92" s="73">
        <v>0</v>
      </c>
      <c r="H92" s="87">
        <f t="shared" ref="H92:H106" si="3">E92/(F92+E92)</f>
        <v>0.99735449735449733</v>
      </c>
      <c r="I92" s="88">
        <f t="shared" ref="I92:I106" si="4">F92/(F92+E92)</f>
        <v>2.6455026455026454E-3</v>
      </c>
      <c r="J92" s="22">
        <v>1</v>
      </c>
    </row>
    <row r="93" spans="2:10" ht="12" customHeight="1">
      <c r="B93" s="86">
        <v>3</v>
      </c>
      <c r="C93" s="72" t="s">
        <v>134</v>
      </c>
      <c r="D93" s="73">
        <f t="shared" si="2"/>
        <v>145</v>
      </c>
      <c r="E93" s="73">
        <v>144</v>
      </c>
      <c r="F93" s="73">
        <v>1</v>
      </c>
      <c r="G93" s="73">
        <v>0</v>
      </c>
      <c r="H93" s="87">
        <f t="shared" si="3"/>
        <v>0.99310344827586206</v>
      </c>
      <c r="I93" s="88">
        <f t="shared" si="4"/>
        <v>6.8965517241379309E-3</v>
      </c>
      <c r="J93" s="22">
        <v>1</v>
      </c>
    </row>
    <row r="94" spans="2:10" ht="12" customHeight="1">
      <c r="B94" s="86">
        <v>4</v>
      </c>
      <c r="C94" s="72" t="s">
        <v>135</v>
      </c>
      <c r="D94" s="73">
        <f t="shared" si="2"/>
        <v>117</v>
      </c>
      <c r="E94" s="73">
        <v>117</v>
      </c>
      <c r="F94" s="73">
        <v>0</v>
      </c>
      <c r="G94" s="73">
        <v>0</v>
      </c>
      <c r="H94" s="87">
        <f t="shared" si="3"/>
        <v>1</v>
      </c>
      <c r="I94" s="88">
        <f t="shared" si="4"/>
        <v>0</v>
      </c>
      <c r="J94" s="22">
        <v>1</v>
      </c>
    </row>
    <row r="95" spans="2:10" ht="12" customHeight="1">
      <c r="B95" s="86">
        <v>5</v>
      </c>
      <c r="C95" s="72" t="s">
        <v>136</v>
      </c>
      <c r="D95" s="73">
        <f t="shared" si="2"/>
        <v>549</v>
      </c>
      <c r="E95" s="73">
        <v>549</v>
      </c>
      <c r="F95" s="73">
        <v>0</v>
      </c>
      <c r="G95" s="73">
        <v>0</v>
      </c>
      <c r="H95" s="87">
        <f t="shared" si="3"/>
        <v>1</v>
      </c>
      <c r="I95" s="88">
        <f t="shared" si="4"/>
        <v>0</v>
      </c>
      <c r="J95" s="22">
        <v>1</v>
      </c>
    </row>
    <row r="96" spans="2:10" ht="12" customHeight="1">
      <c r="B96" s="86">
        <v>6</v>
      </c>
      <c r="C96" s="72" t="s">
        <v>137</v>
      </c>
      <c r="D96" s="73">
        <f t="shared" si="2"/>
        <v>2675</v>
      </c>
      <c r="E96" s="73">
        <v>2675</v>
      </c>
      <c r="F96" s="73">
        <v>0</v>
      </c>
      <c r="G96" s="73">
        <v>0</v>
      </c>
      <c r="H96" s="87">
        <f t="shared" si="3"/>
        <v>1</v>
      </c>
      <c r="I96" s="88">
        <f t="shared" si="4"/>
        <v>0</v>
      </c>
      <c r="J96" s="22">
        <v>1</v>
      </c>
    </row>
    <row r="97" spans="1:10" ht="12" customHeight="1">
      <c r="B97" s="86">
        <v>7</v>
      </c>
      <c r="C97" s="72" t="s">
        <v>174</v>
      </c>
      <c r="D97" s="73">
        <f t="shared" si="2"/>
        <v>94</v>
      </c>
      <c r="E97" s="73">
        <v>94</v>
      </c>
      <c r="F97" s="73">
        <v>0</v>
      </c>
      <c r="G97" s="73">
        <v>0</v>
      </c>
      <c r="H97" s="87">
        <f t="shared" si="3"/>
        <v>1</v>
      </c>
      <c r="I97" s="88">
        <f t="shared" si="4"/>
        <v>0</v>
      </c>
      <c r="J97" s="22">
        <v>1</v>
      </c>
    </row>
    <row r="98" spans="1:10" ht="12" customHeight="1">
      <c r="B98" s="86">
        <v>8</v>
      </c>
      <c r="C98" s="72" t="s">
        <v>139</v>
      </c>
      <c r="D98" s="73">
        <f t="shared" si="2"/>
        <v>102</v>
      </c>
      <c r="E98" s="73">
        <v>102</v>
      </c>
      <c r="F98" s="73">
        <v>0</v>
      </c>
      <c r="G98" s="73">
        <v>0</v>
      </c>
      <c r="H98" s="87">
        <f t="shared" si="3"/>
        <v>1</v>
      </c>
      <c r="I98" s="88">
        <f t="shared" si="4"/>
        <v>0</v>
      </c>
      <c r="J98" s="22">
        <v>1</v>
      </c>
    </row>
    <row r="99" spans="1:10" ht="12" customHeight="1">
      <c r="B99" s="86">
        <v>9</v>
      </c>
      <c r="C99" s="72" t="s">
        <v>140</v>
      </c>
      <c r="D99" s="73">
        <f t="shared" si="2"/>
        <v>413</v>
      </c>
      <c r="E99" s="73">
        <v>413</v>
      </c>
      <c r="F99" s="73">
        <v>0</v>
      </c>
      <c r="G99" s="73">
        <v>0</v>
      </c>
      <c r="H99" s="87">
        <f t="shared" si="3"/>
        <v>1</v>
      </c>
      <c r="I99" s="88">
        <f t="shared" si="4"/>
        <v>0</v>
      </c>
      <c r="J99" s="22">
        <v>1</v>
      </c>
    </row>
    <row r="100" spans="1:10" ht="12" customHeight="1">
      <c r="B100" s="86">
        <v>10</v>
      </c>
      <c r="C100" s="72" t="s">
        <v>138</v>
      </c>
      <c r="D100" s="73">
        <f t="shared" si="2"/>
        <v>3553</v>
      </c>
      <c r="E100" s="73">
        <v>3553</v>
      </c>
      <c r="F100" s="73">
        <v>0</v>
      </c>
      <c r="G100" s="73">
        <v>0</v>
      </c>
      <c r="H100" s="87">
        <f t="shared" si="3"/>
        <v>1</v>
      </c>
      <c r="I100" s="88">
        <f t="shared" si="4"/>
        <v>0</v>
      </c>
      <c r="J100" s="22">
        <v>1</v>
      </c>
    </row>
    <row r="101" spans="1:10" ht="12" customHeight="1">
      <c r="B101" s="86">
        <v>11</v>
      </c>
      <c r="C101" s="72" t="s">
        <v>141</v>
      </c>
      <c r="D101" s="73">
        <f t="shared" si="2"/>
        <v>5643</v>
      </c>
      <c r="E101" s="73">
        <v>5636</v>
      </c>
      <c r="F101" s="73">
        <v>7</v>
      </c>
      <c r="G101" s="73">
        <v>0</v>
      </c>
      <c r="H101" s="87">
        <f t="shared" si="3"/>
        <v>0.99875952507531451</v>
      </c>
      <c r="I101" s="88">
        <f t="shared" si="4"/>
        <v>1.2404749246854509E-3</v>
      </c>
      <c r="J101" s="22">
        <v>1</v>
      </c>
    </row>
    <row r="102" spans="1:10" ht="12" customHeight="1">
      <c r="B102" s="86">
        <v>12</v>
      </c>
      <c r="C102" s="72" t="s">
        <v>142</v>
      </c>
      <c r="D102" s="73">
        <f t="shared" si="2"/>
        <v>16532</v>
      </c>
      <c r="E102" s="73">
        <v>16528</v>
      </c>
      <c r="F102" s="73">
        <v>4</v>
      </c>
      <c r="G102" s="73">
        <v>0</v>
      </c>
      <c r="H102" s="87">
        <f t="shared" si="3"/>
        <v>0.9997580450036293</v>
      </c>
      <c r="I102" s="88">
        <f t="shared" si="4"/>
        <v>2.4195499637067505E-4</v>
      </c>
      <c r="J102" s="22">
        <v>1</v>
      </c>
    </row>
    <row r="103" spans="1:10" ht="12" customHeight="1">
      <c r="B103" s="86">
        <v>13</v>
      </c>
      <c r="C103" s="72" t="s">
        <v>158</v>
      </c>
      <c r="D103" s="73">
        <f t="shared" si="2"/>
        <v>5619</v>
      </c>
      <c r="E103" s="73">
        <v>5600</v>
      </c>
      <c r="F103" s="73">
        <v>5</v>
      </c>
      <c r="G103" s="73">
        <v>14</v>
      </c>
      <c r="H103" s="87">
        <f t="shared" si="3"/>
        <v>0.99910793933987507</v>
      </c>
      <c r="I103" s="88">
        <f t="shared" si="4"/>
        <v>8.9206066012488853E-4</v>
      </c>
      <c r="J103" s="22">
        <v>1</v>
      </c>
    </row>
    <row r="104" spans="1:10" ht="12" customHeight="1">
      <c r="B104" s="86">
        <v>14</v>
      </c>
      <c r="C104" s="72" t="s">
        <v>161</v>
      </c>
      <c r="D104" s="73">
        <f t="shared" si="2"/>
        <v>96</v>
      </c>
      <c r="E104" s="73">
        <v>96</v>
      </c>
      <c r="F104" s="73">
        <v>0</v>
      </c>
      <c r="G104" s="73">
        <v>0</v>
      </c>
      <c r="H104" s="87">
        <f t="shared" si="3"/>
        <v>1</v>
      </c>
      <c r="I104" s="88">
        <f t="shared" si="4"/>
        <v>0</v>
      </c>
      <c r="J104" s="22">
        <v>1</v>
      </c>
    </row>
    <row r="105" spans="1:10" ht="12" customHeight="1">
      <c r="B105" s="86">
        <v>15</v>
      </c>
      <c r="C105" s="72" t="s">
        <v>159</v>
      </c>
      <c r="D105" s="73">
        <f t="shared" si="2"/>
        <v>36</v>
      </c>
      <c r="E105" s="73">
        <v>36</v>
      </c>
      <c r="F105" s="73">
        <v>0</v>
      </c>
      <c r="G105" s="73">
        <v>0</v>
      </c>
      <c r="H105" s="87">
        <f t="shared" si="3"/>
        <v>1</v>
      </c>
      <c r="I105" s="88">
        <f t="shared" si="4"/>
        <v>0</v>
      </c>
      <c r="J105" s="22">
        <v>1</v>
      </c>
    </row>
    <row r="106" spans="1:10" ht="12" customHeight="1">
      <c r="B106" s="86">
        <v>16</v>
      </c>
      <c r="C106" s="72" t="s">
        <v>188</v>
      </c>
      <c r="D106" s="73">
        <f t="shared" si="2"/>
        <v>3676</v>
      </c>
      <c r="E106" s="73">
        <v>3675</v>
      </c>
      <c r="F106" s="73">
        <v>1</v>
      </c>
      <c r="G106" s="73">
        <v>0</v>
      </c>
      <c r="H106" s="87">
        <f t="shared" si="3"/>
        <v>0.99972796517954299</v>
      </c>
      <c r="I106" s="88">
        <f t="shared" si="4"/>
        <v>2.720348204570185E-4</v>
      </c>
      <c r="J106" s="22">
        <v>1</v>
      </c>
    </row>
    <row r="107" spans="1:10" ht="12" customHeight="1">
      <c r="B107" s="86">
        <v>17</v>
      </c>
      <c r="C107" s="72" t="s">
        <v>160</v>
      </c>
      <c r="D107" s="73">
        <f>SUM(E107:G107)</f>
        <v>233</v>
      </c>
      <c r="E107" s="73">
        <v>220</v>
      </c>
      <c r="F107" s="73">
        <v>3</v>
      </c>
      <c r="G107" s="73">
        <v>10</v>
      </c>
      <c r="H107" s="87">
        <f>E107/(F107+E107)</f>
        <v>0.98654708520179368</v>
      </c>
      <c r="I107" s="88">
        <f>F107/(F107+E107)</f>
        <v>1.3452914798206279E-2</v>
      </c>
      <c r="J107" s="22">
        <v>1</v>
      </c>
    </row>
    <row r="108" spans="1:10" ht="12" customHeight="1">
      <c r="B108" s="86">
        <v>18</v>
      </c>
      <c r="C108" s="72" t="s">
        <v>265</v>
      </c>
      <c r="D108" s="73">
        <f>SUM(E108:G108)</f>
        <v>199</v>
      </c>
      <c r="E108" s="73">
        <v>199</v>
      </c>
      <c r="F108" s="73">
        <v>0</v>
      </c>
      <c r="G108" s="73">
        <v>0</v>
      </c>
      <c r="H108" s="87">
        <f>E108/(F108+E108)</f>
        <v>1</v>
      </c>
      <c r="I108" s="88">
        <f>F108/(F108+E108)</f>
        <v>0</v>
      </c>
      <c r="J108" s="22">
        <v>1</v>
      </c>
    </row>
    <row r="109" spans="1:10" ht="12" customHeight="1">
      <c r="B109" s="86">
        <v>19</v>
      </c>
      <c r="C109" s="72" t="s">
        <v>285</v>
      </c>
      <c r="D109" s="136">
        <f t="shared" ref="D109" si="5">SUM(E109:G109)</f>
        <v>193</v>
      </c>
      <c r="E109" s="73">
        <v>193</v>
      </c>
      <c r="F109" s="73">
        <v>0</v>
      </c>
      <c r="G109" s="73">
        <v>0</v>
      </c>
      <c r="H109" s="127">
        <f t="shared" ref="H109" si="6">E109/(F109+E109)</f>
        <v>1</v>
      </c>
      <c r="I109" s="128">
        <v>0</v>
      </c>
      <c r="J109" s="22"/>
    </row>
    <row r="110" spans="1:10" ht="13.5" thickBot="1">
      <c r="B110" s="74"/>
      <c r="C110" s="75" t="s">
        <v>21</v>
      </c>
      <c r="D110" s="76">
        <f>SUM(D91:D108)</f>
        <v>40238</v>
      </c>
      <c r="E110" s="76">
        <f>SUM(E91:E108)</f>
        <v>40192</v>
      </c>
      <c r="F110" s="76">
        <f>SUM(F91:F108)</f>
        <v>22</v>
      </c>
      <c r="G110" s="76">
        <f>SUM(G91:G108)</f>
        <v>24</v>
      </c>
      <c r="H110" s="87">
        <f t="shared" ref="H110" si="7">E110/(F110+E110)</f>
        <v>0.99945292684139853</v>
      </c>
      <c r="I110" s="88">
        <f t="shared" ref="I110" si="8">F110/(F110+E110)</f>
        <v>5.4707315860148212E-4</v>
      </c>
      <c r="J110" s="22">
        <v>1</v>
      </c>
    </row>
    <row r="111" spans="1:10">
      <c r="A111" s="1"/>
      <c r="B111" s="41"/>
      <c r="C111" s="42"/>
      <c r="D111" s="42"/>
      <c r="E111" s="43"/>
      <c r="F111" s="43"/>
      <c r="G111" s="43"/>
      <c r="H111" s="44"/>
      <c r="I111" s="45"/>
    </row>
    <row r="112" spans="1:10">
      <c r="B112" s="89"/>
      <c r="C112" s="1"/>
      <c r="D112" s="1"/>
      <c r="E112" s="1"/>
      <c r="F112" s="1"/>
      <c r="G112" s="1"/>
      <c r="H112" s="1"/>
      <c r="I112" s="4"/>
    </row>
    <row r="113" spans="2:9">
      <c r="B113" s="89"/>
      <c r="C113" s="1"/>
      <c r="D113" s="1"/>
      <c r="E113" s="1"/>
      <c r="F113" s="1"/>
      <c r="G113" s="1"/>
      <c r="H113" s="1"/>
      <c r="I113" s="4"/>
    </row>
    <row r="114" spans="2:9">
      <c r="B114" s="89"/>
      <c r="C114" s="1"/>
      <c r="D114" s="1"/>
      <c r="E114" s="1"/>
      <c r="F114" s="1"/>
      <c r="G114" s="1"/>
      <c r="H114" s="1"/>
      <c r="I114" s="4"/>
    </row>
    <row r="115" spans="2:9">
      <c r="B115" s="89"/>
      <c r="C115" s="1"/>
      <c r="D115" s="1"/>
      <c r="E115" s="1"/>
      <c r="F115" s="1"/>
      <c r="G115" s="1"/>
      <c r="H115" s="1"/>
      <c r="I115" s="4"/>
    </row>
    <row r="116" spans="2:9">
      <c r="B116" s="89"/>
      <c r="C116" s="1"/>
      <c r="D116" s="1"/>
      <c r="E116" s="1"/>
      <c r="F116" s="1"/>
      <c r="G116" s="1"/>
      <c r="H116" s="1"/>
      <c r="I116" s="4"/>
    </row>
    <row r="117" spans="2:9">
      <c r="B117" s="89"/>
      <c r="C117" s="1"/>
      <c r="D117" s="1"/>
      <c r="E117" s="1"/>
      <c r="F117" s="1"/>
      <c r="G117" s="1"/>
      <c r="H117" s="1"/>
      <c r="I117" s="4"/>
    </row>
    <row r="118" spans="2:9">
      <c r="B118" s="89"/>
      <c r="C118" s="1"/>
      <c r="D118" s="1"/>
      <c r="E118" s="1"/>
      <c r="F118" s="1"/>
      <c r="G118" s="1"/>
      <c r="H118" s="1"/>
      <c r="I118" s="4"/>
    </row>
    <row r="119" spans="2:9">
      <c r="B119" s="89"/>
      <c r="C119" s="1"/>
      <c r="D119" s="1"/>
      <c r="E119" s="1"/>
      <c r="F119" s="1"/>
      <c r="G119" s="1"/>
      <c r="H119" s="1"/>
      <c r="I119" s="4"/>
    </row>
    <row r="120" spans="2:9">
      <c r="B120" s="89"/>
      <c r="C120" s="1"/>
      <c r="D120" s="1"/>
      <c r="E120" s="1"/>
      <c r="F120" s="1"/>
      <c r="G120" s="1"/>
      <c r="H120" s="1"/>
      <c r="I120" s="4"/>
    </row>
    <row r="121" spans="2:9">
      <c r="B121" s="89"/>
      <c r="C121" s="1"/>
      <c r="D121" s="1"/>
      <c r="E121" s="1"/>
      <c r="F121" s="1"/>
      <c r="G121" s="1"/>
      <c r="H121" s="1"/>
      <c r="I121" s="4"/>
    </row>
    <row r="122" spans="2:9">
      <c r="B122" s="89"/>
      <c r="C122" s="1"/>
      <c r="D122" s="1"/>
      <c r="E122" s="1"/>
      <c r="F122" s="1"/>
      <c r="G122" s="1"/>
      <c r="H122" s="1"/>
      <c r="I122" s="4"/>
    </row>
    <row r="123" spans="2:9">
      <c r="B123" s="89"/>
      <c r="C123" s="1"/>
      <c r="D123" s="1"/>
      <c r="E123" s="1"/>
      <c r="F123" s="1"/>
      <c r="G123" s="1"/>
      <c r="H123" s="1"/>
      <c r="I123" s="4"/>
    </row>
    <row r="124" spans="2:9">
      <c r="B124" s="89"/>
      <c r="C124" s="1"/>
      <c r="D124" s="1"/>
      <c r="E124" s="1"/>
      <c r="F124" s="1"/>
      <c r="G124" s="1"/>
      <c r="H124" s="1"/>
      <c r="I124" s="4"/>
    </row>
    <row r="125" spans="2:9">
      <c r="B125" s="89"/>
      <c r="C125" s="1"/>
      <c r="D125" s="1"/>
      <c r="E125" s="1"/>
      <c r="F125" s="1"/>
      <c r="G125" s="1"/>
      <c r="H125" s="1"/>
      <c r="I125" s="4"/>
    </row>
    <row r="126" spans="2:9">
      <c r="B126" s="89"/>
      <c r="C126" s="1"/>
      <c r="D126" s="1"/>
      <c r="E126" s="1"/>
      <c r="F126" s="1"/>
      <c r="G126" s="1"/>
      <c r="H126" s="1"/>
      <c r="I126" s="4"/>
    </row>
    <row r="127" spans="2:9">
      <c r="B127" s="89"/>
      <c r="C127" s="1"/>
      <c r="D127" s="1"/>
      <c r="E127" s="1"/>
      <c r="F127" s="1"/>
      <c r="G127" s="1"/>
      <c r="H127" s="1"/>
      <c r="I127" s="4"/>
    </row>
    <row r="128" spans="2:9">
      <c r="B128" s="89"/>
      <c r="C128" s="1"/>
      <c r="D128" s="1"/>
      <c r="E128" s="1"/>
      <c r="F128" s="1"/>
      <c r="G128" s="1"/>
      <c r="H128" s="1"/>
      <c r="I128" s="4"/>
    </row>
    <row r="129" spans="2:9">
      <c r="B129" s="89"/>
      <c r="C129" s="1"/>
      <c r="D129" s="1"/>
      <c r="E129" s="1"/>
      <c r="F129" s="1"/>
      <c r="G129" s="1"/>
      <c r="H129" s="1"/>
      <c r="I129" s="4"/>
    </row>
    <row r="130" spans="2:9" ht="13.5" thickBot="1">
      <c r="B130" s="32"/>
      <c r="C130" s="3"/>
      <c r="D130" s="3"/>
      <c r="E130" s="3"/>
      <c r="F130" s="3"/>
      <c r="G130" s="3"/>
      <c r="H130" s="3"/>
      <c r="I130" s="29"/>
    </row>
    <row r="131" spans="2:9" ht="14.5">
      <c r="B131" s="155" t="s">
        <v>270</v>
      </c>
      <c r="C131" s="156"/>
      <c r="D131" s="156"/>
      <c r="E131" s="156"/>
      <c r="F131" s="156"/>
      <c r="G131" s="156"/>
      <c r="H131" s="156"/>
      <c r="I131" s="157"/>
    </row>
    <row r="132" spans="2:9" ht="14.5">
      <c r="B132" s="162" t="s">
        <v>6</v>
      </c>
      <c r="C132" s="163"/>
      <c r="D132" s="163"/>
      <c r="E132" s="163"/>
      <c r="F132" s="163"/>
      <c r="G132" s="163"/>
      <c r="H132" s="163"/>
      <c r="I132" s="164"/>
    </row>
    <row r="133" spans="2:9" ht="13.5">
      <c r="B133" s="37" t="s">
        <v>2</v>
      </c>
      <c r="C133" s="98" t="s">
        <v>211</v>
      </c>
      <c r="D133" s="98" t="s">
        <v>212</v>
      </c>
      <c r="E133" s="98" t="s">
        <v>7</v>
      </c>
      <c r="F133" s="98" t="s">
        <v>213</v>
      </c>
      <c r="G133" s="98" t="s">
        <v>214</v>
      </c>
      <c r="H133" s="98" t="s">
        <v>215</v>
      </c>
      <c r="I133" s="39" t="s">
        <v>182</v>
      </c>
    </row>
    <row r="134" spans="2:9">
      <c r="B134" s="99">
        <v>1</v>
      </c>
      <c r="C134" s="100" t="s">
        <v>216</v>
      </c>
      <c r="D134" s="100" t="s">
        <v>217</v>
      </c>
      <c r="E134" s="101">
        <v>30</v>
      </c>
      <c r="F134" s="102">
        <v>1</v>
      </c>
      <c r="G134" s="102">
        <v>8</v>
      </c>
      <c r="H134" s="102">
        <v>21</v>
      </c>
      <c r="I134" s="103">
        <v>0</v>
      </c>
    </row>
    <row r="135" spans="2:9">
      <c r="B135" s="99">
        <v>2</v>
      </c>
      <c r="C135" s="100" t="s">
        <v>218</v>
      </c>
      <c r="D135" s="100" t="s">
        <v>217</v>
      </c>
      <c r="E135" s="101">
        <v>228</v>
      </c>
      <c r="F135" s="101">
        <v>1</v>
      </c>
      <c r="G135" s="102">
        <v>69</v>
      </c>
      <c r="H135" s="102">
        <v>158</v>
      </c>
      <c r="I135" s="103">
        <v>0</v>
      </c>
    </row>
    <row r="136" spans="2:9">
      <c r="B136" s="99">
        <v>3</v>
      </c>
      <c r="C136" s="100" t="s">
        <v>219</v>
      </c>
      <c r="D136" s="100" t="s">
        <v>217</v>
      </c>
      <c r="E136" s="101">
        <v>171</v>
      </c>
      <c r="F136" s="102">
        <v>1</v>
      </c>
      <c r="G136" s="102">
        <v>24</v>
      </c>
      <c r="H136" s="102">
        <v>146</v>
      </c>
      <c r="I136" s="103">
        <v>0</v>
      </c>
    </row>
    <row r="137" spans="2:9">
      <c r="B137" s="99">
        <v>4</v>
      </c>
      <c r="C137" s="100" t="s">
        <v>221</v>
      </c>
      <c r="D137" s="100" t="s">
        <v>220</v>
      </c>
      <c r="E137" s="101">
        <v>134</v>
      </c>
      <c r="F137" s="102">
        <v>1</v>
      </c>
      <c r="G137" s="102">
        <v>16</v>
      </c>
      <c r="H137" s="102">
        <v>117</v>
      </c>
      <c r="I137" s="103">
        <v>0</v>
      </c>
    </row>
    <row r="138" spans="2:9">
      <c r="B138" s="99">
        <v>5</v>
      </c>
      <c r="C138" s="100" t="s">
        <v>223</v>
      </c>
      <c r="D138" s="100" t="s">
        <v>224</v>
      </c>
      <c r="E138" s="101">
        <v>28</v>
      </c>
      <c r="F138" s="102">
        <v>0</v>
      </c>
      <c r="G138" s="102">
        <v>0</v>
      </c>
      <c r="H138" s="102">
        <v>28</v>
      </c>
      <c r="I138" s="103">
        <v>0</v>
      </c>
    </row>
    <row r="139" spans="2:9">
      <c r="B139" s="99">
        <v>6</v>
      </c>
      <c r="C139" s="100" t="s">
        <v>236</v>
      </c>
      <c r="D139" s="100" t="s">
        <v>217</v>
      </c>
      <c r="E139" s="101">
        <v>89</v>
      </c>
      <c r="F139" s="102">
        <v>0</v>
      </c>
      <c r="G139" s="102">
        <v>11</v>
      </c>
      <c r="H139" s="102">
        <v>78</v>
      </c>
      <c r="I139" s="103">
        <v>0</v>
      </c>
    </row>
    <row r="140" spans="2:9">
      <c r="B140" s="99">
        <v>7</v>
      </c>
      <c r="C140" s="100" t="s">
        <v>263</v>
      </c>
      <c r="D140" s="100" t="s">
        <v>217</v>
      </c>
      <c r="E140" s="101">
        <v>48</v>
      </c>
      <c r="F140" s="102">
        <v>0</v>
      </c>
      <c r="G140" s="102">
        <v>5</v>
      </c>
      <c r="H140" s="102">
        <v>44</v>
      </c>
      <c r="I140" s="103">
        <v>0</v>
      </c>
    </row>
    <row r="141" spans="2:9">
      <c r="B141" s="99">
        <v>8</v>
      </c>
      <c r="C141" s="100" t="s">
        <v>262</v>
      </c>
      <c r="D141" s="100" t="s">
        <v>217</v>
      </c>
      <c r="E141" s="101">
        <v>81</v>
      </c>
      <c r="F141" s="102">
        <v>0</v>
      </c>
      <c r="G141" s="102">
        <v>12</v>
      </c>
      <c r="H141" s="102">
        <v>69</v>
      </c>
      <c r="I141" s="103">
        <v>0</v>
      </c>
    </row>
    <row r="142" spans="2:9">
      <c r="B142" s="99">
        <v>9</v>
      </c>
      <c r="C142" s="126" t="s">
        <v>283</v>
      </c>
      <c r="D142" s="126" t="s">
        <v>217</v>
      </c>
      <c r="E142" s="101">
        <v>82</v>
      </c>
      <c r="F142" s="102">
        <v>0</v>
      </c>
      <c r="G142" s="102">
        <v>5</v>
      </c>
      <c r="H142" s="102">
        <v>77</v>
      </c>
      <c r="I142" s="103">
        <v>0</v>
      </c>
    </row>
    <row r="143" spans="2:9">
      <c r="B143" s="99">
        <v>10</v>
      </c>
      <c r="C143" s="100" t="s">
        <v>282</v>
      </c>
      <c r="D143" s="100" t="s">
        <v>217</v>
      </c>
      <c r="E143" s="101">
        <v>46</v>
      </c>
      <c r="F143" s="102">
        <v>0</v>
      </c>
      <c r="G143" s="102">
        <v>3</v>
      </c>
      <c r="H143" s="102">
        <v>43</v>
      </c>
      <c r="I143" s="103">
        <v>0</v>
      </c>
    </row>
    <row r="144" spans="2:9">
      <c r="B144" s="99">
        <v>11</v>
      </c>
      <c r="C144" s="100" t="s">
        <v>290</v>
      </c>
      <c r="D144" s="100" t="s">
        <v>220</v>
      </c>
      <c r="E144" s="101">
        <v>54</v>
      </c>
      <c r="F144" s="102">
        <v>0</v>
      </c>
      <c r="G144" s="102">
        <v>7</v>
      </c>
      <c r="H144" s="102">
        <v>46</v>
      </c>
      <c r="I144" s="103">
        <v>1</v>
      </c>
    </row>
    <row r="145" spans="2:9">
      <c r="B145" s="99">
        <v>11</v>
      </c>
      <c r="C145" s="100" t="s">
        <v>315</v>
      </c>
      <c r="D145" s="100" t="s">
        <v>217</v>
      </c>
      <c r="E145" s="101">
        <v>47</v>
      </c>
      <c r="F145" s="102">
        <v>0</v>
      </c>
      <c r="G145" s="102">
        <v>7</v>
      </c>
      <c r="H145" s="102">
        <v>43</v>
      </c>
      <c r="I145" s="103">
        <v>0</v>
      </c>
    </row>
    <row r="146" spans="2:9">
      <c r="B146" s="99">
        <v>12</v>
      </c>
      <c r="C146" s="100" t="s">
        <v>318</v>
      </c>
      <c r="D146" s="100" t="s">
        <v>217</v>
      </c>
      <c r="E146" s="101">
        <v>33</v>
      </c>
      <c r="F146" s="102">
        <v>0</v>
      </c>
      <c r="G146" s="102">
        <v>1</v>
      </c>
      <c r="H146" s="102">
        <v>31</v>
      </c>
      <c r="I146" s="103">
        <v>1</v>
      </c>
    </row>
    <row r="147" spans="2:9" ht="276" customHeight="1" thickBot="1">
      <c r="B147" s="165"/>
      <c r="C147" s="166"/>
      <c r="D147" s="166"/>
      <c r="E147" s="166"/>
      <c r="F147" s="166"/>
      <c r="G147" s="166"/>
      <c r="H147" s="166"/>
      <c r="I147" s="167"/>
    </row>
  </sheetData>
  <mergeCells count="44">
    <mergeCell ref="E14:F14"/>
    <mergeCell ref="G12:I12"/>
    <mergeCell ref="G14:I14"/>
    <mergeCell ref="C16:I16"/>
    <mergeCell ref="C12:D12"/>
    <mergeCell ref="C13:D13"/>
    <mergeCell ref="G13:I13"/>
    <mergeCell ref="G11:I11"/>
    <mergeCell ref="E10:F10"/>
    <mergeCell ref="E11:F11"/>
    <mergeCell ref="E12:F12"/>
    <mergeCell ref="E13:F13"/>
    <mergeCell ref="B131:I131"/>
    <mergeCell ref="C15:I15"/>
    <mergeCell ref="C3:H4"/>
    <mergeCell ref="G8:I8"/>
    <mergeCell ref="G9:I9"/>
    <mergeCell ref="E8:F8"/>
    <mergeCell ref="E9:F9"/>
    <mergeCell ref="C8:D8"/>
    <mergeCell ref="C9:D9"/>
    <mergeCell ref="B7:I7"/>
    <mergeCell ref="C10:D10"/>
    <mergeCell ref="C11:D11"/>
    <mergeCell ref="B19:I19"/>
    <mergeCell ref="B18:I18"/>
    <mergeCell ref="G10:I10"/>
    <mergeCell ref="C14:D14"/>
    <mergeCell ref="B20:I20"/>
    <mergeCell ref="E21:G21"/>
    <mergeCell ref="E22:G22"/>
    <mergeCell ref="B132:I132"/>
    <mergeCell ref="B147:I147"/>
    <mergeCell ref="B89:I89"/>
    <mergeCell ref="B23:I23"/>
    <mergeCell ref="B24:B25"/>
    <mergeCell ref="C24:C25"/>
    <mergeCell ref="D24:G24"/>
    <mergeCell ref="I30:I42"/>
    <mergeCell ref="B45:I45"/>
    <mergeCell ref="B46:H46"/>
    <mergeCell ref="I46:I64"/>
    <mergeCell ref="B67:C67"/>
    <mergeCell ref="B68:D68"/>
  </mergeCells>
  <phoneticPr fontId="8" type="noConversion"/>
  <conditionalFormatting sqref="E48:H66">
    <cfRule type="cellIs" dxfId="55" priority="23" operator="greaterThanOrEqual">
      <formula>11</formula>
    </cfRule>
    <cfRule type="cellIs" dxfId="54" priority="24" operator="between">
      <formula>4</formula>
      <formula>10</formula>
    </cfRule>
  </conditionalFormatting>
  <conditionalFormatting sqref="E65:H65">
    <cfRule type="cellIs" dxfId="53" priority="3" operator="greaterThanOrEqual">
      <formula>11</formula>
    </cfRule>
    <cfRule type="cellIs" dxfId="52" priority="4" operator="between">
      <formula>4</formula>
      <formula>10</formula>
    </cfRule>
  </conditionalFormatting>
  <conditionalFormatting sqref="E66:H66">
    <cfRule type="cellIs" dxfId="51" priority="1" operator="greaterThanOrEqual">
      <formula>11</formula>
    </cfRule>
    <cfRule type="cellIs" dxfId="50" priority="2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26:D44" xr:uid="{00000000-0002-0000-0300-000001000000}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6220-3562-4111-8281-97FBBB22B5AE}">
  <dimension ref="A1:F10"/>
  <sheetViews>
    <sheetView workbookViewId="0">
      <selection activeCell="D10" sqref="D10"/>
    </sheetView>
  </sheetViews>
  <sheetFormatPr defaultRowHeight="14"/>
  <cols>
    <col min="1" max="1" width="22.36328125" bestFit="1" customWidth="1"/>
    <col min="2" max="2" width="26.26953125" bestFit="1" customWidth="1"/>
    <col min="3" max="3" width="3.26953125" bestFit="1" customWidth="1"/>
    <col min="4" max="4" width="2.453125" bestFit="1" customWidth="1"/>
    <col min="5" max="5" width="5.26953125" bestFit="1" customWidth="1"/>
    <col min="6" max="6" width="11.7265625" bestFit="1" customWidth="1"/>
  </cols>
  <sheetData>
    <row r="1" spans="1:6" ht="15">
      <c r="A1" s="138" t="s">
        <v>203</v>
      </c>
      <c r="B1" s="113" t="s">
        <v>294</v>
      </c>
      <c r="C1" s="137"/>
      <c r="D1" s="137"/>
      <c r="E1" s="137"/>
      <c r="F1" s="137"/>
    </row>
    <row r="2" spans="1:6" ht="15">
      <c r="A2" s="137"/>
      <c r="B2" s="137"/>
      <c r="C2" s="137"/>
      <c r="D2" s="137"/>
      <c r="E2" s="137"/>
      <c r="F2" s="137"/>
    </row>
    <row r="3" spans="1:6" ht="14.5">
      <c r="A3" s="138" t="s">
        <v>234</v>
      </c>
      <c r="B3" s="138" t="s">
        <v>231</v>
      </c>
      <c r="C3" s="113"/>
      <c r="D3" s="113"/>
      <c r="E3" s="113"/>
    </row>
    <row r="4" spans="1:6" ht="14.5">
      <c r="A4" s="138" t="s">
        <v>233</v>
      </c>
      <c r="B4" s="113" t="s">
        <v>24</v>
      </c>
      <c r="C4" s="113" t="s">
        <v>13</v>
      </c>
      <c r="D4" s="113" t="s">
        <v>15</v>
      </c>
      <c r="E4" s="113" t="s">
        <v>232</v>
      </c>
    </row>
    <row r="5" spans="1:6" ht="14.5">
      <c r="A5" s="113" t="s">
        <v>237</v>
      </c>
      <c r="B5" s="113"/>
      <c r="C5" s="113">
        <v>1</v>
      </c>
      <c r="D5" s="113"/>
      <c r="E5" s="113">
        <v>1</v>
      </c>
    </row>
    <row r="6" spans="1:6" ht="14.5">
      <c r="A6" s="113" t="s">
        <v>205</v>
      </c>
      <c r="B6" s="113"/>
      <c r="C6" s="113">
        <v>7</v>
      </c>
      <c r="D6" s="113"/>
      <c r="E6" s="113">
        <v>7</v>
      </c>
    </row>
    <row r="7" spans="1:6" ht="14.5">
      <c r="A7" s="113" t="s">
        <v>164</v>
      </c>
      <c r="B7" s="113"/>
      <c r="C7" s="113">
        <v>1</v>
      </c>
      <c r="D7" s="113"/>
      <c r="E7" s="113">
        <v>1</v>
      </c>
    </row>
    <row r="8" spans="1:6" ht="14.5">
      <c r="A8" s="113" t="s">
        <v>162</v>
      </c>
      <c r="B8" s="113"/>
      <c r="C8" s="113">
        <v>4</v>
      </c>
      <c r="D8" s="113"/>
      <c r="E8" s="113">
        <v>4</v>
      </c>
    </row>
    <row r="9" spans="1:6" ht="14.5">
      <c r="A9" s="113" t="s">
        <v>18</v>
      </c>
      <c r="B9" s="113">
        <v>1</v>
      </c>
      <c r="C9" s="113">
        <v>18</v>
      </c>
      <c r="D9" s="113">
        <v>1</v>
      </c>
      <c r="E9" s="113">
        <v>20</v>
      </c>
    </row>
    <row r="10" spans="1:6" ht="14.5">
      <c r="A10" s="113" t="s">
        <v>232</v>
      </c>
      <c r="B10" s="113">
        <v>1</v>
      </c>
      <c r="C10" s="113">
        <v>31</v>
      </c>
      <c r="D10" s="113">
        <v>1</v>
      </c>
      <c r="E10" s="113">
        <v>33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zoomScaleNormal="100" workbookViewId="0">
      <selection activeCell="C15" sqref="C15"/>
    </sheetView>
  </sheetViews>
  <sheetFormatPr defaultColWidth="9" defaultRowHeight="21.75" customHeight="1"/>
  <cols>
    <col min="1" max="1" width="16" style="68" customWidth="1"/>
    <col min="2" max="2" width="10.36328125" style="112" customWidth="1"/>
    <col min="3" max="3" width="12.90625" style="68" customWidth="1"/>
    <col min="4" max="4" width="11.90625" style="68" customWidth="1"/>
    <col min="5" max="5" width="9.08984375" style="68" customWidth="1"/>
    <col min="6" max="6" width="10.08984375" style="67" customWidth="1"/>
    <col min="7" max="7" width="43.90625" style="25" customWidth="1"/>
    <col min="8" max="8" width="42.90625" style="24" customWidth="1"/>
    <col min="9" max="9" width="9.453125" style="23" customWidth="1"/>
    <col min="10" max="12" width="13.90625" style="23" bestFit="1" customWidth="1"/>
    <col min="13" max="13" width="23.26953125" style="23" customWidth="1"/>
    <col min="14" max="15" width="9" style="23"/>
    <col min="16" max="16" width="14.90625" style="23" customWidth="1"/>
    <col min="17" max="16384" width="9" style="23"/>
  </cols>
  <sheetData>
    <row r="1" spans="1:16" ht="21.75" customHeight="1">
      <c r="A1" s="104" t="s">
        <v>199</v>
      </c>
      <c r="B1" s="123" t="s">
        <v>242</v>
      </c>
      <c r="C1" s="104" t="s">
        <v>192</v>
      </c>
      <c r="D1" s="104" t="s">
        <v>193</v>
      </c>
      <c r="E1" s="104" t="s">
        <v>200</v>
      </c>
      <c r="F1" s="104" t="s">
        <v>201</v>
      </c>
      <c r="G1" s="104" t="s">
        <v>180</v>
      </c>
      <c r="H1" s="124" t="s">
        <v>202</v>
      </c>
      <c r="I1" s="104" t="s">
        <v>194</v>
      </c>
      <c r="J1" s="104" t="s">
        <v>178</v>
      </c>
      <c r="K1" s="104" t="s">
        <v>179</v>
      </c>
      <c r="L1" s="104" t="s">
        <v>195</v>
      </c>
      <c r="M1" s="104" t="s">
        <v>207</v>
      </c>
      <c r="N1" s="104" t="s">
        <v>203</v>
      </c>
      <c r="O1" s="104" t="s">
        <v>204</v>
      </c>
      <c r="P1" s="104" t="s">
        <v>243</v>
      </c>
    </row>
    <row r="2" spans="1:16" ht="21.75" customHeight="1">
      <c r="A2" s="110" t="s">
        <v>417</v>
      </c>
      <c r="B2" s="113">
        <v>51872</v>
      </c>
      <c r="C2" s="110" t="s">
        <v>196</v>
      </c>
      <c r="D2" s="110" t="s">
        <v>197</v>
      </c>
      <c r="E2" s="110" t="s">
        <v>13</v>
      </c>
      <c r="F2" s="114" t="s">
        <v>225</v>
      </c>
      <c r="G2" s="115" t="s">
        <v>418</v>
      </c>
      <c r="H2" s="115" t="s">
        <v>419</v>
      </c>
      <c r="I2" s="114" t="s">
        <v>227</v>
      </c>
      <c r="J2" s="116" t="s">
        <v>16</v>
      </c>
      <c r="K2" s="116">
        <v>45184.694444444445</v>
      </c>
      <c r="L2" s="116">
        <v>45184.694444444445</v>
      </c>
      <c r="M2" s="114" t="s">
        <v>18</v>
      </c>
      <c r="N2" s="114" t="s">
        <v>294</v>
      </c>
      <c r="O2" s="114"/>
      <c r="P2" s="114" t="s">
        <v>206</v>
      </c>
    </row>
    <row r="3" spans="1:16" ht="21.75" customHeight="1">
      <c r="A3" s="110" t="s">
        <v>420</v>
      </c>
      <c r="B3" s="113">
        <v>51871</v>
      </c>
      <c r="C3" s="110" t="s">
        <v>196</v>
      </c>
      <c r="D3" s="110" t="s">
        <v>197</v>
      </c>
      <c r="E3" s="110" t="s">
        <v>13</v>
      </c>
      <c r="F3" s="114" t="s">
        <v>225</v>
      </c>
      <c r="G3" s="115" t="s">
        <v>421</v>
      </c>
      <c r="H3" s="115" t="s">
        <v>422</v>
      </c>
      <c r="I3" s="114" t="s">
        <v>227</v>
      </c>
      <c r="J3" s="116" t="s">
        <v>16</v>
      </c>
      <c r="K3" s="116">
        <v>45184.693055555559</v>
      </c>
      <c r="L3" s="116">
        <v>45184.693055555559</v>
      </c>
      <c r="M3" s="114" t="s">
        <v>18</v>
      </c>
      <c r="N3" s="114" t="s">
        <v>294</v>
      </c>
      <c r="O3" s="114"/>
      <c r="P3" s="114" t="s">
        <v>206</v>
      </c>
    </row>
    <row r="4" spans="1:16" ht="21.75" customHeight="1">
      <c r="A4" s="110" t="s">
        <v>319</v>
      </c>
      <c r="B4" s="113">
        <v>51865</v>
      </c>
      <c r="C4" s="110" t="s">
        <v>196</v>
      </c>
      <c r="D4" s="110" t="s">
        <v>197</v>
      </c>
      <c r="E4" s="110" t="s">
        <v>13</v>
      </c>
      <c r="F4" s="114" t="s">
        <v>230</v>
      </c>
      <c r="G4" s="115" t="s">
        <v>320</v>
      </c>
      <c r="H4" s="115" t="s">
        <v>321</v>
      </c>
      <c r="I4" s="114" t="s">
        <v>296</v>
      </c>
      <c r="J4" s="116" t="s">
        <v>16</v>
      </c>
      <c r="K4" s="116">
        <v>45184.640277777777</v>
      </c>
      <c r="L4" s="116">
        <v>45184.645138888889</v>
      </c>
      <c r="M4" s="114" t="s">
        <v>205</v>
      </c>
      <c r="N4" s="114" t="s">
        <v>294</v>
      </c>
      <c r="O4" s="114"/>
      <c r="P4" s="114" t="s">
        <v>206</v>
      </c>
    </row>
    <row r="5" spans="1:16" ht="21.75" customHeight="1">
      <c r="A5" s="110" t="s">
        <v>322</v>
      </c>
      <c r="B5" s="113">
        <v>51864</v>
      </c>
      <c r="C5" s="110" t="s">
        <v>196</v>
      </c>
      <c r="D5" s="110" t="s">
        <v>197</v>
      </c>
      <c r="E5" s="110" t="s">
        <v>13</v>
      </c>
      <c r="F5" s="114" t="s">
        <v>230</v>
      </c>
      <c r="G5" s="115" t="s">
        <v>323</v>
      </c>
      <c r="H5" s="115" t="s">
        <v>324</v>
      </c>
      <c r="I5" s="114" t="s">
        <v>296</v>
      </c>
      <c r="J5" s="116" t="s">
        <v>16</v>
      </c>
      <c r="K5" s="116">
        <v>45184.615277777775</v>
      </c>
      <c r="L5" s="116">
        <v>45184.615277777775</v>
      </c>
      <c r="M5" s="114" t="s">
        <v>205</v>
      </c>
      <c r="N5" s="114" t="s">
        <v>294</v>
      </c>
      <c r="O5" s="114"/>
      <c r="P5" s="114" t="s">
        <v>206</v>
      </c>
    </row>
    <row r="6" spans="1:16" ht="21.75" customHeight="1">
      <c r="A6" s="110" t="s">
        <v>325</v>
      </c>
      <c r="B6" s="113">
        <v>51863</v>
      </c>
      <c r="C6" s="110" t="s">
        <v>196</v>
      </c>
      <c r="D6" s="110" t="s">
        <v>197</v>
      </c>
      <c r="E6" s="110" t="s">
        <v>13</v>
      </c>
      <c r="F6" s="114" t="s">
        <v>238</v>
      </c>
      <c r="G6" s="115" t="s">
        <v>326</v>
      </c>
      <c r="H6" s="115" t="s">
        <v>327</v>
      </c>
      <c r="I6" s="114" t="s">
        <v>227</v>
      </c>
      <c r="J6" s="116" t="s">
        <v>16</v>
      </c>
      <c r="K6" s="116">
        <v>45184.599305555559</v>
      </c>
      <c r="L6" s="116">
        <v>45184.613888888889</v>
      </c>
      <c r="M6" s="114" t="s">
        <v>18</v>
      </c>
      <c r="N6" s="114" t="s">
        <v>294</v>
      </c>
      <c r="O6" s="114"/>
      <c r="P6" s="114" t="s">
        <v>206</v>
      </c>
    </row>
    <row r="7" spans="1:16" ht="21.75" customHeight="1">
      <c r="A7" s="110" t="s">
        <v>328</v>
      </c>
      <c r="B7" s="113">
        <v>51908</v>
      </c>
      <c r="C7" s="110" t="s">
        <v>196</v>
      </c>
      <c r="D7" s="110" t="s">
        <v>197</v>
      </c>
      <c r="E7" s="110" t="s">
        <v>13</v>
      </c>
      <c r="F7" s="114" t="s">
        <v>295</v>
      </c>
      <c r="G7" s="115" t="s">
        <v>329</v>
      </c>
      <c r="H7" s="115" t="s">
        <v>330</v>
      </c>
      <c r="I7" s="114" t="s">
        <v>296</v>
      </c>
      <c r="J7" s="116" t="s">
        <v>16</v>
      </c>
      <c r="K7" s="116">
        <v>45184.581250000003</v>
      </c>
      <c r="L7" s="116">
        <v>45184.581944444442</v>
      </c>
      <c r="M7" s="114" t="s">
        <v>205</v>
      </c>
      <c r="N7" s="114" t="s">
        <v>294</v>
      </c>
      <c r="O7" s="114"/>
      <c r="P7" s="114" t="s">
        <v>206</v>
      </c>
    </row>
    <row r="8" spans="1:16" ht="21.75" customHeight="1">
      <c r="A8" s="110" t="s">
        <v>331</v>
      </c>
      <c r="B8" s="113">
        <v>51907</v>
      </c>
      <c r="C8" s="110" t="s">
        <v>196</v>
      </c>
      <c r="D8" s="110" t="s">
        <v>197</v>
      </c>
      <c r="E8" s="110" t="s">
        <v>13</v>
      </c>
      <c r="F8" s="114" t="s">
        <v>230</v>
      </c>
      <c r="G8" s="115" t="s">
        <v>332</v>
      </c>
      <c r="H8" s="115" t="s">
        <v>333</v>
      </c>
      <c r="I8" s="114" t="s">
        <v>240</v>
      </c>
      <c r="J8" s="116" t="s">
        <v>16</v>
      </c>
      <c r="K8" s="116">
        <v>45184.570138888892</v>
      </c>
      <c r="L8" s="116">
        <v>45184.612500000003</v>
      </c>
      <c r="M8" s="114" t="s">
        <v>18</v>
      </c>
      <c r="N8" s="114" t="s">
        <v>294</v>
      </c>
      <c r="O8" s="114"/>
      <c r="P8" s="114" t="s">
        <v>206</v>
      </c>
    </row>
    <row r="9" spans="1:16" ht="21.75" customHeight="1">
      <c r="A9" s="110" t="s">
        <v>334</v>
      </c>
      <c r="B9" s="113">
        <v>51853</v>
      </c>
      <c r="C9" s="110" t="s">
        <v>196</v>
      </c>
      <c r="D9" s="110" t="s">
        <v>197</v>
      </c>
      <c r="E9" s="110" t="s">
        <v>13</v>
      </c>
      <c r="F9" s="114" t="s">
        <v>238</v>
      </c>
      <c r="G9" s="115" t="s">
        <v>335</v>
      </c>
      <c r="H9" s="115" t="s">
        <v>336</v>
      </c>
      <c r="I9" s="114" t="s">
        <v>227</v>
      </c>
      <c r="J9" s="116" t="s">
        <v>16</v>
      </c>
      <c r="K9" s="116">
        <v>45184.429861111108</v>
      </c>
      <c r="L9" s="116">
        <v>45184.611111111109</v>
      </c>
      <c r="M9" s="114" t="s">
        <v>18</v>
      </c>
      <c r="N9" s="114" t="s">
        <v>294</v>
      </c>
      <c r="O9" s="114"/>
      <c r="P9" s="114" t="s">
        <v>206</v>
      </c>
    </row>
    <row r="10" spans="1:16" ht="21.75" customHeight="1">
      <c r="A10" s="110" t="s">
        <v>337</v>
      </c>
      <c r="B10" s="113">
        <v>51850</v>
      </c>
      <c r="C10" s="110" t="s">
        <v>196</v>
      </c>
      <c r="D10" s="110" t="s">
        <v>197</v>
      </c>
      <c r="E10" s="110" t="s">
        <v>13</v>
      </c>
      <c r="F10" s="114" t="s">
        <v>238</v>
      </c>
      <c r="G10" s="115" t="s">
        <v>338</v>
      </c>
      <c r="H10" s="115" t="s">
        <v>339</v>
      </c>
      <c r="I10" s="114" t="s">
        <v>227</v>
      </c>
      <c r="J10" s="116" t="s">
        <v>16</v>
      </c>
      <c r="K10" s="116">
        <v>45184.421527777777</v>
      </c>
      <c r="L10" s="116">
        <v>45184.609722222223</v>
      </c>
      <c r="M10" s="114" t="s">
        <v>18</v>
      </c>
      <c r="N10" s="114" t="s">
        <v>294</v>
      </c>
      <c r="O10" s="114"/>
      <c r="P10" s="114" t="s">
        <v>206</v>
      </c>
    </row>
    <row r="11" spans="1:16" ht="21.75" customHeight="1">
      <c r="A11" s="110" t="s">
        <v>340</v>
      </c>
      <c r="B11" s="113">
        <v>51849</v>
      </c>
      <c r="C11" s="110" t="s">
        <v>196</v>
      </c>
      <c r="D11" s="110" t="s">
        <v>197</v>
      </c>
      <c r="E11" s="110" t="s">
        <v>13</v>
      </c>
      <c r="F11" s="114" t="s">
        <v>238</v>
      </c>
      <c r="G11" s="115" t="s">
        <v>341</v>
      </c>
      <c r="H11" s="115" t="s">
        <v>342</v>
      </c>
      <c r="I11" s="114" t="s">
        <v>227</v>
      </c>
      <c r="J11" s="116" t="s">
        <v>16</v>
      </c>
      <c r="K11" s="116">
        <v>45184.42083333333</v>
      </c>
      <c r="L11" s="116">
        <v>45184.609722222223</v>
      </c>
      <c r="M11" s="114" t="s">
        <v>18</v>
      </c>
      <c r="N11" s="114" t="s">
        <v>294</v>
      </c>
      <c r="O11" s="114"/>
      <c r="P11" s="114" t="s">
        <v>206</v>
      </c>
    </row>
    <row r="12" spans="1:16" ht="21.75" customHeight="1">
      <c r="A12" s="110" t="s">
        <v>343</v>
      </c>
      <c r="B12" s="113">
        <v>51848</v>
      </c>
      <c r="C12" s="110" t="s">
        <v>196</v>
      </c>
      <c r="D12" s="110" t="s">
        <v>197</v>
      </c>
      <c r="E12" s="110" t="s">
        <v>13</v>
      </c>
      <c r="F12" s="114" t="s">
        <v>230</v>
      </c>
      <c r="G12" s="115" t="s">
        <v>344</v>
      </c>
      <c r="H12" s="115" t="s">
        <v>345</v>
      </c>
      <c r="I12" s="114" t="s">
        <v>227</v>
      </c>
      <c r="J12" s="116" t="s">
        <v>16</v>
      </c>
      <c r="K12" s="116">
        <v>45184.419444444444</v>
      </c>
      <c r="L12" s="116">
        <v>45184.607638888891</v>
      </c>
      <c r="M12" s="114" t="s">
        <v>18</v>
      </c>
      <c r="N12" s="114" t="s">
        <v>294</v>
      </c>
      <c r="O12" s="114"/>
      <c r="P12" s="114" t="s">
        <v>206</v>
      </c>
    </row>
    <row r="13" spans="1:16" ht="21.75" customHeight="1">
      <c r="A13" s="110" t="s">
        <v>346</v>
      </c>
      <c r="B13" s="113">
        <v>51847</v>
      </c>
      <c r="C13" s="110" t="s">
        <v>196</v>
      </c>
      <c r="D13" s="110" t="s">
        <v>197</v>
      </c>
      <c r="E13" s="110" t="s">
        <v>13</v>
      </c>
      <c r="F13" s="114" t="s">
        <v>347</v>
      </c>
      <c r="G13" s="115" t="s">
        <v>348</v>
      </c>
      <c r="H13" s="115" t="s">
        <v>349</v>
      </c>
      <c r="I13" s="114" t="s">
        <v>227</v>
      </c>
      <c r="J13" s="116" t="s">
        <v>16</v>
      </c>
      <c r="K13" s="116">
        <v>45184.418055555558</v>
      </c>
      <c r="L13" s="116">
        <v>45184.554861111108</v>
      </c>
      <c r="M13" s="114" t="s">
        <v>164</v>
      </c>
      <c r="N13" s="114" t="s">
        <v>294</v>
      </c>
      <c r="O13" s="114"/>
      <c r="P13" s="114" t="s">
        <v>206</v>
      </c>
    </row>
    <row r="14" spans="1:16" ht="21.75" customHeight="1">
      <c r="A14" s="110" t="s">
        <v>350</v>
      </c>
      <c r="B14" s="113">
        <v>51846</v>
      </c>
      <c r="C14" s="110" t="s">
        <v>196</v>
      </c>
      <c r="D14" s="110" t="s">
        <v>197</v>
      </c>
      <c r="E14" s="110" t="s">
        <v>13</v>
      </c>
      <c r="F14" s="114" t="s">
        <v>238</v>
      </c>
      <c r="G14" s="115" t="s">
        <v>351</v>
      </c>
      <c r="H14" s="115" t="s">
        <v>352</v>
      </c>
      <c r="I14" s="114" t="s">
        <v>227</v>
      </c>
      <c r="J14" s="116" t="s">
        <v>16</v>
      </c>
      <c r="K14" s="116">
        <v>45184.416666666664</v>
      </c>
      <c r="L14" s="116">
        <v>45184.606249999997</v>
      </c>
      <c r="M14" s="114" t="s">
        <v>18</v>
      </c>
      <c r="N14" s="114" t="s">
        <v>294</v>
      </c>
      <c r="O14" s="114"/>
      <c r="P14" s="114" t="s">
        <v>206</v>
      </c>
    </row>
    <row r="15" spans="1:16" ht="21.75" customHeight="1">
      <c r="A15" s="110" t="s">
        <v>353</v>
      </c>
      <c r="B15" s="113">
        <v>51845</v>
      </c>
      <c r="C15" s="110" t="s">
        <v>196</v>
      </c>
      <c r="D15" s="110" t="s">
        <v>197</v>
      </c>
      <c r="E15" s="110" t="s">
        <v>13</v>
      </c>
      <c r="F15" s="117" t="s">
        <v>238</v>
      </c>
      <c r="G15" s="115" t="s">
        <v>354</v>
      </c>
      <c r="H15" s="115" t="s">
        <v>355</v>
      </c>
      <c r="I15" s="114" t="s">
        <v>227</v>
      </c>
      <c r="J15" s="116" t="s">
        <v>16</v>
      </c>
      <c r="K15" s="116">
        <v>45184.413888888892</v>
      </c>
      <c r="L15" s="116">
        <v>45184.606249999997</v>
      </c>
      <c r="M15" s="114" t="s">
        <v>18</v>
      </c>
      <c r="N15" s="114" t="s">
        <v>294</v>
      </c>
      <c r="O15" s="114"/>
      <c r="P15" s="114" t="s">
        <v>206</v>
      </c>
    </row>
    <row r="16" spans="1:16" ht="21.75" customHeight="1">
      <c r="A16" s="110" t="s">
        <v>356</v>
      </c>
      <c r="B16" s="113">
        <v>51844</v>
      </c>
      <c r="C16" s="110" t="s">
        <v>196</v>
      </c>
      <c r="D16" s="110" t="s">
        <v>197</v>
      </c>
      <c r="E16" s="110" t="s">
        <v>13</v>
      </c>
      <c r="F16" s="114" t="s">
        <v>307</v>
      </c>
      <c r="G16" s="115" t="s">
        <v>357</v>
      </c>
      <c r="H16" s="115" t="s">
        <v>358</v>
      </c>
      <c r="I16" s="114" t="s">
        <v>296</v>
      </c>
      <c r="J16" s="116" t="s">
        <v>172</v>
      </c>
      <c r="K16" s="116">
        <v>45184.413888888892</v>
      </c>
      <c r="L16" s="116">
        <v>45184.607638888891</v>
      </c>
      <c r="M16" s="114" t="s">
        <v>205</v>
      </c>
      <c r="N16" s="114" t="s">
        <v>294</v>
      </c>
      <c r="O16" s="114"/>
      <c r="P16" s="114" t="s">
        <v>206</v>
      </c>
    </row>
    <row r="17" spans="1:16" ht="21.75" customHeight="1">
      <c r="A17" s="110" t="s">
        <v>359</v>
      </c>
      <c r="B17" s="113">
        <v>51843</v>
      </c>
      <c r="C17" s="110" t="s">
        <v>196</v>
      </c>
      <c r="D17" s="110" t="s">
        <v>13</v>
      </c>
      <c r="E17" s="110" t="s">
        <v>13</v>
      </c>
      <c r="F17" s="114" t="s">
        <v>306</v>
      </c>
      <c r="G17" s="115" t="s">
        <v>360</v>
      </c>
      <c r="H17" s="115" t="s">
        <v>361</v>
      </c>
      <c r="I17" s="114" t="s">
        <v>229</v>
      </c>
      <c r="J17" s="116" t="s">
        <v>16</v>
      </c>
      <c r="K17" s="116">
        <v>45184.401388888888</v>
      </c>
      <c r="L17" s="116">
        <v>45184.402083333334</v>
      </c>
      <c r="M17" s="114" t="s">
        <v>237</v>
      </c>
      <c r="N17" s="114" t="s">
        <v>294</v>
      </c>
      <c r="O17" s="114"/>
      <c r="P17" s="114" t="s">
        <v>206</v>
      </c>
    </row>
    <row r="18" spans="1:16" ht="21.75" customHeight="1">
      <c r="A18" s="110" t="s">
        <v>362</v>
      </c>
      <c r="B18" s="113">
        <v>51842</v>
      </c>
      <c r="C18" s="110" t="s">
        <v>196</v>
      </c>
      <c r="D18" s="110" t="s">
        <v>13</v>
      </c>
      <c r="E18" s="110" t="s">
        <v>13</v>
      </c>
      <c r="F18" s="114" t="s">
        <v>230</v>
      </c>
      <c r="G18" s="115" t="s">
        <v>363</v>
      </c>
      <c r="H18" s="115" t="s">
        <v>364</v>
      </c>
      <c r="I18" s="114" t="s">
        <v>256</v>
      </c>
      <c r="J18" s="116" t="s">
        <v>16</v>
      </c>
      <c r="K18" s="116">
        <v>45184.396527777775</v>
      </c>
      <c r="L18" s="116">
        <v>45184.396527777775</v>
      </c>
      <c r="M18" s="114" t="s">
        <v>162</v>
      </c>
      <c r="N18" s="114" t="s">
        <v>294</v>
      </c>
      <c r="O18" s="114"/>
      <c r="P18" s="114" t="s">
        <v>206</v>
      </c>
    </row>
    <row r="19" spans="1:16" ht="21.75" customHeight="1">
      <c r="A19" s="110" t="s">
        <v>365</v>
      </c>
      <c r="B19" s="113">
        <v>51841</v>
      </c>
      <c r="C19" s="110" t="s">
        <v>196</v>
      </c>
      <c r="D19" s="110" t="s">
        <v>13</v>
      </c>
      <c r="E19" s="110" t="s">
        <v>13</v>
      </c>
      <c r="F19" s="114" t="s">
        <v>307</v>
      </c>
      <c r="G19" s="115" t="s">
        <v>366</v>
      </c>
      <c r="H19" s="115" t="s">
        <v>367</v>
      </c>
      <c r="I19" s="114" t="s">
        <v>256</v>
      </c>
      <c r="J19" s="116" t="s">
        <v>16</v>
      </c>
      <c r="K19" s="116">
        <v>45184.393055555556</v>
      </c>
      <c r="L19" s="116">
        <v>45184.613888888889</v>
      </c>
      <c r="M19" s="114" t="s">
        <v>162</v>
      </c>
      <c r="N19" s="114" t="s">
        <v>294</v>
      </c>
      <c r="O19" s="114"/>
      <c r="P19" s="114" t="s">
        <v>206</v>
      </c>
    </row>
    <row r="20" spans="1:16" ht="21.75" customHeight="1">
      <c r="A20" s="110" t="s">
        <v>368</v>
      </c>
      <c r="B20" s="113">
        <v>51780</v>
      </c>
      <c r="C20" s="110" t="s">
        <v>196</v>
      </c>
      <c r="D20" s="110" t="s">
        <v>197</v>
      </c>
      <c r="E20" s="110" t="s">
        <v>13</v>
      </c>
      <c r="F20" s="114" t="s">
        <v>230</v>
      </c>
      <c r="G20" s="115" t="s">
        <v>369</v>
      </c>
      <c r="H20" s="115" t="s">
        <v>370</v>
      </c>
      <c r="I20" s="114" t="s">
        <v>240</v>
      </c>
      <c r="J20" s="116" t="s">
        <v>16</v>
      </c>
      <c r="K20" s="116">
        <v>45183.771527777775</v>
      </c>
      <c r="L20" s="116">
        <v>45184.606249999997</v>
      </c>
      <c r="M20" s="114" t="s">
        <v>18</v>
      </c>
      <c r="N20" s="114" t="s">
        <v>294</v>
      </c>
      <c r="O20" s="114"/>
      <c r="P20" s="114" t="s">
        <v>206</v>
      </c>
    </row>
    <row r="21" spans="1:16" ht="21.75" customHeight="1">
      <c r="A21" s="110" t="s">
        <v>371</v>
      </c>
      <c r="B21" s="113">
        <v>51835</v>
      </c>
      <c r="C21" s="110" t="s">
        <v>196</v>
      </c>
      <c r="D21" s="110" t="s">
        <v>13</v>
      </c>
      <c r="E21" s="110" t="s">
        <v>13</v>
      </c>
      <c r="F21" s="114" t="s">
        <v>230</v>
      </c>
      <c r="G21" s="115" t="s">
        <v>372</v>
      </c>
      <c r="H21" s="115" t="s">
        <v>373</v>
      </c>
      <c r="I21" s="114" t="s">
        <v>229</v>
      </c>
      <c r="J21" s="116" t="s">
        <v>16</v>
      </c>
      <c r="K21" s="116">
        <v>45183.75</v>
      </c>
      <c r="L21" s="116">
        <v>45184.595138888886</v>
      </c>
      <c r="M21" s="114" t="s">
        <v>18</v>
      </c>
      <c r="N21" s="114" t="s">
        <v>294</v>
      </c>
      <c r="O21" s="114"/>
      <c r="P21" s="114" t="s">
        <v>206</v>
      </c>
    </row>
    <row r="22" spans="1:16" ht="21.75" customHeight="1">
      <c r="A22" s="110" t="s">
        <v>374</v>
      </c>
      <c r="B22" s="113">
        <v>51834</v>
      </c>
      <c r="C22" s="110" t="s">
        <v>196</v>
      </c>
      <c r="D22" s="110" t="s">
        <v>13</v>
      </c>
      <c r="E22" s="110" t="s">
        <v>13</v>
      </c>
      <c r="F22" s="114" t="s">
        <v>230</v>
      </c>
      <c r="G22" s="115" t="s">
        <v>375</v>
      </c>
      <c r="H22" s="115" t="s">
        <v>376</v>
      </c>
      <c r="I22" s="114" t="s">
        <v>229</v>
      </c>
      <c r="J22" s="116" t="s">
        <v>16</v>
      </c>
      <c r="K22" s="116">
        <v>45183.747916666667</v>
      </c>
      <c r="L22" s="116">
        <v>45184.595138888886</v>
      </c>
      <c r="M22" s="114" t="s">
        <v>18</v>
      </c>
      <c r="N22" s="114" t="s">
        <v>294</v>
      </c>
      <c r="O22" s="114"/>
      <c r="P22" s="114" t="s">
        <v>206</v>
      </c>
    </row>
    <row r="23" spans="1:16" ht="21.75" customHeight="1">
      <c r="A23" s="110" t="s">
        <v>377</v>
      </c>
      <c r="B23" s="113">
        <v>51648</v>
      </c>
      <c r="C23" s="110" t="s">
        <v>196</v>
      </c>
      <c r="D23" s="110" t="s">
        <v>197</v>
      </c>
      <c r="E23" s="110" t="s">
        <v>13</v>
      </c>
      <c r="F23" s="114" t="s">
        <v>295</v>
      </c>
      <c r="G23" s="115" t="s">
        <v>378</v>
      </c>
      <c r="H23" s="115" t="s">
        <v>379</v>
      </c>
      <c r="I23" s="114" t="s">
        <v>296</v>
      </c>
      <c r="J23" s="116" t="s">
        <v>16</v>
      </c>
      <c r="K23" s="116">
        <v>45183.563888888886</v>
      </c>
      <c r="L23" s="116">
        <v>45184.43472222222</v>
      </c>
      <c r="M23" s="114" t="s">
        <v>205</v>
      </c>
      <c r="N23" s="114" t="s">
        <v>294</v>
      </c>
      <c r="O23" s="114"/>
      <c r="P23" s="114" t="s">
        <v>206</v>
      </c>
    </row>
    <row r="24" spans="1:16" ht="21.75" customHeight="1">
      <c r="A24" s="110" t="s">
        <v>380</v>
      </c>
      <c r="B24" s="113">
        <v>51644</v>
      </c>
      <c r="C24" s="110" t="s">
        <v>196</v>
      </c>
      <c r="D24" s="110" t="s">
        <v>13</v>
      </c>
      <c r="E24" s="110" t="s">
        <v>13</v>
      </c>
      <c r="F24" s="114" t="s">
        <v>230</v>
      </c>
      <c r="G24" s="115" t="s">
        <v>381</v>
      </c>
      <c r="H24" s="115" t="s">
        <v>382</v>
      </c>
      <c r="I24" s="114" t="s">
        <v>256</v>
      </c>
      <c r="J24" s="116" t="s">
        <v>16</v>
      </c>
      <c r="K24" s="116">
        <v>45183.448611111111</v>
      </c>
      <c r="L24" s="116">
        <v>45184.393750000003</v>
      </c>
      <c r="M24" s="114" t="s">
        <v>162</v>
      </c>
      <c r="N24" s="114" t="s">
        <v>294</v>
      </c>
      <c r="O24" s="114"/>
      <c r="P24" s="114" t="s">
        <v>206</v>
      </c>
    </row>
    <row r="25" spans="1:16" ht="21.75" customHeight="1">
      <c r="A25" s="110" t="s">
        <v>383</v>
      </c>
      <c r="B25" s="113">
        <v>51643</v>
      </c>
      <c r="C25" s="110" t="s">
        <v>196</v>
      </c>
      <c r="D25" s="110" t="s">
        <v>13</v>
      </c>
      <c r="E25" s="110" t="s">
        <v>13</v>
      </c>
      <c r="F25" s="114" t="s">
        <v>230</v>
      </c>
      <c r="G25" s="115" t="s">
        <v>384</v>
      </c>
      <c r="H25" s="115" t="s">
        <v>385</v>
      </c>
      <c r="I25" s="114" t="s">
        <v>256</v>
      </c>
      <c r="J25" s="116" t="s">
        <v>16</v>
      </c>
      <c r="K25" s="116">
        <v>45183.441666666666</v>
      </c>
      <c r="L25" s="116">
        <v>45183.442361111112</v>
      </c>
      <c r="M25" s="114" t="s">
        <v>162</v>
      </c>
      <c r="N25" s="114" t="s">
        <v>294</v>
      </c>
      <c r="O25" s="114"/>
      <c r="P25" s="114" t="s">
        <v>206</v>
      </c>
    </row>
    <row r="26" spans="1:16" ht="21.75" customHeight="1">
      <c r="A26" s="110" t="s">
        <v>386</v>
      </c>
      <c r="B26" s="113">
        <v>51631</v>
      </c>
      <c r="C26" s="110" t="s">
        <v>196</v>
      </c>
      <c r="D26" s="110" t="s">
        <v>15</v>
      </c>
      <c r="E26" s="110" t="s">
        <v>15</v>
      </c>
      <c r="F26" s="114" t="s">
        <v>230</v>
      </c>
      <c r="G26" s="115" t="s">
        <v>387</v>
      </c>
      <c r="H26" s="115" t="s">
        <v>388</v>
      </c>
      <c r="I26" s="114" t="s">
        <v>256</v>
      </c>
      <c r="J26" s="116" t="s">
        <v>16</v>
      </c>
      <c r="K26" s="116">
        <v>45182.827777777777</v>
      </c>
      <c r="L26" s="116">
        <v>45182.828472222223</v>
      </c>
      <c r="M26" s="114" t="s">
        <v>18</v>
      </c>
      <c r="N26" s="114" t="s">
        <v>294</v>
      </c>
      <c r="O26" s="114"/>
      <c r="P26" s="114" t="s">
        <v>206</v>
      </c>
    </row>
    <row r="27" spans="1:16" ht="21.75" customHeight="1">
      <c r="A27" s="110" t="s">
        <v>389</v>
      </c>
      <c r="B27" s="113">
        <v>51611</v>
      </c>
      <c r="C27" s="110" t="s">
        <v>196</v>
      </c>
      <c r="D27" s="110" t="s">
        <v>13</v>
      </c>
      <c r="E27" s="110" t="s">
        <v>13</v>
      </c>
      <c r="F27" s="114" t="s">
        <v>295</v>
      </c>
      <c r="G27" s="115" t="s">
        <v>390</v>
      </c>
      <c r="H27" s="115" t="s">
        <v>391</v>
      </c>
      <c r="I27" s="114" t="s">
        <v>256</v>
      </c>
      <c r="J27" s="116" t="s">
        <v>16</v>
      </c>
      <c r="K27" s="116">
        <v>45182.584722222222</v>
      </c>
      <c r="L27" s="116">
        <v>45182.586805555555</v>
      </c>
      <c r="M27" s="114" t="s">
        <v>18</v>
      </c>
      <c r="N27" s="114" t="s">
        <v>294</v>
      </c>
      <c r="O27" s="114"/>
      <c r="P27" s="114" t="s">
        <v>206</v>
      </c>
    </row>
    <row r="28" spans="1:16" ht="21.75" customHeight="1">
      <c r="A28" s="110" t="s">
        <v>392</v>
      </c>
      <c r="B28" s="113">
        <v>51700</v>
      </c>
      <c r="C28" s="110" t="s">
        <v>196</v>
      </c>
      <c r="D28" s="110" t="s">
        <v>197</v>
      </c>
      <c r="E28" s="110" t="s">
        <v>13</v>
      </c>
      <c r="F28" s="114" t="s">
        <v>230</v>
      </c>
      <c r="G28" s="115" t="s">
        <v>393</v>
      </c>
      <c r="H28" s="115" t="s">
        <v>394</v>
      </c>
      <c r="I28" s="114" t="s">
        <v>296</v>
      </c>
      <c r="J28" s="116" t="s">
        <v>16</v>
      </c>
      <c r="K28" s="116">
        <v>45182.431250000001</v>
      </c>
      <c r="L28" s="116">
        <v>45184.435416666667</v>
      </c>
      <c r="M28" s="114" t="s">
        <v>205</v>
      </c>
      <c r="N28" s="114" t="s">
        <v>294</v>
      </c>
      <c r="O28" s="114"/>
      <c r="P28" s="114" t="s">
        <v>206</v>
      </c>
    </row>
    <row r="29" spans="1:16" ht="21.75" customHeight="1">
      <c r="A29" s="110" t="s">
        <v>395</v>
      </c>
      <c r="B29" s="113">
        <v>51380</v>
      </c>
      <c r="C29" s="110" t="s">
        <v>196</v>
      </c>
      <c r="D29" s="110" t="s">
        <v>197</v>
      </c>
      <c r="E29" s="110" t="s">
        <v>13</v>
      </c>
      <c r="F29" s="114" t="s">
        <v>307</v>
      </c>
      <c r="G29" s="115" t="s">
        <v>396</v>
      </c>
      <c r="H29" s="115" t="s">
        <v>397</v>
      </c>
      <c r="I29" s="114" t="s">
        <v>227</v>
      </c>
      <c r="J29" s="116" t="s">
        <v>14</v>
      </c>
      <c r="K29" s="116">
        <v>45181.647222222222</v>
      </c>
      <c r="L29" s="116">
        <v>45184.558333333334</v>
      </c>
      <c r="M29" s="114" t="s">
        <v>18</v>
      </c>
      <c r="N29" s="114" t="s">
        <v>294</v>
      </c>
      <c r="O29" s="114" t="s">
        <v>308</v>
      </c>
      <c r="P29" s="114" t="s">
        <v>206</v>
      </c>
    </row>
    <row r="30" spans="1:16" ht="21.75" customHeight="1">
      <c r="A30" s="110" t="s">
        <v>398</v>
      </c>
      <c r="B30" s="113">
        <v>51379</v>
      </c>
      <c r="C30" s="110" t="s">
        <v>196</v>
      </c>
      <c r="D30" s="110" t="s">
        <v>197</v>
      </c>
      <c r="E30" s="110" t="s">
        <v>13</v>
      </c>
      <c r="F30" s="114" t="s">
        <v>238</v>
      </c>
      <c r="G30" s="115" t="s">
        <v>399</v>
      </c>
      <c r="H30" s="115" t="s">
        <v>400</v>
      </c>
      <c r="I30" s="114" t="s">
        <v>227</v>
      </c>
      <c r="J30" s="116" t="s">
        <v>16</v>
      </c>
      <c r="K30" s="116">
        <v>45181.646527777775</v>
      </c>
      <c r="L30" s="116">
        <v>45182.475694444445</v>
      </c>
      <c r="M30" s="114" t="s">
        <v>18</v>
      </c>
      <c r="N30" s="114" t="s">
        <v>294</v>
      </c>
      <c r="O30" s="114"/>
      <c r="P30" s="114" t="s">
        <v>206</v>
      </c>
    </row>
    <row r="31" spans="1:16" ht="21.75" customHeight="1">
      <c r="A31" s="110" t="s">
        <v>401</v>
      </c>
      <c r="B31" s="113">
        <v>51378</v>
      </c>
      <c r="C31" s="110" t="s">
        <v>196</v>
      </c>
      <c r="D31" s="110" t="s">
        <v>197</v>
      </c>
      <c r="E31" s="110" t="s">
        <v>13</v>
      </c>
      <c r="F31" s="114" t="s">
        <v>238</v>
      </c>
      <c r="G31" s="115" t="s">
        <v>402</v>
      </c>
      <c r="H31" s="115" t="s">
        <v>403</v>
      </c>
      <c r="I31" s="114" t="s">
        <v>227</v>
      </c>
      <c r="J31" s="116" t="s">
        <v>16</v>
      </c>
      <c r="K31" s="116">
        <v>45181.645138888889</v>
      </c>
      <c r="L31" s="116">
        <v>45182.474305555559</v>
      </c>
      <c r="M31" s="114" t="s">
        <v>18</v>
      </c>
      <c r="N31" s="114" t="s">
        <v>294</v>
      </c>
      <c r="O31" s="114"/>
      <c r="P31" s="114" t="s">
        <v>206</v>
      </c>
    </row>
    <row r="32" spans="1:16" ht="21.75" customHeight="1">
      <c r="A32" s="110" t="s">
        <v>404</v>
      </c>
      <c r="B32" s="113">
        <v>51377</v>
      </c>
      <c r="C32" s="110" t="s">
        <v>196</v>
      </c>
      <c r="D32" s="110" t="s">
        <v>197</v>
      </c>
      <c r="E32" s="110" t="s">
        <v>13</v>
      </c>
      <c r="F32" s="114" t="s">
        <v>307</v>
      </c>
      <c r="G32" s="115" t="s">
        <v>405</v>
      </c>
      <c r="H32" s="115" t="s">
        <v>406</v>
      </c>
      <c r="I32" s="114" t="s">
        <v>227</v>
      </c>
      <c r="J32" s="116" t="s">
        <v>16</v>
      </c>
      <c r="K32" s="116">
        <v>45181.643750000003</v>
      </c>
      <c r="L32" s="116">
        <v>45182.590277777781</v>
      </c>
      <c r="M32" s="114" t="s">
        <v>18</v>
      </c>
      <c r="N32" s="114" t="s">
        <v>294</v>
      </c>
      <c r="O32" s="114"/>
      <c r="P32" s="114" t="s">
        <v>206</v>
      </c>
    </row>
    <row r="33" spans="1:16" ht="21.75" customHeight="1">
      <c r="A33" s="110" t="s">
        <v>407</v>
      </c>
      <c r="B33" s="113">
        <v>51323</v>
      </c>
      <c r="C33" s="110" t="s">
        <v>196</v>
      </c>
      <c r="D33" s="110" t="s">
        <v>8</v>
      </c>
      <c r="E33" s="110" t="s">
        <v>24</v>
      </c>
      <c r="F33" s="114" t="s">
        <v>238</v>
      </c>
      <c r="G33" s="122" t="s">
        <v>408</v>
      </c>
      <c r="H33" s="115" t="s">
        <v>409</v>
      </c>
      <c r="I33" s="114" t="s">
        <v>227</v>
      </c>
      <c r="J33" s="116" t="s">
        <v>14</v>
      </c>
      <c r="K33" s="116">
        <v>45180.682638888888</v>
      </c>
      <c r="L33" s="116">
        <v>45181.704861111109</v>
      </c>
      <c r="M33" s="114" t="s">
        <v>18</v>
      </c>
      <c r="N33" s="114" t="s">
        <v>294</v>
      </c>
      <c r="O33" s="114" t="s">
        <v>308</v>
      </c>
      <c r="P33" s="114" t="s">
        <v>206</v>
      </c>
    </row>
    <row r="34" spans="1:16" ht="21.75" customHeight="1">
      <c r="A34" s="110" t="s">
        <v>410</v>
      </c>
      <c r="B34" s="113">
        <v>51153</v>
      </c>
      <c r="C34" s="110" t="s">
        <v>196</v>
      </c>
      <c r="D34" s="110" t="s">
        <v>197</v>
      </c>
      <c r="E34" s="110" t="s">
        <v>13</v>
      </c>
      <c r="F34" s="114" t="s">
        <v>295</v>
      </c>
      <c r="G34" s="115" t="s">
        <v>411</v>
      </c>
      <c r="H34" s="115" t="s">
        <v>412</v>
      </c>
      <c r="I34" s="114" t="s">
        <v>296</v>
      </c>
      <c r="J34" s="116" t="s">
        <v>16</v>
      </c>
      <c r="K34" s="116">
        <v>45176.579861111109</v>
      </c>
      <c r="L34" s="116">
        <v>45176.581250000003</v>
      </c>
      <c r="M34" s="114" t="s">
        <v>205</v>
      </c>
      <c r="N34" s="114" t="s">
        <v>294</v>
      </c>
      <c r="O34" s="114"/>
      <c r="P34" s="114" t="s">
        <v>206</v>
      </c>
    </row>
    <row r="35" spans="1:16" ht="21.75" customHeight="1">
      <c r="A35" s="110" t="s">
        <v>297</v>
      </c>
      <c r="B35" s="113">
        <v>41986</v>
      </c>
      <c r="C35" s="110" t="s">
        <v>196</v>
      </c>
      <c r="D35" s="110" t="s">
        <v>8</v>
      </c>
      <c r="E35" s="110" t="s">
        <v>13</v>
      </c>
      <c r="F35" s="114" t="s">
        <v>238</v>
      </c>
      <c r="G35" s="115" t="s">
        <v>298</v>
      </c>
      <c r="H35" s="115" t="s">
        <v>299</v>
      </c>
      <c r="I35" s="114" t="s">
        <v>227</v>
      </c>
      <c r="J35" s="116" t="s">
        <v>16</v>
      </c>
      <c r="K35" s="116">
        <v>45148.55972222222</v>
      </c>
      <c r="L35" s="116">
        <v>45181.484027777777</v>
      </c>
      <c r="M35" s="114" t="s">
        <v>18</v>
      </c>
      <c r="N35" s="114" t="s">
        <v>289</v>
      </c>
      <c r="O35" s="114"/>
      <c r="P35" s="114" t="s">
        <v>206</v>
      </c>
    </row>
    <row r="36" spans="1:16" ht="21.75" customHeight="1">
      <c r="A36" s="110" t="s">
        <v>300</v>
      </c>
      <c r="B36" s="113">
        <v>41982</v>
      </c>
      <c r="C36" s="110" t="s">
        <v>196</v>
      </c>
      <c r="D36" s="110" t="s">
        <v>8</v>
      </c>
      <c r="E36" s="110" t="s">
        <v>13</v>
      </c>
      <c r="F36" s="114" t="s">
        <v>238</v>
      </c>
      <c r="G36" s="115" t="s">
        <v>301</v>
      </c>
      <c r="H36" s="115" t="s">
        <v>302</v>
      </c>
      <c r="I36" s="114" t="s">
        <v>227</v>
      </c>
      <c r="J36" s="116" t="s">
        <v>172</v>
      </c>
      <c r="K36" s="116">
        <v>45148.556250000001</v>
      </c>
      <c r="L36" s="116">
        <v>45177.452777777777</v>
      </c>
      <c r="M36" s="114" t="s">
        <v>18</v>
      </c>
      <c r="N36" s="114" t="s">
        <v>289</v>
      </c>
      <c r="O36" s="114" t="s">
        <v>294</v>
      </c>
      <c r="P36" s="114" t="s">
        <v>206</v>
      </c>
    </row>
    <row r="37" spans="1:16" ht="21.75" customHeight="1">
      <c r="A37" s="110" t="s">
        <v>303</v>
      </c>
      <c r="B37" s="113">
        <v>41979</v>
      </c>
      <c r="C37" s="110" t="s">
        <v>196</v>
      </c>
      <c r="D37" s="110" t="s">
        <v>8</v>
      </c>
      <c r="E37" s="110" t="s">
        <v>13</v>
      </c>
      <c r="F37" s="114" t="s">
        <v>238</v>
      </c>
      <c r="G37" s="115" t="s">
        <v>304</v>
      </c>
      <c r="H37" s="115" t="s">
        <v>305</v>
      </c>
      <c r="I37" s="114" t="s">
        <v>227</v>
      </c>
      <c r="J37" s="116" t="s">
        <v>172</v>
      </c>
      <c r="K37" s="116">
        <v>45148.552777777775</v>
      </c>
      <c r="L37" s="116">
        <v>45177.456250000003</v>
      </c>
      <c r="M37" s="114" t="s">
        <v>18</v>
      </c>
      <c r="N37" s="114" t="s">
        <v>289</v>
      </c>
      <c r="O37" s="114" t="s">
        <v>294</v>
      </c>
      <c r="P37" s="114" t="s">
        <v>206</v>
      </c>
    </row>
    <row r="38" spans="1:16" ht="21.75" customHeight="1">
      <c r="A38" s="110" t="s">
        <v>309</v>
      </c>
      <c r="B38" s="113">
        <v>41906</v>
      </c>
      <c r="C38" s="110" t="s">
        <v>196</v>
      </c>
      <c r="D38" s="110" t="s">
        <v>197</v>
      </c>
      <c r="E38" s="110" t="s">
        <v>13</v>
      </c>
      <c r="F38" s="114" t="s">
        <v>230</v>
      </c>
      <c r="G38" s="115" t="s">
        <v>310</v>
      </c>
      <c r="H38" s="115" t="s">
        <v>311</v>
      </c>
      <c r="I38" s="114" t="s">
        <v>240</v>
      </c>
      <c r="J38" s="116" t="s">
        <v>14</v>
      </c>
      <c r="K38" s="116">
        <v>45147.55972222222</v>
      </c>
      <c r="L38" s="116">
        <v>45181.560416666667</v>
      </c>
      <c r="M38" s="114" t="s">
        <v>18</v>
      </c>
      <c r="N38" s="114" t="s">
        <v>289</v>
      </c>
      <c r="O38" s="114" t="s">
        <v>308</v>
      </c>
      <c r="P38" s="114" t="s">
        <v>206</v>
      </c>
    </row>
    <row r="39" spans="1:16" ht="21.75" customHeight="1">
      <c r="A39" s="110" t="s">
        <v>287</v>
      </c>
      <c r="B39" s="113">
        <v>40482</v>
      </c>
      <c r="C39" s="110" t="s">
        <v>196</v>
      </c>
      <c r="D39" s="110" t="s">
        <v>197</v>
      </c>
      <c r="E39" s="110" t="s">
        <v>15</v>
      </c>
      <c r="F39" s="114" t="s">
        <v>228</v>
      </c>
      <c r="G39" s="115" t="s">
        <v>288</v>
      </c>
      <c r="H39" s="115" t="s">
        <v>312</v>
      </c>
      <c r="I39" s="114" t="s">
        <v>256</v>
      </c>
      <c r="J39" s="116" t="s">
        <v>241</v>
      </c>
      <c r="K39" s="116">
        <v>45110.72152777778</v>
      </c>
      <c r="L39" s="116">
        <v>45177.698611111111</v>
      </c>
      <c r="M39" s="114" t="s">
        <v>18</v>
      </c>
      <c r="N39" s="114" t="s">
        <v>286</v>
      </c>
      <c r="O39" s="114" t="s">
        <v>289</v>
      </c>
      <c r="P39" s="114" t="s">
        <v>206</v>
      </c>
    </row>
    <row r="40" spans="1:16" ht="21.75" customHeight="1">
      <c r="A40" s="110" t="s">
        <v>272</v>
      </c>
      <c r="B40" s="113">
        <v>37682</v>
      </c>
      <c r="C40" s="110" t="s">
        <v>196</v>
      </c>
      <c r="D40" s="110" t="s">
        <v>197</v>
      </c>
      <c r="E40" s="110" t="s">
        <v>13</v>
      </c>
      <c r="F40" s="114" t="s">
        <v>230</v>
      </c>
      <c r="G40" s="115" t="s">
        <v>273</v>
      </c>
      <c r="H40" s="115" t="s">
        <v>274</v>
      </c>
      <c r="I40" s="114" t="s">
        <v>256</v>
      </c>
      <c r="J40" s="116" t="s">
        <v>14</v>
      </c>
      <c r="K40" s="116">
        <v>45043.61041666667</v>
      </c>
      <c r="L40" s="116">
        <v>45182.588888888888</v>
      </c>
      <c r="M40" s="114" t="s">
        <v>162</v>
      </c>
      <c r="N40" s="114" t="s">
        <v>271</v>
      </c>
      <c r="O40" s="114" t="s">
        <v>308</v>
      </c>
      <c r="P40" s="114" t="s">
        <v>206</v>
      </c>
    </row>
    <row r="41" spans="1:16" ht="21.75" customHeight="1">
      <c r="A41" s="110" t="s">
        <v>275</v>
      </c>
      <c r="B41" s="113">
        <v>37680</v>
      </c>
      <c r="C41" s="110" t="s">
        <v>196</v>
      </c>
      <c r="D41" s="110" t="s">
        <v>197</v>
      </c>
      <c r="E41" s="110" t="s">
        <v>13</v>
      </c>
      <c r="F41" s="114" t="s">
        <v>226</v>
      </c>
      <c r="G41" s="115" t="s">
        <v>276</v>
      </c>
      <c r="H41" s="115" t="s">
        <v>277</v>
      </c>
      <c r="I41" s="114" t="s">
        <v>226</v>
      </c>
      <c r="J41" s="116" t="s">
        <v>16</v>
      </c>
      <c r="K41" s="116">
        <v>45043.603472222225</v>
      </c>
      <c r="L41" s="116">
        <v>45050.42291666667</v>
      </c>
      <c r="M41" s="114" t="s">
        <v>18</v>
      </c>
      <c r="N41" s="114" t="s">
        <v>271</v>
      </c>
      <c r="O41" s="114"/>
      <c r="P41" s="114" t="s">
        <v>206</v>
      </c>
    </row>
    <row r="42" spans="1:16" ht="21.75" customHeight="1">
      <c r="A42" s="110" t="s">
        <v>278</v>
      </c>
      <c r="B42" s="113">
        <v>34804</v>
      </c>
      <c r="C42" s="110" t="s">
        <v>196</v>
      </c>
      <c r="D42" s="110" t="s">
        <v>8</v>
      </c>
      <c r="E42" s="110" t="s">
        <v>24</v>
      </c>
      <c r="F42" s="114" t="s">
        <v>227</v>
      </c>
      <c r="G42" s="115" t="s">
        <v>279</v>
      </c>
      <c r="H42" s="115" t="s">
        <v>280</v>
      </c>
      <c r="I42" s="114" t="s">
        <v>227</v>
      </c>
      <c r="J42" s="116" t="s">
        <v>16</v>
      </c>
      <c r="K42" s="116">
        <v>44992.625</v>
      </c>
      <c r="L42" s="116">
        <v>45023.551388888889</v>
      </c>
      <c r="M42" s="114" t="s">
        <v>18</v>
      </c>
      <c r="N42" s="114" t="s">
        <v>251</v>
      </c>
      <c r="O42" s="114"/>
      <c r="P42" s="114" t="s">
        <v>206</v>
      </c>
    </row>
    <row r="43" spans="1:16" ht="21.75" customHeight="1">
      <c r="A43" s="110" t="s">
        <v>252</v>
      </c>
      <c r="B43" s="113">
        <v>31926</v>
      </c>
      <c r="C43" s="110" t="s">
        <v>196</v>
      </c>
      <c r="D43" s="110" t="s">
        <v>197</v>
      </c>
      <c r="E43" s="110" t="s">
        <v>13</v>
      </c>
      <c r="F43" s="114" t="s">
        <v>253</v>
      </c>
      <c r="G43" s="115" t="s">
        <v>254</v>
      </c>
      <c r="H43" s="115" t="s">
        <v>255</v>
      </c>
      <c r="I43" s="114" t="s">
        <v>256</v>
      </c>
      <c r="J43" s="116" t="s">
        <v>16</v>
      </c>
      <c r="K43" s="116">
        <v>44935.702777777777</v>
      </c>
      <c r="L43" s="116">
        <v>44937.402083333334</v>
      </c>
      <c r="M43" s="114" t="s">
        <v>237</v>
      </c>
      <c r="N43" s="114" t="s">
        <v>239</v>
      </c>
      <c r="O43" s="114" t="s">
        <v>257</v>
      </c>
      <c r="P43" s="114" t="s">
        <v>258</v>
      </c>
    </row>
    <row r="44" spans="1:16" ht="21.75" customHeight="1">
      <c r="A44" s="110" t="s">
        <v>259</v>
      </c>
      <c r="B44" s="113">
        <v>26418</v>
      </c>
      <c r="C44" s="110" t="s">
        <v>196</v>
      </c>
      <c r="D44" s="110" t="s">
        <v>197</v>
      </c>
      <c r="E44" s="110" t="s">
        <v>13</v>
      </c>
      <c r="F44" s="114" t="s">
        <v>256</v>
      </c>
      <c r="G44" s="115" t="s">
        <v>260</v>
      </c>
      <c r="H44" s="115" t="s">
        <v>261</v>
      </c>
      <c r="I44" s="114" t="s">
        <v>256</v>
      </c>
      <c r="J44" s="116" t="s">
        <v>172</v>
      </c>
      <c r="K44" s="116">
        <v>44846.699305555558</v>
      </c>
      <c r="L44" s="116">
        <v>45043.568749999999</v>
      </c>
      <c r="M44" s="114" t="s">
        <v>163</v>
      </c>
      <c r="N44" s="114" t="s">
        <v>222</v>
      </c>
      <c r="O44" s="114" t="s">
        <v>281</v>
      </c>
      <c r="P44" s="114" t="s">
        <v>206</v>
      </c>
    </row>
  </sheetData>
  <autoFilter ref="A1:P105" xr:uid="{00000000-0001-0000-0500-000000000000}"/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R04.1</vt:lpstr>
      <vt:lpstr>Sheet2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2023-09-15T08:57:49Z</dcterms:modified>
</cp:coreProperties>
</file>