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 activeTab="1"/>
  </bookViews>
  <sheets>
    <sheet name="修订记录" sheetId="2" r:id="rId1"/>
    <sheet name="首页" sheetId="3" r:id="rId2"/>
    <sheet name="Hotspot" sheetId="4" r:id="rId3"/>
  </sheets>
  <definedNames>
    <definedName name="_xlnm._FilterDatabase" localSheetId="2" hidden="1">Hotspot!$A$1:$V$43</definedName>
  </definedNames>
  <calcPr calcId="144525"/>
</workbook>
</file>

<file path=xl/sharedStrings.xml><?xml version="1.0" encoding="utf-8"?>
<sst xmlns="http://schemas.openxmlformats.org/spreadsheetml/2006/main" count="644" uniqueCount="237">
  <si>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</si>
  <si>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</si>
  <si>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</si>
  <si>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</si>
  <si>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</si>
  <si>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</si>
  <si>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</si>
  <si>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</si>
  <si>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</si>
  <si>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</si>
  <si>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</si>
  <si>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</si>
  <si>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</si>
  <si>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根据UE编写用例</t>
  </si>
  <si>
    <t>V1.2</t>
  </si>
  <si>
    <t>吴钰</t>
  </si>
  <si>
    <t>添加账号密码验证case</t>
  </si>
  <si>
    <t>V1.3</t>
  </si>
  <si>
    <t>添加交互用例。删除电量车速影响用例</t>
  </si>
  <si>
    <t>SYNC+_Z0155 车载热点 测试报告</t>
  </si>
  <si>
    <t>General Information</t>
  </si>
  <si>
    <t>MCU Version</t>
  </si>
  <si>
    <t>MCU:20221110_LB_DCV0_ENG00</t>
  </si>
  <si>
    <t>Test Date</t>
  </si>
  <si>
    <t>SW Version</t>
  </si>
  <si>
    <t>SOC:20221110_LB_DCV0_ENG00</t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</si>
  <si>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</si>
  <si>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</si>
  <si>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</si>
  <si>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</si>
  <si>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</si>
  <si>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</si>
  <si>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</si>
  <si>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</si>
  <si>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</si>
  <si>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</si>
  <si>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</si>
  <si>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</si>
  <si>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</si>
  <si>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</si>
  <si>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</si>
  <si>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</si>
  <si>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</si>
  <si>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</si>
  <si>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</si>
  <si>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</si>
  <si>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</si>
  <si>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</si>
  <si>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</si>
  <si>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</si>
  <si>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</si>
  <si>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</si>
  <si>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FCIVIOS-10671</t>
  </si>
  <si>
    <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hotspot</t>
    </r>
    <r>
      <rPr>
        <sz val="10"/>
        <color rgb="FF000000"/>
        <rFont val="宋体"/>
        <charset val="134"/>
      </rPr>
      <t>】</t>
    </r>
    <r>
      <rPr>
        <sz val="10"/>
        <color rgb="FF000000"/>
        <rFont val="Calibri"/>
        <charset val="134"/>
      </rPr>
      <t>iPhone</t>
    </r>
    <r>
      <rPr>
        <sz val="10"/>
        <color rgb="FF000000"/>
        <rFont val="宋体"/>
        <charset val="134"/>
      </rPr>
      <t>手机连接车载热点，网络不可用</t>
    </r>
  </si>
  <si>
    <t>HIGH</t>
  </si>
  <si>
    <t>IN PROGRESS</t>
  </si>
  <si>
    <t>Liu,dapeng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</si>
  <si>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</si>
  <si>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</si>
  <si>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</si>
  <si>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</si>
  <si>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</si>
  <si>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</si>
  <si>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</si>
  <si>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</si>
  <si>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</si>
  <si>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</si>
  <si>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</si>
  <si>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</si>
  <si>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</si>
  <si>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</si>
  <si>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</si>
  <si>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</si>
  <si>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</si>
  <si>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</si>
  <si>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</si>
  <si>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</si>
  <si>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SYNC+_Z0155</t>
  </si>
  <si>
    <t>1.1系统设置</t>
  </si>
  <si>
    <t>热点入口</t>
  </si>
  <si>
    <t>1.进入设置-系统设置</t>
  </si>
  <si>
    <t>1.点击车载热点</t>
  </si>
  <si>
    <t>1.显示车载热点开关，帮助入门</t>
  </si>
  <si>
    <t>P1</t>
  </si>
  <si>
    <t>功能测试</t>
  </si>
  <si>
    <t>R13</t>
  </si>
  <si>
    <t>pass</t>
  </si>
  <si>
    <t>SOC:20221020_LA_R06-1_PRO
MCU:20221020_LA_R06-1_PRO</t>
  </si>
  <si>
    <t>2.1进入车载热点页面</t>
  </si>
  <si>
    <t>车载热点页面</t>
  </si>
  <si>
    <t>1.已连接TCU&amp;ECG
2.TCU&amp;ECG均已过provision
3.进入设置-系统设置</t>
  </si>
  <si>
    <t>1.显示加载中，请稍后...弹窗</t>
  </si>
  <si>
    <t>P0</t>
  </si>
  <si>
    <t>2.2当前热点已被禁用
（需要确认触发条件）</t>
  </si>
  <si>
    <t>热点已被禁用</t>
  </si>
  <si>
    <t>1.已连接TCU&amp;ECG
2.TCU&amp;ECG均已过provision
3.进入设置-系统设置-车载热点
4.加载中弹窗弹出中</t>
  </si>
  <si>
    <t>1.TCU不可用</t>
  </si>
  <si>
    <t>1.弹出 车载热点已被禁用，此车辆上未启用车辆热点功能</t>
  </si>
  <si>
    <t>P2</t>
  </si>
  <si>
    <t>SOC:20220717_LA_R05_PRO
MCU:20220717_LA_NB_daily_ENG</t>
  </si>
  <si>
    <t>周章建</t>
  </si>
  <si>
    <t>2.3Null时显示车载热点异常（需要确认触发条件）</t>
  </si>
  <si>
    <t>车载热点异常</t>
  </si>
  <si>
    <r>
      <rPr>
        <sz val="10"/>
        <color rgb="FF000000"/>
        <rFont val="Calibri"/>
        <charset val="134"/>
      </rPr>
      <t xml:space="preserve">1.TCU=null
</t>
    </r>
    <r>
      <rPr>
        <sz val="10"/>
        <color rgb="FFFF0000"/>
        <rFont val="Calibri"/>
        <charset val="134"/>
      </rPr>
      <t>拔出TCU</t>
    </r>
  </si>
  <si>
    <t>1.弹出toast：当前无法显示车载热点菜单，请稍后再试，3s后消失</t>
  </si>
  <si>
    <t>2.4 车载热点-关</t>
  </si>
  <si>
    <t>加载成功后热点的显示</t>
  </si>
  <si>
    <t>1.加载成功</t>
  </si>
  <si>
    <t>2.11热点错误（需要确认触发条件）</t>
  </si>
  <si>
    <t>热点错误</t>
  </si>
  <si>
    <t>1.加载失败</t>
  </si>
  <si>
    <t>1.弹出 热点错误，错误代码XXXX   弹窗</t>
  </si>
  <si>
    <t>2.12热点无响应（需要确认触发条件）</t>
  </si>
  <si>
    <t>热点无响应</t>
  </si>
  <si>
    <t>1.加载无响应</t>
  </si>
  <si>
    <t>1.弹出 热点无响应，热点遇到延迟，请稍后再试 弹窗</t>
  </si>
  <si>
    <t>2.5 正在开启热点-需过渡态</t>
  </si>
  <si>
    <t>加载中弹窗</t>
  </si>
  <si>
    <t>1.已连接TCU&amp;ECG
2.TCU&amp;ECG均已过provision
3.进入设置-系统设置-车载热点</t>
  </si>
  <si>
    <t>1.打开车载热点开关</t>
  </si>
  <si>
    <t>1.弹出加载中弹窗，点击空白处弹窗不会关闭</t>
  </si>
  <si>
    <t>2.6 车载热点-开启成功</t>
  </si>
  <si>
    <t>热点infobook检查</t>
  </si>
  <si>
    <t>1.点击infobook
2.点击X</t>
  </si>
  <si>
    <t>1.弹出infobook弹窗，显示介绍信息
2.关闭弹窗</t>
  </si>
  <si>
    <t>3.1 热点设置</t>
  </si>
  <si>
    <t>开关开启后页面检查</t>
  </si>
  <si>
    <t>1.出现热点设置和设备管理item项</t>
  </si>
  <si>
    <t>3.2热点设置编辑</t>
  </si>
  <si>
    <t>1.已连接TCU&amp;ECG
2.TCU&amp;ECG均已过provision
3.进入设置-系统设置-车载热点
4.热点已打开</t>
  </si>
  <si>
    <t>1.点击热点设置</t>
  </si>
  <si>
    <t>3.3 获取账密码值成功</t>
  </si>
  <si>
    <t>热点设置显示</t>
  </si>
  <si>
    <t>1.已连接TCU&amp;ECG
2.TCU&amp;ECG均已过provision
3.进入设置-系统设置-车载热点
4.热点已打开
5.加载中弹窗弹出中</t>
  </si>
  <si>
    <t>1.获取账号密码成功</t>
  </si>
  <si>
    <t>1.进入热点设置页面，显示名称，密码，安全类型，mac地址，可见性，频段</t>
  </si>
  <si>
    <t>3.5正在保存</t>
  </si>
  <si>
    <t>正在保存...弹窗</t>
  </si>
  <si>
    <t>1.修改热点任意信息，点击返回</t>
  </si>
  <si>
    <t>1.弹出正在保存...弹窗</t>
  </si>
  <si>
    <t>保存成功会弹出tost</t>
  </si>
  <si>
    <t>1.已连接TCU&amp;ECG
2.TCU&amp;ECG均已过provision
3.进入设置-系统设置-车载热点
4.热点已打开
5.正在保存弹窗弹出中</t>
  </si>
  <si>
    <t>1.保存成功</t>
  </si>
  <si>
    <t>1.弹出toast：保存成功</t>
  </si>
  <si>
    <t>连接后上网</t>
  </si>
  <si>
    <t>1.手机连接车机热点</t>
  </si>
  <si>
    <t>1.可以上网</t>
  </si>
  <si>
    <t>fail</t>
  </si>
  <si>
    <t>FCIVIOS-10671
Phase5_【U625MCA】【黑盒】【必现】【hotspot】iPhone手机连接车载热点，网络不可用</t>
  </si>
  <si>
    <t>关闭车机热点</t>
  </si>
  <si>
    <t>1.已连接TCU&amp;ECG
2.TCU&amp;ECG均已过provision
3.进入设置-系统设置-车载热点
4.手机已连接热点</t>
  </si>
  <si>
    <t>1.关闭车机热点</t>
  </si>
  <si>
    <t>1.手机网络断开，无法连接</t>
  </si>
  <si>
    <t>4.1 设备管理</t>
  </si>
  <si>
    <t>设置管理-加载弹窗</t>
  </si>
  <si>
    <t>1.点击设备管理</t>
  </si>
  <si>
    <t>4.3 设备管理加载成功</t>
  </si>
  <si>
    <t>设备管理加载成功</t>
  </si>
  <si>
    <t>1.进入设备管理页面，显示当前连接设置的 情况</t>
  </si>
  <si>
    <t>4.5 正在移入黑名单</t>
  </si>
  <si>
    <t>移入黑名单</t>
  </si>
  <si>
    <t>1.已连接TCU&amp;ECG
2.TCU&amp;ECG均已过provision
3.进入设置-系统设置-车载热点
4.有已连接设备</t>
  </si>
  <si>
    <t>1.点击移入黑名单</t>
  </si>
  <si>
    <t>1.弹出{设备名}正在移入黑名单...弹窗</t>
  </si>
  <si>
    <t>4.7 移入黑名单完成，设备管理为空页面</t>
  </si>
  <si>
    <t>移入黑名单成功</t>
  </si>
  <si>
    <t>1.移入黑名单成功</t>
  </si>
  <si>
    <t>1.显示无设备，手机断开连接</t>
  </si>
  <si>
    <t>4.6黑名单</t>
  </si>
  <si>
    <t>黑名单显示</t>
  </si>
  <si>
    <t>1.已连接TCU&amp;ECG
2.TCU&amp;ECG均已过provision
3.进入设置-系统设置-车载热点
4.进入设备管理页面</t>
  </si>
  <si>
    <t>1.点击黑名单</t>
  </si>
  <si>
    <t>1.切换到黑名单tab，显示当前黑名单情况</t>
  </si>
  <si>
    <t>4.8正在移出黑名单</t>
  </si>
  <si>
    <t>移出黑名单</t>
  </si>
  <si>
    <t>1.已连接TCU&amp;ECG
2.TCU&amp;ECG均已过provision
3.进入设置-系统设置-车载热点
4.进入设备管理页面
5.黑名单中有设备</t>
  </si>
  <si>
    <t>1.点击移出黑名单</t>
  </si>
  <si>
    <t>1.弹出{设备名}正在移出黑名单...弹窗</t>
  </si>
  <si>
    <t>4.9 移出黑名单完成，黑名单为空界面</t>
  </si>
  <si>
    <t>移出黑名单成功</t>
  </si>
  <si>
    <t>1.已连接TCU&amp;ECG
2.TCU&amp;ECG均已过provision
3.进入设置-系统设置-车载热点
4.进入设备管理页面
5.移出黑名单弹窗弹出中</t>
  </si>
  <si>
    <t>1.黑名单移出成功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</si>
  <si>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显示无设备，手机可重新连接热点</t>
    </r>
  </si>
  <si>
    <t>重置热点</t>
  </si>
  <si>
    <t>1.里程数大于16km
2.里程数小于16km</t>
  </si>
  <si>
    <t>1.默认热点为开启
2.默认热点为关闭</t>
  </si>
  <si>
    <t>切换电源模式后热点的使用</t>
  </si>
  <si>
    <t>1.已连接TCU&amp;ECG
2.TCU&amp;ECG均已过provision
3.进入设置-系统设置-车载热点
4.3B2 IG = ON , delay acc =ON</t>
  </si>
  <si>
    <r>
      <rPr>
        <sz val="10"/>
        <color rgb="FF000000"/>
        <rFont val="Calibri"/>
        <charset val="134"/>
      </rPr>
      <t>1.3B2 IG = OFF , delay acc =off</t>
    </r>
    <r>
      <rPr>
        <sz val="10"/>
        <color rgb="FF000000"/>
        <rFont val="宋体"/>
        <charset val="134"/>
      </rPr>
      <t>进入</t>
    </r>
    <r>
      <rPr>
        <sz val="10"/>
        <color rgb="FF000000"/>
        <rFont val="Calibri"/>
        <charset val="134"/>
      </rPr>
      <t>standby</t>
    </r>
    <r>
      <rPr>
        <sz val="10"/>
        <color rgb="FF000000"/>
        <rFont val="宋体"/>
        <charset val="134"/>
      </rPr>
      <t>模式</t>
    </r>
  </si>
  <si>
    <t>1.热点连接断开</t>
  </si>
  <si>
    <t>1.167 ENG=ON LifeCycMde_D_Actl =transport 进入运输模式</t>
  </si>
  <si>
    <t>1.热点连接断开，热点禁用</t>
  </si>
  <si>
    <t>切换点火周期后热点的使用</t>
  </si>
  <si>
    <t>1.3B2 IG = OFF 熄火</t>
  </si>
  <si>
    <t>热点的设备数量，上限10个</t>
  </si>
  <si>
    <t>app端与车机端的信息同步</t>
  </si>
  <si>
    <t>1.app端修改热点信息（ssid 密码）</t>
  </si>
  <si>
    <t>1.ivi端同步修改</t>
  </si>
  <si>
    <t>1.ivi端修改热点信息（ssid 密码）</t>
  </si>
  <si>
    <t>1.app端同步修改</t>
  </si>
  <si>
    <t>1.app端口打开/关闭热点开关</t>
  </si>
  <si>
    <t>1.ivi端 同步打开/关闭</t>
  </si>
  <si>
    <t>1.ivi端口打开/关闭热点开关</t>
  </si>
  <si>
    <t>1.app端 同步打开/关闭</t>
  </si>
  <si>
    <r>
      <rPr>
        <sz val="10"/>
        <color rgb="FF000000"/>
        <rFont val="Calibri"/>
        <charset val="134"/>
      </rPr>
      <t>手机关闭wifi开关</t>
    </r>
    <r>
      <rPr>
        <sz val="10"/>
        <color rgb="FF000000"/>
        <rFont val="Calibri"/>
        <charset val="134"/>
      </rPr>
      <t xml:space="preserve"> 在开启查看链接情况</t>
    </r>
  </si>
  <si>
    <t>1.已连接TCU&amp;ECG
2.TCU&amp;ECG均已过provision
3.进入设置-系统设置-车载热点
4.3B2 IG = ON , delay acc =ON
5.已连接热点</t>
  </si>
  <si>
    <t>1.手机端关闭wifi开关
2.开启wifi开关</t>
  </si>
  <si>
    <t>2.热点自动重连</t>
  </si>
  <si>
    <t>PASS</t>
  </si>
  <si>
    <t>热点的重连机制</t>
  </si>
  <si>
    <t>1.连接热点
2.离开设备距离大于热点范围
3.进入热点范围区域</t>
  </si>
  <si>
    <t>1.热点断开
2.热点自动重连</t>
  </si>
  <si>
    <t>未登录时热点的语音操控</t>
  </si>
  <si>
    <t>1.已连接TCU&amp;ECG
2.TCU&amp;ECG均已过provision
3.进入设置-系统设置-车载热点
4.3B2 IG = ON , delay acc =ON
5.未登录</t>
  </si>
  <si>
    <t>1.TTS：打开/关闭热点</t>
  </si>
  <si>
    <t>1.提示：请先登录</t>
  </si>
  <si>
    <t>语音操控热点的开启关闭</t>
  </si>
  <si>
    <t>1.已连接TCU&amp;ECG
2.TCU&amp;ECG均已过provision
3.进入设置-系统设置-车载热点
4.3B2 IG = ON , delay acc =ON
5.已登录，热点未打开</t>
  </si>
  <si>
    <t>1.TTS：打开热点</t>
  </si>
  <si>
    <t>1.反馈：已为您打开热点，跳转到热点页面</t>
  </si>
  <si>
    <t>1.已连接TCU&amp;ECG
2.TCU&amp;ECG均已过provision
3.进入设置-系统设置-车载热点
4.3B2 IG = ON , delay acc =ON
5..已登录，热点已打开</t>
  </si>
  <si>
    <t>1.反馈：热点已打开，跳转到热点页面</t>
  </si>
  <si>
    <t>1.TTS：关闭热点</t>
  </si>
  <si>
    <t>1.反馈：已为您关闭热点，跳转到热点页面</t>
  </si>
  <si>
    <t>1.已连接TCU&amp;ECG
2.TCU&amp;ECG均已过provision
3.进入设置-系统设置-车载热点
4.3B2 IG = ON , delay acc =ON
5..已登录，热点已关闭</t>
  </si>
  <si>
    <t>1.反馈：热点已关闭，跳转到热点页面</t>
  </si>
  <si>
    <t>reset后的热点使用</t>
  </si>
  <si>
    <t>1.执行wifi热点复位</t>
  </si>
  <si>
    <t>1.热点开关恢复默认，设备断开，黑名单清空</t>
  </si>
  <si>
    <t>ccs off后检查热点连接情况</t>
  </si>
  <si>
    <t>1.车机供电正常
2.TCU&amp;ECG网络正常</t>
  </si>
  <si>
    <t>1.关闭车辆互联中的车辆连接
2.检查热点连接</t>
  </si>
  <si>
    <t>2.热点禁用</t>
  </si>
  <si>
    <t>ccs on后检查热点连接情况</t>
  </si>
  <si>
    <t>1.车机供电正常
2.TCU&amp;ECG网络正常
3.车辆连接已关闭</t>
  </si>
  <si>
    <t>1.打开车辆互联中的车辆连接
2.检查热点连接</t>
  </si>
  <si>
    <t>2.热点可正常使用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</si>
</sst>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yyyy/m/d;@"/>
    <numFmt numFmtId="178" formatCode="[$-409]General"/>
  </numFmts>
  <fonts count="39">
    <font>
      <sz val="10"/>
      <color theme="1"/>
      <name val="等线"/>
      <charset val="134"/>
      <scheme val="minor"/>
    </font>
    <font>
      <sz val="12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0"/>
      <color rgb="FFFFFFFF"/>
      <name val="宋体"/>
      <charset val="134"/>
    </font>
    <font>
      <b/>
      <sz val="10"/>
      <color rgb="FF00B050"/>
      <name val="Calibri"/>
      <charset val="134"/>
    </font>
    <font>
      <b/>
      <sz val="10"/>
      <color rgb="FFFF0000"/>
      <name val="Calibri"/>
      <charset val="134"/>
    </font>
    <font>
      <u/>
      <sz val="11"/>
      <color rgb="FF800080"/>
      <name val="等线"/>
      <charset val="0"/>
      <scheme val="minor"/>
    </font>
    <font>
      <sz val="10"/>
      <color rgb="FF000000"/>
      <name val="宋体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B0F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20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9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9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1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33" fillId="16" borderId="14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1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left" vertical="top" wrapText="1"/>
    </xf>
    <xf numFmtId="49" fontId="11" fillId="0" borderId="4" xfId="0" applyNumberFormat="1" applyFont="1" applyBorder="1" applyAlignment="1">
      <alignment horizontal="left" vertical="top" wrapText="1"/>
    </xf>
    <xf numFmtId="176" fontId="10" fillId="0" borderId="1" xfId="0" applyNumberFormat="1" applyFont="1" applyBorder="1" applyAlignment="1">
      <alignment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 wrapText="1"/>
    </xf>
    <xf numFmtId="49" fontId="9" fillId="5" borderId="5" xfId="0" applyNumberFormat="1" applyFont="1" applyFill="1" applyBorder="1" applyAlignment="1">
      <alignment horizontal="left" vertical="center" wrapText="1"/>
    </xf>
    <xf numFmtId="49" fontId="9" fillId="5" borderId="6" xfId="0" applyNumberFormat="1" applyFont="1" applyFill="1" applyBorder="1" applyAlignment="1">
      <alignment horizontal="left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49" fontId="9" fillId="5" borderId="8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30" fontId="3" fillId="0" borderId="1" xfId="0" applyNumberFormat="1" applyFont="1" applyBorder="1" applyAlignment="1">
      <alignment horizontal="center" vertical="center"/>
    </xf>
    <xf numFmtId="30" fontId="3" fillId="0" borderId="2" xfId="0" applyNumberFormat="1" applyFont="1" applyBorder="1" applyAlignment="1">
      <alignment horizontal="center" vertical="center"/>
    </xf>
    <xf numFmtId="30" fontId="3" fillId="0" borderId="2" xfId="0" applyNumberFormat="1" applyFont="1" applyBorder="1" applyAlignment="1">
      <alignment horizontal="left" vertical="center"/>
    </xf>
    <xf numFmtId="30" fontId="3" fillId="0" borderId="3" xfId="0" applyNumberFormat="1" applyFont="1" applyBorder="1" applyAlignment="1">
      <alignment horizontal="left" vertical="center"/>
    </xf>
    <xf numFmtId="30" fontId="3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95B3D7"/>
        </patternFill>
      </fill>
    </dxf>
    <dxf>
      <fill>
        <patternFill patternType="solid">
          <bgColor rgb="FFFABF8F"/>
        </patternFill>
      </fill>
    </dxf>
    <dxf>
      <fill>
        <patternFill patternType="solid">
          <bgColor rgb="FF92CDDC"/>
        </patternFill>
      </fill>
    </dxf>
    <dxf>
      <fill>
        <patternFill patternType="solid">
          <bgColor rgb="FF7891B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ra.ford.com/browse/FCIVIOS-10671?filter=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showGridLines="0" workbookViewId="0">
      <selection activeCell="S2" sqref="S2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24" customHeight="1"/>
    <row r="2" ht="18" customHeight="1"/>
    <row r="3" ht="18" customHeight="1"/>
    <row r="4" ht="18" customHeight="1" spans="7:8">
      <c r="G4" s="44" t="s">
        <v>0</v>
      </c>
      <c r="H4" s="44" t="s">
        <v>1</v>
      </c>
    </row>
    <row r="5" ht="18" customHeight="1" spans="7:8">
      <c r="G5" s="45" t="s">
        <v>2</v>
      </c>
      <c r="H5" s="44">
        <v>6</v>
      </c>
    </row>
    <row r="6" ht="34" customHeight="1"/>
    <row r="7" ht="18" customHeight="1"/>
    <row r="8" ht="18" customHeight="1" spans="2:10">
      <c r="B8" s="46" t="s">
        <v>3</v>
      </c>
      <c r="C8" s="46"/>
      <c r="D8" s="46"/>
      <c r="E8" s="46"/>
      <c r="F8" s="46"/>
      <c r="G8" s="46"/>
      <c r="H8" s="46"/>
      <c r="I8" s="46"/>
      <c r="J8" s="46"/>
    </row>
    <row r="9" ht="18" customHeight="1" spans="2:10">
      <c r="B9" s="46"/>
      <c r="C9" s="46"/>
      <c r="D9" s="46"/>
      <c r="E9" s="46"/>
      <c r="F9" s="46"/>
      <c r="G9" s="46"/>
      <c r="H9" s="46"/>
      <c r="I9" s="46"/>
      <c r="J9" s="46"/>
    </row>
    <row r="10" ht="18" customHeight="1" spans="2:10">
      <c r="B10" s="47"/>
      <c r="C10" s="47"/>
      <c r="D10" s="47"/>
      <c r="E10" s="47"/>
      <c r="F10" s="47"/>
      <c r="G10" s="47"/>
      <c r="H10" s="47"/>
      <c r="I10" s="47"/>
      <c r="J10" s="47"/>
    </row>
    <row r="11" ht="12" customHeight="1" spans="10:10">
      <c r="J11" s="59"/>
    </row>
    <row r="12" ht="17" customHeight="1" spans="10:10">
      <c r="J12" s="47"/>
    </row>
    <row r="13" ht="34" customHeight="1" spans="2:10">
      <c r="B13" s="48" t="s">
        <v>4</v>
      </c>
      <c r="C13" s="48"/>
      <c r="D13" s="48"/>
      <c r="E13" s="48"/>
      <c r="F13" s="48"/>
      <c r="G13" s="48"/>
      <c r="H13" s="48"/>
      <c r="I13" s="48"/>
      <c r="J13" s="48"/>
    </row>
    <row r="14" ht="18" customHeight="1" spans="2:10">
      <c r="B14" s="48"/>
      <c r="C14" s="48"/>
      <c r="D14" s="48"/>
      <c r="E14" s="48"/>
      <c r="F14" s="48"/>
      <c r="G14" s="48"/>
      <c r="H14" s="48"/>
      <c r="I14" s="48"/>
      <c r="J14" s="48"/>
    </row>
    <row r="15" ht="18" customHeight="1" spans="10:10">
      <c r="J15" s="47"/>
    </row>
    <row r="16" ht="18" customHeight="1" spans="2:10">
      <c r="B16" s="49" t="s">
        <v>5</v>
      </c>
      <c r="C16" s="49" t="s">
        <v>6</v>
      </c>
      <c r="D16" s="49" t="s">
        <v>7</v>
      </c>
      <c r="E16" s="49" t="s">
        <v>8</v>
      </c>
      <c r="F16" s="49"/>
      <c r="G16" s="49"/>
      <c r="H16" s="49"/>
      <c r="I16" s="49" t="s">
        <v>9</v>
      </c>
      <c r="J16" s="49" t="s">
        <v>10</v>
      </c>
    </row>
    <row r="17" ht="18" customHeight="1" spans="1:10">
      <c r="A17" s="50"/>
      <c r="B17" s="45" t="s">
        <v>11</v>
      </c>
      <c r="C17" s="51">
        <v>44590</v>
      </c>
      <c r="D17" s="52" t="s">
        <v>12</v>
      </c>
      <c r="E17" s="53" t="s">
        <v>13</v>
      </c>
      <c r="F17" s="54"/>
      <c r="G17" s="54"/>
      <c r="H17" s="55"/>
      <c r="I17" s="45"/>
      <c r="J17" s="45"/>
    </row>
    <row r="18" ht="18" customHeight="1" spans="1:10">
      <c r="A18" s="50"/>
      <c r="B18" s="45" t="s">
        <v>14</v>
      </c>
      <c r="C18" s="51">
        <v>44651</v>
      </c>
      <c r="D18" s="52" t="s">
        <v>15</v>
      </c>
      <c r="E18" s="56" t="s">
        <v>16</v>
      </c>
      <c r="F18" s="57"/>
      <c r="G18" s="57"/>
      <c r="H18" s="58"/>
      <c r="I18" s="60"/>
      <c r="J18" s="60"/>
    </row>
    <row r="19" ht="18" customHeight="1" spans="2:10">
      <c r="B19" s="45" t="s">
        <v>17</v>
      </c>
      <c r="C19" s="51">
        <v>44664</v>
      </c>
      <c r="D19" s="52" t="s">
        <v>12</v>
      </c>
      <c r="E19" s="56" t="s">
        <v>18</v>
      </c>
      <c r="F19" s="57"/>
      <c r="G19" s="57"/>
      <c r="H19" s="58"/>
      <c r="I19" s="60"/>
      <c r="J19" s="60"/>
    </row>
    <row r="20" ht="35" customHeight="1" spans="2:10">
      <c r="B20" s="45"/>
      <c r="C20" s="51"/>
      <c r="D20" s="52"/>
      <c r="E20" s="5"/>
      <c r="F20" s="5"/>
      <c r="G20" s="5"/>
      <c r="H20" s="5"/>
      <c r="I20" s="51"/>
      <c r="J20" s="61"/>
    </row>
  </sheetData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7"/>
  <sheetViews>
    <sheetView tabSelected="1" topLeftCell="B1" workbookViewId="0">
      <selection activeCell="C17" sqref="C17:F17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2:9">
      <c r="B2" s="13" t="s">
        <v>19</v>
      </c>
      <c r="C2" s="14"/>
      <c r="D2" s="14"/>
      <c r="E2" s="14"/>
      <c r="F2" s="14"/>
      <c r="G2" s="14"/>
      <c r="H2" s="14"/>
      <c r="I2" s="40"/>
    </row>
    <row r="3" ht="18" customHeight="1" spans="2:9">
      <c r="B3" s="15" t="s">
        <v>20</v>
      </c>
      <c r="C3" s="15"/>
      <c r="D3" s="15"/>
      <c r="E3" s="15"/>
      <c r="F3" s="15"/>
      <c r="G3" s="15"/>
      <c r="H3" s="15"/>
      <c r="I3" s="15"/>
    </row>
    <row r="4" ht="18" customHeight="1" spans="2:9">
      <c r="B4" s="16" t="s">
        <v>21</v>
      </c>
      <c r="C4" s="17" t="s">
        <v>22</v>
      </c>
      <c r="D4" s="18"/>
      <c r="E4" s="19"/>
      <c r="F4" s="20" t="s">
        <v>23</v>
      </c>
      <c r="G4" s="21">
        <v>44880</v>
      </c>
      <c r="H4" s="21"/>
      <c r="I4" s="21"/>
    </row>
    <row r="5" ht="18" customHeight="1" spans="2:9">
      <c r="B5" s="16" t="s">
        <v>24</v>
      </c>
      <c r="C5" s="17" t="s">
        <v>25</v>
      </c>
      <c r="D5" s="18"/>
      <c r="E5" s="19"/>
      <c r="F5" s="20" t="s">
        <v>26</v>
      </c>
      <c r="G5" s="22" t="s">
        <v>27</v>
      </c>
      <c r="H5" s="23"/>
      <c r="I5" s="23"/>
    </row>
    <row r="6" ht="19" customHeight="1" spans="2:9">
      <c r="B6" s="16" t="s">
        <v>28</v>
      </c>
      <c r="C6" s="24" t="s">
        <v>29</v>
      </c>
      <c r="D6" s="24"/>
      <c r="E6" s="24"/>
      <c r="F6" s="20" t="s">
        <v>30</v>
      </c>
      <c r="G6" s="21">
        <v>44880</v>
      </c>
      <c r="H6" s="21"/>
      <c r="I6" s="21"/>
    </row>
    <row r="7" ht="19" customHeight="1" spans="2:9">
      <c r="B7" s="16" t="s">
        <v>31</v>
      </c>
      <c r="C7" s="24" t="s">
        <v>32</v>
      </c>
      <c r="D7" s="24"/>
      <c r="E7" s="24"/>
      <c r="F7" s="20" t="s">
        <v>33</v>
      </c>
      <c r="G7" s="25" t="s">
        <v>34</v>
      </c>
      <c r="H7" s="25"/>
      <c r="I7" s="25"/>
    </row>
    <row r="8" ht="18" customHeight="1" spans="2:9">
      <c r="B8" s="26"/>
      <c r="C8" s="26"/>
      <c r="D8" s="26"/>
      <c r="E8" s="26"/>
      <c r="F8" s="26"/>
      <c r="G8" s="26"/>
      <c r="H8" s="26"/>
      <c r="I8" s="26"/>
    </row>
    <row r="9" ht="18" customHeight="1" spans="2:9">
      <c r="B9" s="15" t="s">
        <v>35</v>
      </c>
      <c r="C9" s="15"/>
      <c r="D9" s="15"/>
      <c r="E9" s="15"/>
      <c r="F9" s="15"/>
      <c r="G9" s="15"/>
      <c r="H9" s="15"/>
      <c r="I9" s="15"/>
    </row>
    <row r="10" ht="18" customHeight="1" spans="2:9">
      <c r="B10" s="27" t="s">
        <v>36</v>
      </c>
      <c r="C10" s="28" t="s">
        <v>37</v>
      </c>
      <c r="D10" s="28" t="s">
        <v>38</v>
      </c>
      <c r="E10" s="28" t="s">
        <v>39</v>
      </c>
      <c r="F10" s="28" t="s">
        <v>40</v>
      </c>
      <c r="G10" s="29" t="s">
        <v>41</v>
      </c>
      <c r="H10" s="29" t="s">
        <v>42</v>
      </c>
      <c r="I10" s="28" t="s">
        <v>43</v>
      </c>
    </row>
    <row r="11" ht="18" customHeight="1" spans="2:9">
      <c r="B11" s="30" t="s">
        <v>44</v>
      </c>
      <c r="C11" s="31">
        <f>SUM(D11:H11)</f>
        <v>42</v>
      </c>
      <c r="D11" s="32">
        <f>COUNTIF(Hotspot!N:N,"PASS")</f>
        <v>41</v>
      </c>
      <c r="E11" s="32">
        <f>COUNTIF(Hotspot!N:N,"FAIL")</f>
        <v>1</v>
      </c>
      <c r="F11" s="32">
        <f>COUNTIF(Hotspot!N:N,"BLOCK")</f>
        <v>0</v>
      </c>
      <c r="G11" s="32">
        <f>COUNTIF(Hotspot!N:N,"NT")</f>
        <v>0</v>
      </c>
      <c r="H11" s="32">
        <f>COUNTIF(Hotspot!$N:$N,H10)</f>
        <v>0</v>
      </c>
      <c r="I11" s="41">
        <f>D11/(C11-H11)</f>
        <v>0.976190476190476</v>
      </c>
    </row>
    <row r="12" ht="18" customHeight="1" spans="2:9">
      <c r="B12" s="30"/>
      <c r="C12" s="31"/>
      <c r="D12" s="32"/>
      <c r="E12" s="32"/>
      <c r="F12" s="32"/>
      <c r="G12" s="32"/>
      <c r="H12" s="32"/>
      <c r="I12" s="41"/>
    </row>
    <row r="13" ht="18" customHeight="1" spans="2:9">
      <c r="B13" s="15" t="s">
        <v>45</v>
      </c>
      <c r="C13" s="15"/>
      <c r="D13" s="15"/>
      <c r="E13" s="15"/>
      <c r="F13" s="15"/>
      <c r="G13" s="15"/>
      <c r="H13" s="15"/>
      <c r="I13" s="15"/>
    </row>
    <row r="14" ht="38" customHeight="1" spans="2:9">
      <c r="B14" s="33"/>
      <c r="C14" s="34"/>
      <c r="D14" s="34"/>
      <c r="E14" s="34"/>
      <c r="F14" s="34"/>
      <c r="G14" s="34"/>
      <c r="H14" s="34"/>
      <c r="I14" s="34"/>
    </row>
    <row r="15" ht="18" customHeight="1" spans="2:9">
      <c r="B15" s="35" t="s">
        <v>46</v>
      </c>
      <c r="C15" s="36"/>
      <c r="D15" s="36"/>
      <c r="E15" s="36"/>
      <c r="F15" s="36"/>
      <c r="G15" s="36"/>
      <c r="H15" s="36"/>
      <c r="I15" s="42"/>
    </row>
    <row r="16" ht="18" customHeight="1" spans="2:9">
      <c r="B16" s="37" t="s">
        <v>47</v>
      </c>
      <c r="C16" s="37" t="s">
        <v>48</v>
      </c>
      <c r="D16" s="37"/>
      <c r="E16" s="37"/>
      <c r="F16" s="37"/>
      <c r="G16" s="37" t="s">
        <v>49</v>
      </c>
      <c r="H16" s="37" t="s">
        <v>50</v>
      </c>
      <c r="I16" s="37" t="s">
        <v>51</v>
      </c>
    </row>
    <row r="17" ht="18" customHeight="1" spans="2:9">
      <c r="B17" s="38" t="s">
        <v>52</v>
      </c>
      <c r="C17" s="39" t="s">
        <v>53</v>
      </c>
      <c r="D17" s="39"/>
      <c r="E17" s="39"/>
      <c r="F17" s="39"/>
      <c r="G17" s="38" t="s">
        <v>54</v>
      </c>
      <c r="H17" s="38" t="s">
        <v>55</v>
      </c>
      <c r="I17" s="43" t="s">
        <v>56</v>
      </c>
    </row>
  </sheetData>
  <mergeCells count="1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</mergeCells>
  <dataValidations count="1">
    <dataValidation type="list" allowBlank="1" showErrorMessage="1" sqref="G10 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7"/>
  <sheetViews>
    <sheetView topLeftCell="E1" workbookViewId="0">
      <pane ySplit="1" topLeftCell="A13" activePane="bottomLeft" state="frozen"/>
      <selection/>
      <selection pane="bottomLeft" activeCell="O16" sqref="O16"/>
    </sheetView>
  </sheetViews>
  <sheetFormatPr defaultColWidth="14" defaultRowHeight="12.75"/>
  <cols>
    <col min="1" max="1" width="3" customWidth="1"/>
    <col min="2" max="2" width="8" customWidth="1"/>
    <col min="3" max="3" width="15" customWidth="1"/>
    <col min="4" max="4" width="20" customWidth="1"/>
    <col min="5" max="5" width="26" customWidth="1"/>
    <col min="6" max="6" width="37" customWidth="1"/>
    <col min="7" max="7" width="34" customWidth="1"/>
    <col min="8" max="8" width="42" customWidth="1"/>
    <col min="9" max="9" width="21" hidden="1" customWidth="1"/>
    <col min="10" max="10" width="10" hidden="1" customWidth="1"/>
    <col min="11" max="11" width="14" hidden="1" customWidth="1"/>
    <col min="12" max="12" width="13" hidden="1" customWidth="1"/>
    <col min="13" max="13" width="11" hidden="1" customWidth="1"/>
    <col min="14" max="14" width="10" customWidth="1"/>
    <col min="15" max="15" width="25" customWidth="1"/>
    <col min="16" max="16" width="19" customWidth="1"/>
    <col min="17" max="17" width="13" customWidth="1"/>
    <col min="18" max="18" width="11" customWidth="1"/>
    <col min="19" max="22" width="10" customWidth="1"/>
  </cols>
  <sheetData>
    <row r="1" ht="45" customHeight="1" spans="1:22">
      <c r="A1" s="1"/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6" t="s">
        <v>68</v>
      </c>
      <c r="O1" s="7" t="s">
        <v>69</v>
      </c>
      <c r="P1" s="7" t="s">
        <v>70</v>
      </c>
      <c r="Q1" s="7" t="s">
        <v>71</v>
      </c>
      <c r="R1" s="7" t="s">
        <v>72</v>
      </c>
      <c r="S1" s="7" t="s">
        <v>73</v>
      </c>
      <c r="T1" s="7" t="s">
        <v>74</v>
      </c>
      <c r="U1" s="7" t="s">
        <v>75</v>
      </c>
      <c r="V1" s="7" t="s">
        <v>76</v>
      </c>
    </row>
    <row r="2" ht="85" customHeight="1" spans="2:22">
      <c r="B2" s="3">
        <f t="shared" ref="B2:B43" si="0">ROW()-1</f>
        <v>1</v>
      </c>
      <c r="C2" s="3" t="s">
        <v>77</v>
      </c>
      <c r="D2" s="3" t="s">
        <v>78</v>
      </c>
      <c r="E2" s="3" t="s">
        <v>79</v>
      </c>
      <c r="F2" s="3" t="s">
        <v>80</v>
      </c>
      <c r="G2" s="3" t="s">
        <v>81</v>
      </c>
      <c r="H2" s="3" t="s">
        <v>82</v>
      </c>
      <c r="I2" s="3"/>
      <c r="J2" s="3" t="s">
        <v>83</v>
      </c>
      <c r="K2" s="3" t="s">
        <v>84</v>
      </c>
      <c r="L2" s="3" t="s">
        <v>34</v>
      </c>
      <c r="M2" s="3" t="s">
        <v>85</v>
      </c>
      <c r="N2" s="8" t="s">
        <v>86</v>
      </c>
      <c r="O2" s="3"/>
      <c r="P2" s="3"/>
      <c r="Q2" s="3"/>
      <c r="R2" s="3"/>
      <c r="S2" s="3" t="s">
        <v>87</v>
      </c>
      <c r="T2" s="5">
        <v>20221021</v>
      </c>
      <c r="U2" s="11" t="s">
        <v>27</v>
      </c>
      <c r="V2" s="3" t="s">
        <v>32</v>
      </c>
    </row>
    <row r="3" ht="85" customHeight="1" spans="2:22">
      <c r="B3" s="3">
        <f t="shared" si="0"/>
        <v>2</v>
      </c>
      <c r="C3" s="3" t="s">
        <v>77</v>
      </c>
      <c r="D3" s="3" t="s">
        <v>88</v>
      </c>
      <c r="E3" s="3" t="s">
        <v>89</v>
      </c>
      <c r="F3" s="3" t="s">
        <v>90</v>
      </c>
      <c r="G3" s="3" t="s">
        <v>81</v>
      </c>
      <c r="H3" s="3" t="s">
        <v>91</v>
      </c>
      <c r="I3" s="3"/>
      <c r="J3" s="3" t="s">
        <v>92</v>
      </c>
      <c r="K3" s="3" t="s">
        <v>84</v>
      </c>
      <c r="L3" s="3" t="s">
        <v>34</v>
      </c>
      <c r="M3" s="3" t="s">
        <v>85</v>
      </c>
      <c r="N3" s="8" t="s">
        <v>86</v>
      </c>
      <c r="O3" s="3"/>
      <c r="P3" s="3"/>
      <c r="Q3" s="3"/>
      <c r="R3" s="3"/>
      <c r="S3" s="3" t="s">
        <v>87</v>
      </c>
      <c r="T3" s="5">
        <v>20221021</v>
      </c>
      <c r="U3" s="11" t="s">
        <v>27</v>
      </c>
      <c r="V3" s="3" t="s">
        <v>32</v>
      </c>
    </row>
    <row r="4" ht="76.5" hidden="1" spans="2:22">
      <c r="B4" s="3">
        <f t="shared" si="0"/>
        <v>3</v>
      </c>
      <c r="C4" s="3" t="s">
        <v>77</v>
      </c>
      <c r="D4" s="4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/>
      <c r="J4" s="3" t="s">
        <v>98</v>
      </c>
      <c r="K4" s="3" t="s">
        <v>84</v>
      </c>
      <c r="L4" s="3" t="s">
        <v>34</v>
      </c>
      <c r="M4" s="3" t="s">
        <v>85</v>
      </c>
      <c r="N4" s="8" t="s">
        <v>86</v>
      </c>
      <c r="O4" s="3"/>
      <c r="P4" s="3"/>
      <c r="Q4" s="3"/>
      <c r="R4" s="3"/>
      <c r="S4" s="3" t="s">
        <v>99</v>
      </c>
      <c r="T4" s="5">
        <v>20220725</v>
      </c>
      <c r="U4" s="12" t="s">
        <v>100</v>
      </c>
      <c r="V4" s="3" t="s">
        <v>32</v>
      </c>
    </row>
    <row r="5" ht="76.5" hidden="1" spans="2:22">
      <c r="B5" s="3">
        <f t="shared" si="0"/>
        <v>4</v>
      </c>
      <c r="C5" s="3" t="s">
        <v>77</v>
      </c>
      <c r="D5" s="4" t="s">
        <v>101</v>
      </c>
      <c r="E5" s="3" t="s">
        <v>102</v>
      </c>
      <c r="F5" s="3" t="s">
        <v>95</v>
      </c>
      <c r="G5" s="3" t="s">
        <v>103</v>
      </c>
      <c r="H5" s="3" t="s">
        <v>104</v>
      </c>
      <c r="I5" s="3"/>
      <c r="J5" s="3" t="s">
        <v>98</v>
      </c>
      <c r="K5" s="3" t="s">
        <v>84</v>
      </c>
      <c r="L5" s="3" t="s">
        <v>34</v>
      </c>
      <c r="M5" s="3" t="s">
        <v>85</v>
      </c>
      <c r="N5" s="8" t="s">
        <v>86</v>
      </c>
      <c r="O5" s="3"/>
      <c r="P5" s="3"/>
      <c r="Q5" s="3"/>
      <c r="R5" s="3"/>
      <c r="S5" s="3" t="s">
        <v>99</v>
      </c>
      <c r="T5" s="5">
        <v>20220725</v>
      </c>
      <c r="U5" s="12" t="s">
        <v>100</v>
      </c>
      <c r="V5" s="3" t="s">
        <v>32</v>
      </c>
    </row>
    <row r="6" ht="85" customHeight="1" spans="2:22">
      <c r="B6" s="3">
        <f t="shared" si="0"/>
        <v>5</v>
      </c>
      <c r="C6" s="3" t="s">
        <v>77</v>
      </c>
      <c r="D6" s="3" t="s">
        <v>105</v>
      </c>
      <c r="E6" s="3" t="s">
        <v>106</v>
      </c>
      <c r="F6" s="3" t="s">
        <v>95</v>
      </c>
      <c r="G6" s="3" t="s">
        <v>107</v>
      </c>
      <c r="H6" s="3" t="s">
        <v>82</v>
      </c>
      <c r="I6" s="3"/>
      <c r="J6" s="3" t="s">
        <v>92</v>
      </c>
      <c r="K6" s="3" t="s">
        <v>84</v>
      </c>
      <c r="L6" s="3" t="s">
        <v>34</v>
      </c>
      <c r="M6" s="3" t="s">
        <v>85</v>
      </c>
      <c r="N6" s="8" t="s">
        <v>86</v>
      </c>
      <c r="O6" s="3"/>
      <c r="P6" s="3"/>
      <c r="Q6" s="3"/>
      <c r="R6" s="3"/>
      <c r="S6" s="3" t="s">
        <v>87</v>
      </c>
      <c r="T6" s="5">
        <v>20221021</v>
      </c>
      <c r="U6" s="11" t="s">
        <v>27</v>
      </c>
      <c r="V6" s="3" t="s">
        <v>32</v>
      </c>
    </row>
    <row r="7" ht="80" hidden="1" customHeight="1" spans="2:22">
      <c r="B7" s="3">
        <f t="shared" si="0"/>
        <v>6</v>
      </c>
      <c r="C7" s="3" t="s">
        <v>77</v>
      </c>
      <c r="D7" s="4" t="s">
        <v>108</v>
      </c>
      <c r="E7" s="3" t="s">
        <v>109</v>
      </c>
      <c r="F7" s="3" t="s">
        <v>95</v>
      </c>
      <c r="G7" s="3" t="s">
        <v>110</v>
      </c>
      <c r="H7" s="3" t="s">
        <v>111</v>
      </c>
      <c r="I7" s="3"/>
      <c r="J7" s="3" t="s">
        <v>98</v>
      </c>
      <c r="K7" s="3" t="s">
        <v>84</v>
      </c>
      <c r="L7" s="3" t="s">
        <v>34</v>
      </c>
      <c r="M7" s="3" t="s">
        <v>85</v>
      </c>
      <c r="N7" s="8" t="s">
        <v>86</v>
      </c>
      <c r="O7" s="3"/>
      <c r="P7" s="3"/>
      <c r="Q7" s="3"/>
      <c r="R7" s="3"/>
      <c r="S7" s="3" t="s">
        <v>99</v>
      </c>
      <c r="T7" s="5">
        <v>20220725</v>
      </c>
      <c r="U7" s="12" t="s">
        <v>100</v>
      </c>
      <c r="V7" s="3" t="s">
        <v>32</v>
      </c>
    </row>
    <row r="8" ht="65" hidden="1" customHeight="1" spans="2:22">
      <c r="B8" s="3">
        <f t="shared" si="0"/>
        <v>7</v>
      </c>
      <c r="C8" s="3" t="s">
        <v>77</v>
      </c>
      <c r="D8" s="4" t="s">
        <v>112</v>
      </c>
      <c r="E8" s="3" t="s">
        <v>113</v>
      </c>
      <c r="F8" s="3" t="s">
        <v>95</v>
      </c>
      <c r="G8" s="3" t="s">
        <v>114</v>
      </c>
      <c r="H8" s="3" t="s">
        <v>115</v>
      </c>
      <c r="I8" s="3"/>
      <c r="J8" s="3" t="s">
        <v>98</v>
      </c>
      <c r="K8" s="3" t="s">
        <v>84</v>
      </c>
      <c r="L8" s="3" t="s">
        <v>34</v>
      </c>
      <c r="M8" s="3" t="s">
        <v>85</v>
      </c>
      <c r="N8" s="8" t="s">
        <v>86</v>
      </c>
      <c r="O8" s="3"/>
      <c r="P8" s="3"/>
      <c r="Q8" s="3"/>
      <c r="R8" s="3"/>
      <c r="S8" s="3" t="s">
        <v>99</v>
      </c>
      <c r="T8" s="5">
        <v>20220725</v>
      </c>
      <c r="U8" s="12" t="s">
        <v>100</v>
      </c>
      <c r="V8" s="3" t="s">
        <v>32</v>
      </c>
    </row>
    <row r="9" ht="49" hidden="1" customHeight="1" spans="2:22">
      <c r="B9" s="3">
        <f t="shared" si="0"/>
        <v>8</v>
      </c>
      <c r="C9" s="3" t="s">
        <v>77</v>
      </c>
      <c r="D9" s="3" t="s">
        <v>116</v>
      </c>
      <c r="E9" s="3" t="s">
        <v>117</v>
      </c>
      <c r="F9" s="3" t="s">
        <v>118</v>
      </c>
      <c r="G9" s="3" t="s">
        <v>119</v>
      </c>
      <c r="H9" s="3" t="s">
        <v>120</v>
      </c>
      <c r="I9" s="3"/>
      <c r="J9" s="3" t="s">
        <v>98</v>
      </c>
      <c r="K9" s="3" t="s">
        <v>84</v>
      </c>
      <c r="L9" s="3" t="s">
        <v>34</v>
      </c>
      <c r="M9" s="3" t="s">
        <v>85</v>
      </c>
      <c r="N9" s="8" t="s">
        <v>86</v>
      </c>
      <c r="O9" s="3"/>
      <c r="P9" s="3"/>
      <c r="Q9" s="3"/>
      <c r="R9" s="3"/>
      <c r="S9" s="3" t="s">
        <v>99</v>
      </c>
      <c r="T9" s="5">
        <v>20220725</v>
      </c>
      <c r="U9" s="12" t="s">
        <v>100</v>
      </c>
      <c r="V9" s="3" t="s">
        <v>32</v>
      </c>
    </row>
    <row r="10" ht="65" hidden="1" customHeight="1" spans="2:22">
      <c r="B10" s="3">
        <f t="shared" si="0"/>
        <v>9</v>
      </c>
      <c r="C10" s="3" t="s">
        <v>77</v>
      </c>
      <c r="D10" s="3" t="s">
        <v>121</v>
      </c>
      <c r="E10" s="3" t="s">
        <v>122</v>
      </c>
      <c r="F10" s="3" t="s">
        <v>118</v>
      </c>
      <c r="G10" s="3" t="s">
        <v>123</v>
      </c>
      <c r="H10" s="3" t="s">
        <v>124</v>
      </c>
      <c r="I10" s="3"/>
      <c r="J10" s="3" t="s">
        <v>98</v>
      </c>
      <c r="K10" s="3" t="s">
        <v>84</v>
      </c>
      <c r="L10" s="3" t="s">
        <v>34</v>
      </c>
      <c r="M10" s="3" t="s">
        <v>85</v>
      </c>
      <c r="N10" s="8" t="s">
        <v>86</v>
      </c>
      <c r="O10" s="3"/>
      <c r="P10" s="3"/>
      <c r="Q10" s="3"/>
      <c r="R10" s="3"/>
      <c r="S10" s="3" t="s">
        <v>99</v>
      </c>
      <c r="T10" s="5">
        <v>20220725</v>
      </c>
      <c r="U10" s="12" t="s">
        <v>100</v>
      </c>
      <c r="V10" s="3" t="s">
        <v>32</v>
      </c>
    </row>
    <row r="11" ht="85" customHeight="1" spans="2:22">
      <c r="B11" s="3">
        <f t="shared" si="0"/>
        <v>10</v>
      </c>
      <c r="C11" s="3" t="s">
        <v>77</v>
      </c>
      <c r="D11" s="3" t="s">
        <v>125</v>
      </c>
      <c r="E11" s="3" t="s">
        <v>126</v>
      </c>
      <c r="F11" s="3" t="s">
        <v>118</v>
      </c>
      <c r="G11" s="3" t="s">
        <v>119</v>
      </c>
      <c r="H11" s="3" t="s">
        <v>127</v>
      </c>
      <c r="I11" s="3"/>
      <c r="J11" s="3" t="s">
        <v>92</v>
      </c>
      <c r="K11" s="3" t="s">
        <v>84</v>
      </c>
      <c r="L11" s="3" t="s">
        <v>34</v>
      </c>
      <c r="M11" s="3" t="s">
        <v>85</v>
      </c>
      <c r="N11" s="8" t="s">
        <v>86</v>
      </c>
      <c r="O11" s="3"/>
      <c r="P11" s="3"/>
      <c r="Q11" s="3"/>
      <c r="R11" s="3"/>
      <c r="S11" s="3" t="s">
        <v>87</v>
      </c>
      <c r="T11" s="5">
        <v>20221021</v>
      </c>
      <c r="U11" s="11" t="s">
        <v>27</v>
      </c>
      <c r="V11" s="3" t="s">
        <v>32</v>
      </c>
    </row>
    <row r="12" ht="78" hidden="1" customHeight="1" spans="2:22">
      <c r="B12" s="3">
        <f t="shared" si="0"/>
        <v>11</v>
      </c>
      <c r="C12" s="3" t="s">
        <v>77</v>
      </c>
      <c r="D12" s="3" t="s">
        <v>128</v>
      </c>
      <c r="E12" s="3" t="s">
        <v>117</v>
      </c>
      <c r="F12" s="3" t="s">
        <v>129</v>
      </c>
      <c r="G12" s="3" t="s">
        <v>130</v>
      </c>
      <c r="H12" s="3" t="s">
        <v>120</v>
      </c>
      <c r="I12" s="3"/>
      <c r="J12" s="3" t="s">
        <v>98</v>
      </c>
      <c r="K12" s="3" t="s">
        <v>84</v>
      </c>
      <c r="L12" s="3" t="s">
        <v>34</v>
      </c>
      <c r="M12" s="3" t="s">
        <v>85</v>
      </c>
      <c r="N12" s="8" t="s">
        <v>86</v>
      </c>
      <c r="O12" s="3"/>
      <c r="P12" s="3"/>
      <c r="Q12" s="3"/>
      <c r="R12" s="3"/>
      <c r="S12" s="3" t="s">
        <v>99</v>
      </c>
      <c r="T12" s="5">
        <v>20220725</v>
      </c>
      <c r="U12" s="12" t="s">
        <v>100</v>
      </c>
      <c r="V12" s="3" t="s">
        <v>32</v>
      </c>
    </row>
    <row r="13" ht="85" customHeight="1" spans="2:22">
      <c r="B13" s="3">
        <f t="shared" si="0"/>
        <v>12</v>
      </c>
      <c r="C13" s="3" t="s">
        <v>77</v>
      </c>
      <c r="D13" s="3" t="s">
        <v>131</v>
      </c>
      <c r="E13" s="3" t="s">
        <v>132</v>
      </c>
      <c r="F13" s="3" t="s">
        <v>133</v>
      </c>
      <c r="G13" s="3" t="s">
        <v>134</v>
      </c>
      <c r="H13" s="3" t="s">
        <v>135</v>
      </c>
      <c r="I13" s="3"/>
      <c r="J13" s="3" t="s">
        <v>92</v>
      </c>
      <c r="K13" s="3" t="s">
        <v>84</v>
      </c>
      <c r="L13" s="3" t="s">
        <v>34</v>
      </c>
      <c r="M13" s="3" t="s">
        <v>85</v>
      </c>
      <c r="N13" s="8" t="s">
        <v>86</v>
      </c>
      <c r="O13" s="3"/>
      <c r="P13" s="3"/>
      <c r="Q13" s="3"/>
      <c r="R13" s="3"/>
      <c r="S13" s="3" t="s">
        <v>87</v>
      </c>
      <c r="T13" s="5">
        <v>20221021</v>
      </c>
      <c r="U13" s="11" t="s">
        <v>27</v>
      </c>
      <c r="V13" s="3" t="s">
        <v>32</v>
      </c>
    </row>
    <row r="14" ht="76.5" hidden="1" spans="2:22">
      <c r="B14" s="3">
        <f t="shared" si="0"/>
        <v>13</v>
      </c>
      <c r="C14" s="3" t="s">
        <v>77</v>
      </c>
      <c r="D14" s="3" t="s">
        <v>136</v>
      </c>
      <c r="E14" s="3" t="s">
        <v>137</v>
      </c>
      <c r="F14" s="3" t="s">
        <v>129</v>
      </c>
      <c r="G14" s="3" t="s">
        <v>138</v>
      </c>
      <c r="H14" s="3" t="s">
        <v>139</v>
      </c>
      <c r="I14" s="3"/>
      <c r="J14" s="3" t="s">
        <v>98</v>
      </c>
      <c r="K14" s="3" t="s">
        <v>84</v>
      </c>
      <c r="L14" s="3" t="s">
        <v>34</v>
      </c>
      <c r="M14" s="3" t="s">
        <v>85</v>
      </c>
      <c r="N14" s="8" t="s">
        <v>86</v>
      </c>
      <c r="O14" s="3"/>
      <c r="P14" s="3"/>
      <c r="Q14" s="3"/>
      <c r="R14" s="3"/>
      <c r="S14" s="3" t="s">
        <v>99</v>
      </c>
      <c r="T14" s="5">
        <v>20220725</v>
      </c>
      <c r="U14" s="12" t="s">
        <v>100</v>
      </c>
      <c r="V14" s="3" t="s">
        <v>32</v>
      </c>
    </row>
    <row r="15" ht="85" customHeight="1" spans="2:22">
      <c r="B15" s="3">
        <f t="shared" si="0"/>
        <v>14</v>
      </c>
      <c r="C15" s="3" t="s">
        <v>77</v>
      </c>
      <c r="D15" s="3"/>
      <c r="E15" s="3" t="s">
        <v>140</v>
      </c>
      <c r="F15" s="3" t="s">
        <v>141</v>
      </c>
      <c r="G15" s="3" t="s">
        <v>142</v>
      </c>
      <c r="H15" s="3" t="s">
        <v>143</v>
      </c>
      <c r="I15" s="3"/>
      <c r="J15" s="3" t="s">
        <v>92</v>
      </c>
      <c r="K15" s="3" t="s">
        <v>84</v>
      </c>
      <c r="L15" s="3" t="s">
        <v>34</v>
      </c>
      <c r="M15" s="3" t="s">
        <v>85</v>
      </c>
      <c r="N15" s="8" t="s">
        <v>86</v>
      </c>
      <c r="O15" s="3"/>
      <c r="P15" s="3"/>
      <c r="Q15" s="3"/>
      <c r="R15" s="3"/>
      <c r="S15" s="3" t="s">
        <v>87</v>
      </c>
      <c r="T15" s="5">
        <v>20221021</v>
      </c>
      <c r="U15" s="11" t="s">
        <v>27</v>
      </c>
      <c r="V15" s="3" t="s">
        <v>32</v>
      </c>
    </row>
    <row r="16" ht="85" customHeight="1" spans="2:22">
      <c r="B16" s="3">
        <f t="shared" si="0"/>
        <v>15</v>
      </c>
      <c r="C16" s="3" t="s">
        <v>77</v>
      </c>
      <c r="D16" s="3"/>
      <c r="E16" s="3" t="s">
        <v>144</v>
      </c>
      <c r="F16" s="3" t="s">
        <v>129</v>
      </c>
      <c r="G16" s="3" t="s">
        <v>145</v>
      </c>
      <c r="H16" s="3" t="s">
        <v>146</v>
      </c>
      <c r="I16" s="3"/>
      <c r="J16" s="3" t="s">
        <v>92</v>
      </c>
      <c r="K16" s="3" t="s">
        <v>84</v>
      </c>
      <c r="L16" s="3" t="s">
        <v>34</v>
      </c>
      <c r="M16" s="3" t="s">
        <v>85</v>
      </c>
      <c r="N16" s="9" t="s">
        <v>147</v>
      </c>
      <c r="O16" s="10" t="s">
        <v>148</v>
      </c>
      <c r="P16" s="3"/>
      <c r="Q16" s="3"/>
      <c r="R16" s="3"/>
      <c r="S16" s="3" t="s">
        <v>87</v>
      </c>
      <c r="T16" s="5">
        <v>20221021</v>
      </c>
      <c r="U16" s="11" t="s">
        <v>27</v>
      </c>
      <c r="V16" s="3" t="s">
        <v>32</v>
      </c>
    </row>
    <row r="17" ht="85" customHeight="1" spans="2:22">
      <c r="B17" s="3">
        <f t="shared" si="0"/>
        <v>16</v>
      </c>
      <c r="C17" s="3" t="s">
        <v>77</v>
      </c>
      <c r="D17" s="3"/>
      <c r="E17" s="3" t="s">
        <v>149</v>
      </c>
      <c r="F17" s="3" t="s">
        <v>150</v>
      </c>
      <c r="G17" s="3" t="s">
        <v>151</v>
      </c>
      <c r="H17" s="3" t="s">
        <v>152</v>
      </c>
      <c r="I17" s="3"/>
      <c r="J17" s="3" t="s">
        <v>83</v>
      </c>
      <c r="K17" s="3" t="s">
        <v>84</v>
      </c>
      <c r="L17" s="3" t="s">
        <v>34</v>
      </c>
      <c r="M17" s="3" t="s">
        <v>85</v>
      </c>
      <c r="N17" s="8" t="s">
        <v>86</v>
      </c>
      <c r="O17" s="3"/>
      <c r="P17" s="3"/>
      <c r="Q17" s="3"/>
      <c r="R17" s="3"/>
      <c r="S17" s="3" t="s">
        <v>87</v>
      </c>
      <c r="T17" s="5">
        <v>20221021</v>
      </c>
      <c r="U17" s="11" t="s">
        <v>27</v>
      </c>
      <c r="V17" s="3" t="s">
        <v>32</v>
      </c>
    </row>
    <row r="18" ht="77" hidden="1" customHeight="1" spans="2:22">
      <c r="B18" s="3">
        <f t="shared" si="0"/>
        <v>17</v>
      </c>
      <c r="C18" s="3" t="s">
        <v>77</v>
      </c>
      <c r="D18" s="3" t="s">
        <v>153</v>
      </c>
      <c r="E18" s="3" t="s">
        <v>154</v>
      </c>
      <c r="F18" s="3" t="s">
        <v>118</v>
      </c>
      <c r="G18" s="3" t="s">
        <v>155</v>
      </c>
      <c r="H18" s="3" t="s">
        <v>120</v>
      </c>
      <c r="I18" s="3"/>
      <c r="J18" s="3" t="s">
        <v>98</v>
      </c>
      <c r="K18" s="3" t="s">
        <v>84</v>
      </c>
      <c r="L18" s="3" t="s">
        <v>34</v>
      </c>
      <c r="M18" s="3" t="s">
        <v>85</v>
      </c>
      <c r="N18" s="8" t="s">
        <v>86</v>
      </c>
      <c r="O18" s="3"/>
      <c r="P18" s="3"/>
      <c r="Q18" s="3"/>
      <c r="R18" s="3"/>
      <c r="S18" s="3" t="s">
        <v>99</v>
      </c>
      <c r="T18" s="5">
        <v>20220725</v>
      </c>
      <c r="U18" s="12" t="s">
        <v>100</v>
      </c>
      <c r="V18" s="3" t="s">
        <v>32</v>
      </c>
    </row>
    <row r="19" ht="85" customHeight="1" spans="2:22">
      <c r="B19" s="3">
        <f t="shared" si="0"/>
        <v>18</v>
      </c>
      <c r="C19" s="3" t="s">
        <v>77</v>
      </c>
      <c r="D19" s="3" t="s">
        <v>156</v>
      </c>
      <c r="E19" s="3" t="s">
        <v>157</v>
      </c>
      <c r="F19" s="3" t="s">
        <v>95</v>
      </c>
      <c r="G19" s="3" t="s">
        <v>107</v>
      </c>
      <c r="H19" s="3" t="s">
        <v>158</v>
      </c>
      <c r="I19" s="3"/>
      <c r="J19" s="3" t="s">
        <v>92</v>
      </c>
      <c r="K19" s="3" t="s">
        <v>84</v>
      </c>
      <c r="L19" s="3" t="s">
        <v>34</v>
      </c>
      <c r="M19" s="3" t="s">
        <v>85</v>
      </c>
      <c r="N19" s="8" t="s">
        <v>86</v>
      </c>
      <c r="O19" s="3"/>
      <c r="P19" s="3"/>
      <c r="Q19" s="3"/>
      <c r="R19" s="3"/>
      <c r="S19" s="3" t="s">
        <v>87</v>
      </c>
      <c r="T19" s="5">
        <v>20221021</v>
      </c>
      <c r="U19" s="11" t="s">
        <v>27</v>
      </c>
      <c r="V19" s="3" t="s">
        <v>32</v>
      </c>
    </row>
    <row r="20" ht="85" customHeight="1" spans="2:22">
      <c r="B20" s="3">
        <f t="shared" si="0"/>
        <v>19</v>
      </c>
      <c r="C20" s="3" t="s">
        <v>77</v>
      </c>
      <c r="D20" s="3" t="s">
        <v>159</v>
      </c>
      <c r="E20" s="3" t="s">
        <v>160</v>
      </c>
      <c r="F20" s="3" t="s">
        <v>161</v>
      </c>
      <c r="G20" s="3" t="s">
        <v>162</v>
      </c>
      <c r="H20" s="3" t="s">
        <v>163</v>
      </c>
      <c r="I20" s="3"/>
      <c r="J20" s="3" t="s">
        <v>83</v>
      </c>
      <c r="K20" s="3" t="s">
        <v>84</v>
      </c>
      <c r="L20" s="3" t="s">
        <v>34</v>
      </c>
      <c r="M20" s="3" t="s">
        <v>85</v>
      </c>
      <c r="N20" s="8" t="s">
        <v>86</v>
      </c>
      <c r="O20" s="3"/>
      <c r="P20" s="3"/>
      <c r="Q20" s="3"/>
      <c r="R20" s="3"/>
      <c r="S20" s="3" t="s">
        <v>87</v>
      </c>
      <c r="T20" s="5">
        <v>20221021</v>
      </c>
      <c r="U20" s="11" t="s">
        <v>27</v>
      </c>
      <c r="V20" s="3" t="s">
        <v>32</v>
      </c>
    </row>
    <row r="21" ht="85" customHeight="1" spans="2:22">
      <c r="B21" s="3">
        <f t="shared" si="0"/>
        <v>20</v>
      </c>
      <c r="C21" s="3" t="s">
        <v>77</v>
      </c>
      <c r="D21" s="3" t="s">
        <v>164</v>
      </c>
      <c r="E21" s="3" t="s">
        <v>165</v>
      </c>
      <c r="F21" s="3" t="s">
        <v>118</v>
      </c>
      <c r="G21" s="3" t="s">
        <v>166</v>
      </c>
      <c r="H21" s="3" t="s">
        <v>167</v>
      </c>
      <c r="I21" s="3"/>
      <c r="J21" s="3" t="s">
        <v>92</v>
      </c>
      <c r="K21" s="3" t="s">
        <v>84</v>
      </c>
      <c r="L21" s="3" t="s">
        <v>34</v>
      </c>
      <c r="M21" s="3" t="s">
        <v>85</v>
      </c>
      <c r="N21" s="8" t="s">
        <v>86</v>
      </c>
      <c r="O21" s="3"/>
      <c r="P21" s="3"/>
      <c r="Q21" s="3"/>
      <c r="R21" s="3"/>
      <c r="S21" s="3" t="s">
        <v>87</v>
      </c>
      <c r="T21" s="5">
        <v>20221021</v>
      </c>
      <c r="U21" s="11" t="s">
        <v>27</v>
      </c>
      <c r="V21" s="3" t="s">
        <v>32</v>
      </c>
    </row>
    <row r="22" ht="85" customHeight="1" spans="2:22">
      <c r="B22" s="3">
        <f t="shared" si="0"/>
        <v>21</v>
      </c>
      <c r="C22" s="3" t="s">
        <v>77</v>
      </c>
      <c r="D22" s="3" t="s">
        <v>168</v>
      </c>
      <c r="E22" s="3" t="s">
        <v>169</v>
      </c>
      <c r="F22" s="3" t="s">
        <v>170</v>
      </c>
      <c r="G22" s="3" t="s">
        <v>171</v>
      </c>
      <c r="H22" s="3" t="s">
        <v>172</v>
      </c>
      <c r="I22" s="3"/>
      <c r="J22" s="3" t="s">
        <v>92</v>
      </c>
      <c r="K22" s="3" t="s">
        <v>84</v>
      </c>
      <c r="L22" s="3" t="s">
        <v>34</v>
      </c>
      <c r="M22" s="3" t="s">
        <v>85</v>
      </c>
      <c r="N22" s="8" t="s">
        <v>86</v>
      </c>
      <c r="O22" s="3"/>
      <c r="P22" s="3"/>
      <c r="Q22" s="3"/>
      <c r="R22" s="3"/>
      <c r="S22" s="3" t="s">
        <v>87</v>
      </c>
      <c r="T22" s="5">
        <v>20221021</v>
      </c>
      <c r="U22" s="11" t="s">
        <v>27</v>
      </c>
      <c r="V22" s="3" t="s">
        <v>32</v>
      </c>
    </row>
    <row r="23" ht="85" customHeight="1" spans="2:22">
      <c r="B23" s="3">
        <f t="shared" si="0"/>
        <v>22</v>
      </c>
      <c r="C23" s="3" t="s">
        <v>77</v>
      </c>
      <c r="D23" s="3" t="s">
        <v>173</v>
      </c>
      <c r="E23" s="3" t="s">
        <v>174</v>
      </c>
      <c r="F23" s="3" t="s">
        <v>175</v>
      </c>
      <c r="G23" s="3" t="s">
        <v>176</v>
      </c>
      <c r="H23" s="3" t="s">
        <v>177</v>
      </c>
      <c r="I23" s="3"/>
      <c r="J23" s="3" t="s">
        <v>83</v>
      </c>
      <c r="K23" s="3" t="s">
        <v>84</v>
      </c>
      <c r="L23" s="3" t="s">
        <v>34</v>
      </c>
      <c r="M23" s="3" t="s">
        <v>85</v>
      </c>
      <c r="N23" s="8" t="s">
        <v>86</v>
      </c>
      <c r="O23" s="3"/>
      <c r="P23" s="3"/>
      <c r="Q23" s="3"/>
      <c r="R23" s="3"/>
      <c r="S23" s="3" t="s">
        <v>87</v>
      </c>
      <c r="T23" s="5">
        <v>20221021</v>
      </c>
      <c r="U23" s="11" t="s">
        <v>27</v>
      </c>
      <c r="V23" s="3" t="s">
        <v>32</v>
      </c>
    </row>
    <row r="24" ht="85" customHeight="1" spans="2:22">
      <c r="B24" s="3">
        <f t="shared" si="0"/>
        <v>23</v>
      </c>
      <c r="C24" s="3" t="s">
        <v>77</v>
      </c>
      <c r="D24" s="3" t="s">
        <v>178</v>
      </c>
      <c r="E24" s="3" t="s">
        <v>179</v>
      </c>
      <c r="F24" s="3" t="s">
        <v>180</v>
      </c>
      <c r="G24" s="3" t="s">
        <v>181</v>
      </c>
      <c r="H24" s="3" t="s">
        <v>182</v>
      </c>
      <c r="I24" s="3"/>
      <c r="J24" s="3" t="s">
        <v>92</v>
      </c>
      <c r="K24" s="3" t="s">
        <v>84</v>
      </c>
      <c r="L24" s="3" t="s">
        <v>34</v>
      </c>
      <c r="M24" s="3" t="s">
        <v>85</v>
      </c>
      <c r="N24" s="8" t="s">
        <v>86</v>
      </c>
      <c r="O24" s="3"/>
      <c r="P24" s="3"/>
      <c r="Q24" s="3"/>
      <c r="R24" s="3"/>
      <c r="S24" s="3" t="s">
        <v>87</v>
      </c>
      <c r="T24" s="5">
        <v>20221021</v>
      </c>
      <c r="U24" s="11" t="s">
        <v>27</v>
      </c>
      <c r="V24" s="3" t="s">
        <v>32</v>
      </c>
    </row>
    <row r="25" ht="85" customHeight="1" spans="2:22">
      <c r="B25" s="3">
        <f t="shared" si="0"/>
        <v>24</v>
      </c>
      <c r="C25" s="3" t="s">
        <v>77</v>
      </c>
      <c r="D25" s="3"/>
      <c r="E25" s="3" t="s">
        <v>183</v>
      </c>
      <c r="F25" s="3" t="s">
        <v>118</v>
      </c>
      <c r="G25" s="3" t="s">
        <v>184</v>
      </c>
      <c r="H25" s="3" t="s">
        <v>185</v>
      </c>
      <c r="I25" s="3"/>
      <c r="J25" s="3" t="s">
        <v>92</v>
      </c>
      <c r="K25" s="3" t="s">
        <v>84</v>
      </c>
      <c r="L25" s="3" t="s">
        <v>34</v>
      </c>
      <c r="M25" s="3" t="s">
        <v>85</v>
      </c>
      <c r="N25" s="8" t="s">
        <v>86</v>
      </c>
      <c r="O25" s="3"/>
      <c r="P25" s="3"/>
      <c r="Q25" s="3"/>
      <c r="R25" s="3"/>
      <c r="S25" s="3" t="s">
        <v>87</v>
      </c>
      <c r="T25" s="5">
        <v>20221021</v>
      </c>
      <c r="U25" s="11" t="s">
        <v>27</v>
      </c>
      <c r="V25" s="3" t="s">
        <v>32</v>
      </c>
    </row>
    <row r="26" ht="85" customHeight="1" spans="2:22">
      <c r="B26" s="3">
        <f t="shared" si="0"/>
        <v>25</v>
      </c>
      <c r="C26" s="3" t="s">
        <v>77</v>
      </c>
      <c r="D26" s="3"/>
      <c r="E26" s="3" t="s">
        <v>186</v>
      </c>
      <c r="F26" s="3" t="s">
        <v>187</v>
      </c>
      <c r="G26" s="3" t="s">
        <v>188</v>
      </c>
      <c r="H26" s="3" t="s">
        <v>189</v>
      </c>
      <c r="I26" s="3"/>
      <c r="J26" s="3" t="s">
        <v>92</v>
      </c>
      <c r="K26" s="3" t="s">
        <v>84</v>
      </c>
      <c r="L26" s="3" t="s">
        <v>34</v>
      </c>
      <c r="M26" s="3" t="s">
        <v>85</v>
      </c>
      <c r="N26" s="8" t="s">
        <v>86</v>
      </c>
      <c r="O26" s="3"/>
      <c r="P26" s="3"/>
      <c r="Q26" s="3"/>
      <c r="R26" s="3"/>
      <c r="S26" s="3" t="s">
        <v>87</v>
      </c>
      <c r="T26" s="5">
        <v>20221021</v>
      </c>
      <c r="U26" s="11" t="s">
        <v>27</v>
      </c>
      <c r="V26" s="3" t="s">
        <v>32</v>
      </c>
    </row>
    <row r="27" ht="85" customHeight="1" spans="2:22">
      <c r="B27" s="3">
        <f t="shared" si="0"/>
        <v>26</v>
      </c>
      <c r="C27" s="3" t="s">
        <v>77</v>
      </c>
      <c r="D27" s="3"/>
      <c r="E27" s="3" t="s">
        <v>186</v>
      </c>
      <c r="F27" s="3" t="s">
        <v>187</v>
      </c>
      <c r="G27" s="3" t="s">
        <v>190</v>
      </c>
      <c r="H27" s="3" t="s">
        <v>191</v>
      </c>
      <c r="I27" s="3"/>
      <c r="J27" s="3" t="s">
        <v>92</v>
      </c>
      <c r="K27" s="3" t="s">
        <v>84</v>
      </c>
      <c r="L27" s="3" t="s">
        <v>34</v>
      </c>
      <c r="M27" s="3" t="s">
        <v>85</v>
      </c>
      <c r="N27" s="8" t="s">
        <v>86</v>
      </c>
      <c r="O27" s="3"/>
      <c r="P27" s="3"/>
      <c r="Q27" s="3"/>
      <c r="R27" s="3"/>
      <c r="S27" s="3" t="s">
        <v>87</v>
      </c>
      <c r="T27" s="5">
        <v>20221021</v>
      </c>
      <c r="U27" s="11" t="s">
        <v>27</v>
      </c>
      <c r="V27" s="3" t="s">
        <v>32</v>
      </c>
    </row>
    <row r="28" ht="85" customHeight="1" spans="2:22">
      <c r="B28" s="3">
        <f t="shared" si="0"/>
        <v>27</v>
      </c>
      <c r="C28" s="3" t="s">
        <v>77</v>
      </c>
      <c r="D28" s="3"/>
      <c r="E28" s="3" t="s">
        <v>192</v>
      </c>
      <c r="F28" s="3" t="s">
        <v>187</v>
      </c>
      <c r="G28" s="3" t="s">
        <v>193</v>
      </c>
      <c r="H28" s="3" t="s">
        <v>189</v>
      </c>
      <c r="I28" s="3"/>
      <c r="J28" s="3" t="s">
        <v>92</v>
      </c>
      <c r="K28" s="3" t="s">
        <v>84</v>
      </c>
      <c r="L28" s="3" t="s">
        <v>34</v>
      </c>
      <c r="M28" s="3" t="s">
        <v>85</v>
      </c>
      <c r="N28" s="8" t="s">
        <v>86</v>
      </c>
      <c r="O28" s="3"/>
      <c r="P28" s="3"/>
      <c r="Q28" s="3"/>
      <c r="R28" s="3"/>
      <c r="S28" s="3" t="s">
        <v>87</v>
      </c>
      <c r="T28" s="5">
        <v>20221021</v>
      </c>
      <c r="U28" s="11" t="s">
        <v>27</v>
      </c>
      <c r="V28" s="3" t="s">
        <v>32</v>
      </c>
    </row>
    <row r="29" ht="76.5" hidden="1" spans="2:22">
      <c r="B29" s="3">
        <f t="shared" si="0"/>
        <v>28</v>
      </c>
      <c r="C29" s="3" t="s">
        <v>77</v>
      </c>
      <c r="D29" s="3"/>
      <c r="E29" s="4" t="s">
        <v>194</v>
      </c>
      <c r="F29" s="3" t="s">
        <v>187</v>
      </c>
      <c r="G29" s="3"/>
      <c r="H29" s="3"/>
      <c r="I29" s="3"/>
      <c r="J29" s="3" t="s">
        <v>98</v>
      </c>
      <c r="K29" s="3" t="s">
        <v>84</v>
      </c>
      <c r="L29" s="3" t="s">
        <v>34</v>
      </c>
      <c r="M29" s="3" t="s">
        <v>85</v>
      </c>
      <c r="N29" s="8" t="s">
        <v>86</v>
      </c>
      <c r="O29" s="3"/>
      <c r="P29" s="3"/>
      <c r="Q29" s="3"/>
      <c r="R29" s="3"/>
      <c r="S29" s="3" t="s">
        <v>99</v>
      </c>
      <c r="T29" s="5">
        <v>20220725</v>
      </c>
      <c r="U29" s="12" t="s">
        <v>100</v>
      </c>
      <c r="V29" s="3" t="s">
        <v>32</v>
      </c>
    </row>
    <row r="30" ht="76.5" hidden="1" spans="2:22">
      <c r="B30" s="3">
        <f t="shared" si="0"/>
        <v>29</v>
      </c>
      <c r="C30" s="3" t="s">
        <v>77</v>
      </c>
      <c r="D30" s="3"/>
      <c r="E30" s="3" t="s">
        <v>195</v>
      </c>
      <c r="F30" s="3" t="s">
        <v>187</v>
      </c>
      <c r="G30" s="3" t="s">
        <v>196</v>
      </c>
      <c r="H30" s="3" t="s">
        <v>197</v>
      </c>
      <c r="I30" s="3"/>
      <c r="J30" s="3" t="s">
        <v>98</v>
      </c>
      <c r="K30" s="3" t="s">
        <v>84</v>
      </c>
      <c r="L30" s="3" t="s">
        <v>34</v>
      </c>
      <c r="M30" s="3" t="s">
        <v>85</v>
      </c>
      <c r="N30" s="8" t="s">
        <v>86</v>
      </c>
      <c r="O30" s="3"/>
      <c r="P30" s="3"/>
      <c r="Q30" s="3"/>
      <c r="R30" s="3"/>
      <c r="S30" s="3" t="s">
        <v>99</v>
      </c>
      <c r="T30" s="5">
        <v>20220725</v>
      </c>
      <c r="U30" s="12" t="s">
        <v>100</v>
      </c>
      <c r="V30" s="3" t="s">
        <v>32</v>
      </c>
    </row>
    <row r="31" ht="76.5" hidden="1" spans="2:22">
      <c r="B31" s="3">
        <f t="shared" si="0"/>
        <v>30</v>
      </c>
      <c r="C31" s="3" t="s">
        <v>77</v>
      </c>
      <c r="D31" s="3"/>
      <c r="E31" s="3" t="s">
        <v>195</v>
      </c>
      <c r="F31" s="3" t="s">
        <v>187</v>
      </c>
      <c r="G31" s="3" t="s">
        <v>198</v>
      </c>
      <c r="H31" s="3" t="s">
        <v>199</v>
      </c>
      <c r="I31" s="3"/>
      <c r="J31" s="3" t="s">
        <v>98</v>
      </c>
      <c r="K31" s="3" t="s">
        <v>84</v>
      </c>
      <c r="L31" s="3" t="s">
        <v>34</v>
      </c>
      <c r="M31" s="3" t="s">
        <v>85</v>
      </c>
      <c r="N31" s="8" t="s">
        <v>86</v>
      </c>
      <c r="O31" s="3"/>
      <c r="P31" s="3"/>
      <c r="Q31" s="3"/>
      <c r="R31" s="3"/>
      <c r="S31" s="3" t="s">
        <v>99</v>
      </c>
      <c r="T31" s="5">
        <v>20220725</v>
      </c>
      <c r="U31" s="12" t="s">
        <v>100</v>
      </c>
      <c r="V31" s="3" t="s">
        <v>32</v>
      </c>
    </row>
    <row r="32" ht="76.5" hidden="1" spans="2:22">
      <c r="B32" s="3">
        <f t="shared" si="0"/>
        <v>31</v>
      </c>
      <c r="C32" s="3" t="s">
        <v>77</v>
      </c>
      <c r="D32" s="3"/>
      <c r="E32" s="3" t="s">
        <v>195</v>
      </c>
      <c r="F32" s="3" t="s">
        <v>187</v>
      </c>
      <c r="G32" s="3" t="s">
        <v>200</v>
      </c>
      <c r="H32" s="3" t="s">
        <v>201</v>
      </c>
      <c r="I32" s="3"/>
      <c r="J32" s="3" t="s">
        <v>98</v>
      </c>
      <c r="K32" s="3" t="s">
        <v>84</v>
      </c>
      <c r="L32" s="3" t="s">
        <v>34</v>
      </c>
      <c r="M32" s="3" t="s">
        <v>85</v>
      </c>
      <c r="N32" s="8" t="s">
        <v>86</v>
      </c>
      <c r="O32" s="3"/>
      <c r="P32" s="3"/>
      <c r="Q32" s="3"/>
      <c r="R32" s="3"/>
      <c r="S32" s="3" t="s">
        <v>99</v>
      </c>
      <c r="T32" s="5">
        <v>20220725</v>
      </c>
      <c r="U32" s="12" t="s">
        <v>100</v>
      </c>
      <c r="V32" s="3" t="s">
        <v>32</v>
      </c>
    </row>
    <row r="33" ht="80" hidden="1" customHeight="1" spans="2:22">
      <c r="B33" s="3">
        <f t="shared" si="0"/>
        <v>32</v>
      </c>
      <c r="C33" s="3" t="s">
        <v>77</v>
      </c>
      <c r="D33" s="3"/>
      <c r="E33" s="3" t="s">
        <v>195</v>
      </c>
      <c r="F33" s="3" t="s">
        <v>187</v>
      </c>
      <c r="G33" s="3" t="s">
        <v>202</v>
      </c>
      <c r="H33" s="3" t="s">
        <v>203</v>
      </c>
      <c r="I33" s="3"/>
      <c r="J33" s="3" t="s">
        <v>98</v>
      </c>
      <c r="K33" s="3" t="s">
        <v>84</v>
      </c>
      <c r="L33" s="3" t="s">
        <v>34</v>
      </c>
      <c r="M33" s="3" t="s">
        <v>85</v>
      </c>
      <c r="N33" s="8" t="s">
        <v>86</v>
      </c>
      <c r="O33" s="3"/>
      <c r="P33" s="3"/>
      <c r="Q33" s="3"/>
      <c r="R33" s="3"/>
      <c r="S33" s="3" t="s">
        <v>99</v>
      </c>
      <c r="T33" s="5">
        <v>20220725</v>
      </c>
      <c r="U33" s="12" t="s">
        <v>100</v>
      </c>
      <c r="V33" s="3" t="s">
        <v>32</v>
      </c>
    </row>
    <row r="34" ht="85" customHeight="1" spans="2:22">
      <c r="B34" s="3">
        <f t="shared" si="0"/>
        <v>33</v>
      </c>
      <c r="C34" s="3" t="s">
        <v>77</v>
      </c>
      <c r="D34" s="3"/>
      <c r="E34" s="3" t="s">
        <v>204</v>
      </c>
      <c r="F34" s="3" t="s">
        <v>205</v>
      </c>
      <c r="G34" s="3" t="s">
        <v>206</v>
      </c>
      <c r="H34" s="3" t="s">
        <v>207</v>
      </c>
      <c r="I34" s="3"/>
      <c r="J34" s="3" t="s">
        <v>83</v>
      </c>
      <c r="K34" s="3" t="s">
        <v>84</v>
      </c>
      <c r="L34" s="3" t="s">
        <v>34</v>
      </c>
      <c r="M34" s="3" t="s">
        <v>85</v>
      </c>
      <c r="N34" s="8" t="s">
        <v>208</v>
      </c>
      <c r="O34" s="3"/>
      <c r="P34" s="3"/>
      <c r="Q34" s="3"/>
      <c r="R34" s="3"/>
      <c r="S34" s="3" t="s">
        <v>87</v>
      </c>
      <c r="T34" s="5">
        <v>20221021</v>
      </c>
      <c r="U34" s="11" t="s">
        <v>27</v>
      </c>
      <c r="V34" s="3" t="s">
        <v>32</v>
      </c>
    </row>
    <row r="35" ht="85" customHeight="1" spans="2:22">
      <c r="B35" s="3">
        <f t="shared" si="0"/>
        <v>34</v>
      </c>
      <c r="C35" s="3" t="s">
        <v>77</v>
      </c>
      <c r="D35" s="3"/>
      <c r="E35" s="3" t="s">
        <v>209</v>
      </c>
      <c r="F35" s="3" t="s">
        <v>187</v>
      </c>
      <c r="G35" s="3" t="s">
        <v>210</v>
      </c>
      <c r="H35" s="3" t="s">
        <v>211</v>
      </c>
      <c r="I35" s="3"/>
      <c r="J35" s="3" t="s">
        <v>83</v>
      </c>
      <c r="K35" s="3" t="s">
        <v>84</v>
      </c>
      <c r="L35" s="3" t="s">
        <v>34</v>
      </c>
      <c r="M35" s="3" t="s">
        <v>85</v>
      </c>
      <c r="N35" s="8" t="s">
        <v>208</v>
      </c>
      <c r="O35" s="3"/>
      <c r="P35" s="3"/>
      <c r="Q35" s="3"/>
      <c r="R35" s="3"/>
      <c r="S35" s="3" t="s">
        <v>87</v>
      </c>
      <c r="T35" s="5">
        <v>20221021</v>
      </c>
      <c r="U35" s="11" t="s">
        <v>27</v>
      </c>
      <c r="V35" s="3" t="s">
        <v>32</v>
      </c>
    </row>
    <row r="36" ht="76.5" hidden="1" spans="2:22">
      <c r="B36" s="3">
        <f t="shared" si="0"/>
        <v>35</v>
      </c>
      <c r="C36" s="3" t="s">
        <v>77</v>
      </c>
      <c r="D36" s="3"/>
      <c r="E36" s="3" t="s">
        <v>212</v>
      </c>
      <c r="F36" s="3" t="s">
        <v>213</v>
      </c>
      <c r="G36" s="3" t="s">
        <v>214</v>
      </c>
      <c r="H36" s="3" t="s">
        <v>215</v>
      </c>
      <c r="I36" s="3"/>
      <c r="J36" s="3" t="s">
        <v>98</v>
      </c>
      <c r="K36" s="3" t="s">
        <v>84</v>
      </c>
      <c r="L36" s="3" t="s">
        <v>34</v>
      </c>
      <c r="M36" s="3" t="s">
        <v>85</v>
      </c>
      <c r="N36" s="8" t="s">
        <v>86</v>
      </c>
      <c r="O36" s="3"/>
      <c r="P36" s="3"/>
      <c r="Q36" s="3"/>
      <c r="R36" s="3"/>
      <c r="S36" s="3" t="s">
        <v>99</v>
      </c>
      <c r="T36" s="5">
        <v>20220725</v>
      </c>
      <c r="U36" s="12" t="s">
        <v>100</v>
      </c>
      <c r="V36" s="3" t="s">
        <v>32</v>
      </c>
    </row>
    <row r="37" ht="76.5" hidden="1" spans="2:22">
      <c r="B37" s="3">
        <f t="shared" si="0"/>
        <v>36</v>
      </c>
      <c r="C37" s="3" t="s">
        <v>77</v>
      </c>
      <c r="D37" s="3"/>
      <c r="E37" s="3" t="s">
        <v>216</v>
      </c>
      <c r="F37" s="3" t="s">
        <v>217</v>
      </c>
      <c r="G37" s="3" t="s">
        <v>218</v>
      </c>
      <c r="H37" s="3" t="s">
        <v>219</v>
      </c>
      <c r="I37" s="3"/>
      <c r="J37" s="3" t="s">
        <v>98</v>
      </c>
      <c r="K37" s="3" t="s">
        <v>84</v>
      </c>
      <c r="L37" s="3" t="s">
        <v>34</v>
      </c>
      <c r="M37" s="3" t="s">
        <v>85</v>
      </c>
      <c r="N37" s="8" t="s">
        <v>86</v>
      </c>
      <c r="O37" s="3"/>
      <c r="P37" s="3"/>
      <c r="Q37" s="3"/>
      <c r="R37" s="3"/>
      <c r="S37" s="3" t="s">
        <v>99</v>
      </c>
      <c r="T37" s="5">
        <v>20220725</v>
      </c>
      <c r="U37" s="12" t="s">
        <v>100</v>
      </c>
      <c r="V37" s="3" t="s">
        <v>32</v>
      </c>
    </row>
    <row r="38" ht="76.5" hidden="1" spans="2:22">
      <c r="B38" s="3">
        <f t="shared" si="0"/>
        <v>37</v>
      </c>
      <c r="C38" s="3" t="s">
        <v>77</v>
      </c>
      <c r="D38" s="3"/>
      <c r="E38" s="3" t="s">
        <v>216</v>
      </c>
      <c r="F38" s="3" t="s">
        <v>220</v>
      </c>
      <c r="G38" s="3" t="s">
        <v>218</v>
      </c>
      <c r="H38" s="3" t="s">
        <v>221</v>
      </c>
      <c r="I38" s="3"/>
      <c r="J38" s="3" t="s">
        <v>98</v>
      </c>
      <c r="K38" s="3" t="s">
        <v>84</v>
      </c>
      <c r="L38" s="3" t="s">
        <v>34</v>
      </c>
      <c r="M38" s="3" t="s">
        <v>85</v>
      </c>
      <c r="N38" s="8" t="s">
        <v>86</v>
      </c>
      <c r="O38" s="3"/>
      <c r="P38" s="3"/>
      <c r="Q38" s="3"/>
      <c r="R38" s="3"/>
      <c r="S38" s="3" t="s">
        <v>99</v>
      </c>
      <c r="T38" s="5">
        <v>20220725</v>
      </c>
      <c r="U38" s="12" t="s">
        <v>100</v>
      </c>
      <c r="V38" s="3" t="s">
        <v>32</v>
      </c>
    </row>
    <row r="39" ht="76.5" hidden="1" spans="2:22">
      <c r="B39" s="3">
        <f t="shared" si="0"/>
        <v>38</v>
      </c>
      <c r="C39" s="3" t="s">
        <v>77</v>
      </c>
      <c r="D39" s="3"/>
      <c r="E39" s="3" t="s">
        <v>216</v>
      </c>
      <c r="F39" s="3" t="s">
        <v>220</v>
      </c>
      <c r="G39" s="3" t="s">
        <v>222</v>
      </c>
      <c r="H39" s="3" t="s">
        <v>223</v>
      </c>
      <c r="I39" s="3"/>
      <c r="J39" s="3" t="s">
        <v>98</v>
      </c>
      <c r="K39" s="3" t="s">
        <v>84</v>
      </c>
      <c r="L39" s="3" t="s">
        <v>34</v>
      </c>
      <c r="M39" s="3" t="s">
        <v>85</v>
      </c>
      <c r="N39" s="8" t="s">
        <v>86</v>
      </c>
      <c r="O39" s="3"/>
      <c r="P39" s="3"/>
      <c r="Q39" s="3"/>
      <c r="R39" s="3"/>
      <c r="S39" s="3" t="s">
        <v>99</v>
      </c>
      <c r="T39" s="5">
        <v>20220725</v>
      </c>
      <c r="U39" s="12" t="s">
        <v>100</v>
      </c>
      <c r="V39" s="3" t="s">
        <v>32</v>
      </c>
    </row>
    <row r="40" ht="76.5" hidden="1" spans="2:22">
      <c r="B40" s="3">
        <f t="shared" si="0"/>
        <v>39</v>
      </c>
      <c r="C40" s="3" t="s">
        <v>77</v>
      </c>
      <c r="D40" s="3"/>
      <c r="E40" s="3" t="s">
        <v>216</v>
      </c>
      <c r="F40" s="3" t="s">
        <v>224</v>
      </c>
      <c r="G40" s="3" t="s">
        <v>222</v>
      </c>
      <c r="H40" s="3" t="s">
        <v>225</v>
      </c>
      <c r="I40" s="3"/>
      <c r="J40" s="3" t="s">
        <v>98</v>
      </c>
      <c r="K40" s="3" t="s">
        <v>84</v>
      </c>
      <c r="L40" s="3" t="s">
        <v>34</v>
      </c>
      <c r="M40" s="3" t="s">
        <v>85</v>
      </c>
      <c r="N40" s="8" t="s">
        <v>86</v>
      </c>
      <c r="O40" s="3"/>
      <c r="P40" s="3"/>
      <c r="Q40" s="3"/>
      <c r="R40" s="3"/>
      <c r="S40" s="3" t="s">
        <v>99</v>
      </c>
      <c r="T40" s="5">
        <v>20220725</v>
      </c>
      <c r="U40" s="12" t="s">
        <v>100</v>
      </c>
      <c r="V40" s="3" t="s">
        <v>32</v>
      </c>
    </row>
    <row r="41" ht="76.5" hidden="1" spans="2:22">
      <c r="B41" s="3">
        <f t="shared" si="0"/>
        <v>40</v>
      </c>
      <c r="C41" s="3" t="s">
        <v>77</v>
      </c>
      <c r="D41" s="3"/>
      <c r="E41" s="3" t="s">
        <v>226</v>
      </c>
      <c r="F41" s="3" t="s">
        <v>187</v>
      </c>
      <c r="G41" s="3" t="s">
        <v>227</v>
      </c>
      <c r="H41" s="3" t="s">
        <v>228</v>
      </c>
      <c r="I41" s="3"/>
      <c r="J41" s="3" t="s">
        <v>98</v>
      </c>
      <c r="K41" s="3" t="s">
        <v>84</v>
      </c>
      <c r="L41" s="3" t="s">
        <v>34</v>
      </c>
      <c r="M41" s="3" t="s">
        <v>85</v>
      </c>
      <c r="N41" s="8" t="s">
        <v>86</v>
      </c>
      <c r="O41" s="3"/>
      <c r="P41" s="3"/>
      <c r="Q41" s="3"/>
      <c r="R41" s="3"/>
      <c r="S41" s="3" t="s">
        <v>99</v>
      </c>
      <c r="T41" s="5">
        <v>20220725</v>
      </c>
      <c r="U41" s="12" t="s">
        <v>100</v>
      </c>
      <c r="V41" s="3" t="s">
        <v>32</v>
      </c>
    </row>
    <row r="42" ht="76.5" hidden="1" spans="2:22">
      <c r="B42" s="3">
        <f t="shared" si="0"/>
        <v>41</v>
      </c>
      <c r="C42" s="3" t="s">
        <v>77</v>
      </c>
      <c r="E42" s="5" t="s">
        <v>229</v>
      </c>
      <c r="F42" s="5" t="s">
        <v>230</v>
      </c>
      <c r="G42" s="5" t="s">
        <v>231</v>
      </c>
      <c r="H42" s="5" t="s">
        <v>232</v>
      </c>
      <c r="I42" s="5"/>
      <c r="J42" s="3" t="s">
        <v>98</v>
      </c>
      <c r="K42" s="3" t="s">
        <v>84</v>
      </c>
      <c r="L42" s="3" t="s">
        <v>34</v>
      </c>
      <c r="M42" s="3" t="s">
        <v>85</v>
      </c>
      <c r="N42" s="8" t="s">
        <v>86</v>
      </c>
      <c r="O42" s="3"/>
      <c r="P42" s="3"/>
      <c r="Q42" s="3"/>
      <c r="R42" s="3"/>
      <c r="S42" s="3" t="s">
        <v>99</v>
      </c>
      <c r="T42" s="5">
        <v>20220725</v>
      </c>
      <c r="U42" s="12" t="s">
        <v>100</v>
      </c>
      <c r="V42" s="3" t="s">
        <v>32</v>
      </c>
    </row>
    <row r="43" ht="76.5" hidden="1" spans="2:22">
      <c r="B43" s="3">
        <f t="shared" si="0"/>
        <v>42</v>
      </c>
      <c r="C43" s="3" t="s">
        <v>77</v>
      </c>
      <c r="E43" s="5" t="s">
        <v>233</v>
      </c>
      <c r="F43" s="5" t="s">
        <v>234</v>
      </c>
      <c r="G43" s="5" t="s">
        <v>235</v>
      </c>
      <c r="H43" s="5" t="s">
        <v>236</v>
      </c>
      <c r="I43" s="5"/>
      <c r="J43" s="3" t="s">
        <v>98</v>
      </c>
      <c r="K43" s="3" t="s">
        <v>84</v>
      </c>
      <c r="L43" s="3" t="s">
        <v>34</v>
      </c>
      <c r="M43" s="3" t="s">
        <v>85</v>
      </c>
      <c r="N43" s="8" t="s">
        <v>86</v>
      </c>
      <c r="O43" s="3"/>
      <c r="P43" s="3"/>
      <c r="Q43" s="3"/>
      <c r="R43" s="3"/>
      <c r="S43" s="3" t="s">
        <v>99</v>
      </c>
      <c r="T43" s="5">
        <v>20220725</v>
      </c>
      <c r="U43" s="12" t="s">
        <v>100</v>
      </c>
      <c r="V43" s="3" t="s">
        <v>32</v>
      </c>
    </row>
    <row r="44" spans="19:21">
      <c r="S44" s="3"/>
      <c r="U44" s="11"/>
    </row>
    <row r="45" spans="19:21">
      <c r="S45" s="3"/>
      <c r="U45" s="11"/>
    </row>
    <row r="46" spans="19:21">
      <c r="S46" s="3"/>
      <c r="U46" s="11"/>
    </row>
    <row r="47" spans="21:21">
      <c r="U47" s="11"/>
    </row>
  </sheetData>
  <autoFilter ref="A1:V43">
    <filterColumn colId="9">
      <customFilters>
        <customFilter operator="equal" val="P0"/>
        <customFilter operator="equal" val="P1"/>
      </customFilters>
    </filterColumn>
    <extLst/>
  </autoFilter>
  <conditionalFormatting sqref="T4">
    <cfRule type="cellIs" dxfId="0" priority="158" stopIfTrue="1" operator="equal">
      <formula>"实车-动态"</formula>
    </cfRule>
    <cfRule type="cellIs" dxfId="1" priority="159" stopIfTrue="1" operator="equal">
      <formula>"实车-动态"</formula>
    </cfRule>
    <cfRule type="cellIs" dxfId="2" priority="160" stopIfTrue="1" operator="equal">
      <formula>"实车-静态"</formula>
    </cfRule>
    <cfRule type="cellIs" dxfId="3" priority="161" stopIfTrue="1" operator="equal">
      <formula>"台架"</formula>
    </cfRule>
  </conditionalFormatting>
  <conditionalFormatting sqref="T5">
    <cfRule type="cellIs" dxfId="0" priority="40" stopIfTrue="1" operator="equal">
      <formula>"实车-动态"</formula>
    </cfRule>
    <cfRule type="cellIs" dxfId="1" priority="79" stopIfTrue="1" operator="equal">
      <formula>"实车-动态"</formula>
    </cfRule>
    <cfRule type="cellIs" dxfId="2" priority="118" stopIfTrue="1" operator="equal">
      <formula>"实车-静态"</formula>
    </cfRule>
    <cfRule type="cellIs" dxfId="3" priority="157" stopIfTrue="1" operator="equal">
      <formula>"台架"</formula>
    </cfRule>
  </conditionalFormatting>
  <conditionalFormatting sqref="T7">
    <cfRule type="cellIs" dxfId="0" priority="38" stopIfTrue="1" operator="equal">
      <formula>"实车-动态"</formula>
    </cfRule>
    <cfRule type="cellIs" dxfId="1" priority="77" stopIfTrue="1" operator="equal">
      <formula>"实车-动态"</formula>
    </cfRule>
    <cfRule type="cellIs" dxfId="2" priority="116" stopIfTrue="1" operator="equal">
      <formula>"实车-静态"</formula>
    </cfRule>
    <cfRule type="cellIs" dxfId="3" priority="155" stopIfTrue="1" operator="equal">
      <formula>"台架"</formula>
    </cfRule>
  </conditionalFormatting>
  <conditionalFormatting sqref="T8">
    <cfRule type="cellIs" dxfId="0" priority="37" stopIfTrue="1" operator="equal">
      <formula>"实车-动态"</formula>
    </cfRule>
    <cfRule type="cellIs" dxfId="1" priority="76" stopIfTrue="1" operator="equal">
      <formula>"实车-动态"</formula>
    </cfRule>
    <cfRule type="cellIs" dxfId="2" priority="115" stopIfTrue="1" operator="equal">
      <formula>"实车-静态"</formula>
    </cfRule>
    <cfRule type="cellIs" dxfId="3" priority="154" stopIfTrue="1" operator="equal">
      <formula>"台架"</formula>
    </cfRule>
  </conditionalFormatting>
  <conditionalFormatting sqref="T9">
    <cfRule type="cellIs" dxfId="0" priority="36" stopIfTrue="1" operator="equal">
      <formula>"实车-动态"</formula>
    </cfRule>
    <cfRule type="cellIs" dxfId="1" priority="75" stopIfTrue="1" operator="equal">
      <formula>"实车-动态"</formula>
    </cfRule>
    <cfRule type="cellIs" dxfId="2" priority="114" stopIfTrue="1" operator="equal">
      <formula>"实车-静态"</formula>
    </cfRule>
    <cfRule type="cellIs" dxfId="3" priority="153" stopIfTrue="1" operator="equal">
      <formula>"台架"</formula>
    </cfRule>
  </conditionalFormatting>
  <conditionalFormatting sqref="T10">
    <cfRule type="cellIs" dxfId="0" priority="35" stopIfTrue="1" operator="equal">
      <formula>"实车-动态"</formula>
    </cfRule>
    <cfRule type="cellIs" dxfId="1" priority="74" stopIfTrue="1" operator="equal">
      <formula>"实车-动态"</formula>
    </cfRule>
    <cfRule type="cellIs" dxfId="2" priority="113" stopIfTrue="1" operator="equal">
      <formula>"实车-静态"</formula>
    </cfRule>
    <cfRule type="cellIs" dxfId="3" priority="152" stopIfTrue="1" operator="equal">
      <formula>"台架"</formula>
    </cfRule>
  </conditionalFormatting>
  <conditionalFormatting sqref="T12">
    <cfRule type="cellIs" dxfId="0" priority="33" stopIfTrue="1" operator="equal">
      <formula>"实车-动态"</formula>
    </cfRule>
    <cfRule type="cellIs" dxfId="1" priority="72" stopIfTrue="1" operator="equal">
      <formula>"实车-动态"</formula>
    </cfRule>
    <cfRule type="cellIs" dxfId="2" priority="111" stopIfTrue="1" operator="equal">
      <formula>"实车-静态"</formula>
    </cfRule>
    <cfRule type="cellIs" dxfId="3" priority="150" stopIfTrue="1" operator="equal">
      <formula>"台架"</formula>
    </cfRule>
  </conditionalFormatting>
  <conditionalFormatting sqref="T14">
    <cfRule type="cellIs" dxfId="0" priority="31" stopIfTrue="1" operator="equal">
      <formula>"实车-动态"</formula>
    </cfRule>
    <cfRule type="cellIs" dxfId="1" priority="70" stopIfTrue="1" operator="equal">
      <formula>"实车-动态"</formula>
    </cfRule>
    <cfRule type="cellIs" dxfId="2" priority="109" stopIfTrue="1" operator="equal">
      <formula>"实车-静态"</formula>
    </cfRule>
    <cfRule type="cellIs" dxfId="3" priority="148" stopIfTrue="1" operator="equal">
      <formula>"台架"</formula>
    </cfRule>
  </conditionalFormatting>
  <conditionalFormatting sqref="T18">
    <cfRule type="cellIs" dxfId="0" priority="27" stopIfTrue="1" operator="equal">
      <formula>"实车-动态"</formula>
    </cfRule>
    <cfRule type="cellIs" dxfId="1" priority="66" stopIfTrue="1" operator="equal">
      <formula>"实车-动态"</formula>
    </cfRule>
    <cfRule type="cellIs" dxfId="2" priority="105" stopIfTrue="1" operator="equal">
      <formula>"实车-静态"</formula>
    </cfRule>
    <cfRule type="cellIs" dxfId="3" priority="144" stopIfTrue="1" operator="equal">
      <formula>"台架"</formula>
    </cfRule>
  </conditionalFormatting>
  <conditionalFormatting sqref="T29">
    <cfRule type="cellIs" dxfId="0" priority="16" stopIfTrue="1" operator="equal">
      <formula>"实车-动态"</formula>
    </cfRule>
    <cfRule type="cellIs" dxfId="1" priority="55" stopIfTrue="1" operator="equal">
      <formula>"实车-动态"</formula>
    </cfRule>
    <cfRule type="cellIs" dxfId="2" priority="94" stopIfTrue="1" operator="equal">
      <formula>"实车-静态"</formula>
    </cfRule>
    <cfRule type="cellIs" dxfId="3" priority="133" stopIfTrue="1" operator="equal">
      <formula>"台架"</formula>
    </cfRule>
  </conditionalFormatting>
  <conditionalFormatting sqref="T30">
    <cfRule type="cellIs" dxfId="0" priority="15" stopIfTrue="1" operator="equal">
      <formula>"实车-动态"</formula>
    </cfRule>
    <cfRule type="cellIs" dxfId="1" priority="54" stopIfTrue="1" operator="equal">
      <formula>"实车-动态"</formula>
    </cfRule>
    <cfRule type="cellIs" dxfId="2" priority="93" stopIfTrue="1" operator="equal">
      <formula>"实车-静态"</formula>
    </cfRule>
    <cfRule type="cellIs" dxfId="3" priority="132" stopIfTrue="1" operator="equal">
      <formula>"台架"</formula>
    </cfRule>
  </conditionalFormatting>
  <conditionalFormatting sqref="T31">
    <cfRule type="cellIs" dxfId="0" priority="14" stopIfTrue="1" operator="equal">
      <formula>"实车-动态"</formula>
    </cfRule>
    <cfRule type="cellIs" dxfId="1" priority="53" stopIfTrue="1" operator="equal">
      <formula>"实车-动态"</formula>
    </cfRule>
    <cfRule type="cellIs" dxfId="2" priority="92" stopIfTrue="1" operator="equal">
      <formula>"实车-静态"</formula>
    </cfRule>
    <cfRule type="cellIs" dxfId="3" priority="131" stopIfTrue="1" operator="equal">
      <formula>"台架"</formula>
    </cfRule>
  </conditionalFormatting>
  <conditionalFormatting sqref="T32">
    <cfRule type="cellIs" dxfId="0" priority="13" stopIfTrue="1" operator="equal">
      <formula>"实车-动态"</formula>
    </cfRule>
    <cfRule type="cellIs" dxfId="1" priority="52" stopIfTrue="1" operator="equal">
      <formula>"实车-动态"</formula>
    </cfRule>
    <cfRule type="cellIs" dxfId="2" priority="91" stopIfTrue="1" operator="equal">
      <formula>"实车-静态"</formula>
    </cfRule>
    <cfRule type="cellIs" dxfId="3" priority="130" stopIfTrue="1" operator="equal">
      <formula>"台架"</formula>
    </cfRule>
  </conditionalFormatting>
  <conditionalFormatting sqref="T33">
    <cfRule type="cellIs" dxfId="0" priority="12" stopIfTrue="1" operator="equal">
      <formula>"实车-动态"</formula>
    </cfRule>
    <cfRule type="cellIs" dxfId="1" priority="51" stopIfTrue="1" operator="equal">
      <formula>"实车-动态"</formula>
    </cfRule>
    <cfRule type="cellIs" dxfId="2" priority="90" stopIfTrue="1" operator="equal">
      <formula>"实车-静态"</formula>
    </cfRule>
    <cfRule type="cellIs" dxfId="3" priority="129" stopIfTrue="1" operator="equal">
      <formula>"台架"</formula>
    </cfRule>
  </conditionalFormatting>
  <conditionalFormatting sqref="T36">
    <cfRule type="cellIs" dxfId="0" priority="9" stopIfTrue="1" operator="equal">
      <formula>"实车-动态"</formula>
    </cfRule>
    <cfRule type="cellIs" dxfId="1" priority="48" stopIfTrue="1" operator="equal">
      <formula>"实车-动态"</formula>
    </cfRule>
    <cfRule type="cellIs" dxfId="2" priority="87" stopIfTrue="1" operator="equal">
      <formula>"实车-静态"</formula>
    </cfRule>
    <cfRule type="cellIs" dxfId="3" priority="126" stopIfTrue="1" operator="equal">
      <formula>"台架"</formula>
    </cfRule>
  </conditionalFormatting>
  <conditionalFormatting sqref="T37">
    <cfRule type="cellIs" dxfId="0" priority="8" stopIfTrue="1" operator="equal">
      <formula>"实车-动态"</formula>
    </cfRule>
    <cfRule type="cellIs" dxfId="1" priority="47" stopIfTrue="1" operator="equal">
      <formula>"实车-动态"</formula>
    </cfRule>
    <cfRule type="cellIs" dxfId="2" priority="86" stopIfTrue="1" operator="equal">
      <formula>"实车-静态"</formula>
    </cfRule>
    <cfRule type="cellIs" dxfId="3" priority="125" stopIfTrue="1" operator="equal">
      <formula>"台架"</formula>
    </cfRule>
  </conditionalFormatting>
  <conditionalFormatting sqref="T38">
    <cfRule type="cellIs" dxfId="0" priority="7" stopIfTrue="1" operator="equal">
      <formula>"实车-动态"</formula>
    </cfRule>
    <cfRule type="cellIs" dxfId="1" priority="46" stopIfTrue="1" operator="equal">
      <formula>"实车-动态"</formula>
    </cfRule>
    <cfRule type="cellIs" dxfId="2" priority="85" stopIfTrue="1" operator="equal">
      <formula>"实车-静态"</formula>
    </cfRule>
    <cfRule type="cellIs" dxfId="3" priority="124" stopIfTrue="1" operator="equal">
      <formula>"台架"</formula>
    </cfRule>
  </conditionalFormatting>
  <conditionalFormatting sqref="T39">
    <cfRule type="cellIs" dxfId="0" priority="6" stopIfTrue="1" operator="equal">
      <formula>"实车-动态"</formula>
    </cfRule>
    <cfRule type="cellIs" dxfId="1" priority="45" stopIfTrue="1" operator="equal">
      <formula>"实车-动态"</formula>
    </cfRule>
    <cfRule type="cellIs" dxfId="2" priority="84" stopIfTrue="1" operator="equal">
      <formula>"实车-静态"</formula>
    </cfRule>
    <cfRule type="cellIs" dxfId="3" priority="123" stopIfTrue="1" operator="equal">
      <formula>"台架"</formula>
    </cfRule>
  </conditionalFormatting>
  <conditionalFormatting sqref="T40">
    <cfRule type="cellIs" dxfId="0" priority="5" stopIfTrue="1" operator="equal">
      <formula>"实车-动态"</formula>
    </cfRule>
    <cfRule type="cellIs" dxfId="1" priority="44" stopIfTrue="1" operator="equal">
      <formula>"实车-动态"</formula>
    </cfRule>
    <cfRule type="cellIs" dxfId="2" priority="83" stopIfTrue="1" operator="equal">
      <formula>"实车-静态"</formula>
    </cfRule>
    <cfRule type="cellIs" dxfId="3" priority="122" stopIfTrue="1" operator="equal">
      <formula>"台架"</formula>
    </cfRule>
  </conditionalFormatting>
  <conditionalFormatting sqref="T41">
    <cfRule type="cellIs" dxfId="0" priority="4" stopIfTrue="1" operator="equal">
      <formula>"实车-动态"</formula>
    </cfRule>
    <cfRule type="cellIs" dxfId="1" priority="43" stopIfTrue="1" operator="equal">
      <formula>"实车-动态"</formula>
    </cfRule>
    <cfRule type="cellIs" dxfId="2" priority="82" stopIfTrue="1" operator="equal">
      <formula>"实车-静态"</formula>
    </cfRule>
    <cfRule type="cellIs" dxfId="3" priority="121" stopIfTrue="1" operator="equal">
      <formula>"台架"</formula>
    </cfRule>
  </conditionalFormatting>
  <conditionalFormatting sqref="H42">
    <cfRule type="cellIs" dxfId="0" priority="166" stopIfTrue="1" operator="equal">
      <formula>"实车-动态"</formula>
    </cfRule>
    <cfRule type="cellIs" dxfId="1" priority="167" stopIfTrue="1" operator="equal">
      <formula>"实车-动态"</formula>
    </cfRule>
    <cfRule type="cellIs" dxfId="2" priority="168" stopIfTrue="1" operator="equal">
      <formula>"实车-静态"</formula>
    </cfRule>
    <cfRule type="cellIs" dxfId="3" priority="169" stopIfTrue="1" operator="equal">
      <formula>"台架"</formula>
    </cfRule>
  </conditionalFormatting>
  <conditionalFormatting sqref="I42">
    <cfRule type="cellIs" dxfId="0" priority="178" stopIfTrue="1" operator="equal">
      <formula>"实车-动态"</formula>
    </cfRule>
    <cfRule type="cellIs" dxfId="1" priority="179" stopIfTrue="1" operator="equal">
      <formula>"实车-动态"</formula>
    </cfRule>
    <cfRule type="cellIs" dxfId="2" priority="180" stopIfTrue="1" operator="equal">
      <formula>"实车-静态"</formula>
    </cfRule>
    <cfRule type="cellIs" dxfId="3" priority="181" stopIfTrue="1" operator="equal">
      <formula>"台架"</formula>
    </cfRule>
  </conditionalFormatting>
  <conditionalFormatting sqref="T42">
    <cfRule type="cellIs" dxfId="0" priority="3" stopIfTrue="1" operator="equal">
      <formula>"实车-动态"</formula>
    </cfRule>
    <cfRule type="cellIs" dxfId="1" priority="42" stopIfTrue="1" operator="equal">
      <formula>"实车-动态"</formula>
    </cfRule>
    <cfRule type="cellIs" dxfId="2" priority="81" stopIfTrue="1" operator="equal">
      <formula>"实车-静态"</formula>
    </cfRule>
    <cfRule type="cellIs" dxfId="3" priority="120" stopIfTrue="1" operator="equal">
      <formula>"台架"</formula>
    </cfRule>
  </conditionalFormatting>
  <conditionalFormatting sqref="H43">
    <cfRule type="cellIs" dxfId="0" priority="162" stopIfTrue="1" operator="equal">
      <formula>"实车-动态"</formula>
    </cfRule>
    <cfRule type="cellIs" dxfId="1" priority="163" stopIfTrue="1" operator="equal">
      <formula>"实车-动态"</formula>
    </cfRule>
    <cfRule type="cellIs" dxfId="2" priority="164" stopIfTrue="1" operator="equal">
      <formula>"实车-静态"</formula>
    </cfRule>
    <cfRule type="cellIs" dxfId="3" priority="165" stopIfTrue="1" operator="equal">
      <formula>"台架"</formula>
    </cfRule>
  </conditionalFormatting>
  <conditionalFormatting sqref="I43">
    <cfRule type="cellIs" dxfId="0" priority="174" stopIfTrue="1" operator="equal">
      <formula>"实车-动态"</formula>
    </cfRule>
    <cfRule type="cellIs" dxfId="1" priority="175" stopIfTrue="1" operator="equal">
      <formula>"实车-动态"</formula>
    </cfRule>
    <cfRule type="cellIs" dxfId="2" priority="176" stopIfTrue="1" operator="equal">
      <formula>"实车-静态"</formula>
    </cfRule>
    <cfRule type="cellIs" dxfId="3" priority="177" stopIfTrue="1" operator="equal">
      <formula>"台架"</formula>
    </cfRule>
  </conditionalFormatting>
  <conditionalFormatting sqref="T43">
    <cfRule type="cellIs" dxfId="0" priority="2" stopIfTrue="1" operator="equal">
      <formula>"实车-动态"</formula>
    </cfRule>
    <cfRule type="cellIs" dxfId="1" priority="41" stopIfTrue="1" operator="equal">
      <formula>"实车-动态"</formula>
    </cfRule>
    <cfRule type="cellIs" dxfId="2" priority="80" stopIfTrue="1" operator="equal">
      <formula>"实车-静态"</formula>
    </cfRule>
    <cfRule type="cellIs" dxfId="3" priority="119" stopIfTrue="1" operator="equal">
      <formula>"台架"</formula>
    </cfRule>
  </conditionalFormatting>
  <conditionalFormatting sqref="G42:G43 E42:E43">
    <cfRule type="cellIs" dxfId="0" priority="170" stopIfTrue="1" operator="equal">
      <formula>"实车-动态"</formula>
    </cfRule>
    <cfRule type="cellIs" dxfId="1" priority="171" stopIfTrue="1" operator="equal">
      <formula>"实车-动态"</formula>
    </cfRule>
    <cfRule type="cellIs" dxfId="2" priority="172" stopIfTrue="1" operator="equal">
      <formula>"实车-静态"</formula>
    </cfRule>
    <cfRule type="cellIs" dxfId="3" priority="173" stopIfTrue="1" operator="equal">
      <formula>"台架"</formula>
    </cfRule>
  </conditionalFormatting>
  <hyperlinks>
    <hyperlink ref="O16" r:id="rId1" display="FCIVIOS-10671&#10;Phase5_【U625MCA】【黑盒】【必现】【hotspot】iPhone手机连接车载热点，网络不可用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Hotspot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2022-10-21T03:06:00Z</dcterms:created>
  <dcterms:modified xsi:type="dcterms:W3CDTF">2022-11-24T02:03:07Z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3C05BFD18EDA454CBCCEC5B546151E21</vt:lpwstr>
  </property>
  <property fmtid="{D5CDD505-2E9C-101B-9397-08002B2CF9AE}" pid="3" name="KSOProductBuildVer">
    <vt:lpwstr>2052-11.1.0.12763</vt:lpwstr>
  </property>
</Properties>
</file>