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xiang6\Desktop\"/>
    </mc:Choice>
  </mc:AlternateContent>
  <xr:revisionPtr revIDLastSave="0" documentId="13_ncr:1_{96AB770D-27F5-4AA1-BF9D-C52464F1CB7D}" xr6:coauthVersionLast="47" xr6:coauthVersionMax="47" xr10:uidLastSave="{00000000-0000-0000-0000-000000000000}"/>
  <bookViews>
    <workbookView xWindow="-28920" yWindow="-6975" windowWidth="29040" windowHeight="15840" activeTab="1" xr2:uid="{00000000-000D-0000-FFFF-FFFF00000000}"/>
  </bookViews>
  <sheets>
    <sheet name="首页" sheetId="2" r:id="rId1"/>
    <sheet name="Summary" sheetId="7" r:id="rId2"/>
  </sheets>
  <definedNames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7" l="1"/>
  <c r="C41" i="7"/>
  <c r="C42" i="7"/>
  <c r="C43" i="7"/>
  <c r="C44" i="7"/>
  <c r="C45" i="7"/>
  <c r="C46" i="7"/>
  <c r="C47" i="7"/>
  <c r="C48" i="7"/>
  <c r="C49" i="7"/>
  <c r="C50" i="7"/>
  <c r="C51" i="7"/>
  <c r="C53" i="7"/>
  <c r="C54" i="7"/>
  <c r="C55" i="7"/>
  <c r="C56" i="7"/>
  <c r="C57" i="7"/>
  <c r="C58" i="7"/>
  <c r="C27" i="7" l="1"/>
  <c r="C52" i="7" s="1"/>
  <c r="I27" i="7" l="1"/>
  <c r="J27" i="7"/>
  <c r="K27" i="7"/>
  <c r="H34" i="7"/>
  <c r="C32" i="7"/>
  <c r="J32" i="7" s="1"/>
  <c r="G34" i="7"/>
  <c r="F34" i="7"/>
  <c r="E34" i="7"/>
  <c r="D34" i="7"/>
  <c r="C22" i="7"/>
  <c r="C18" i="7"/>
  <c r="C16" i="7"/>
  <c r="C20" i="7"/>
  <c r="C15" i="7"/>
  <c r="C17" i="7"/>
  <c r="C19" i="7"/>
  <c r="C21" i="7"/>
  <c r="C23" i="7"/>
  <c r="K23" i="7" s="1"/>
  <c r="C24" i="7"/>
  <c r="C25" i="7"/>
  <c r="C26" i="7"/>
  <c r="C28" i="7"/>
  <c r="C29" i="7"/>
  <c r="C30" i="7"/>
  <c r="C31" i="7"/>
  <c r="C33" i="7"/>
  <c r="C14" i="7"/>
  <c r="J14" i="7" s="1"/>
  <c r="K21" i="7" l="1"/>
  <c r="I17" i="7"/>
  <c r="I28" i="7"/>
  <c r="K20" i="7"/>
  <c r="K19" i="7"/>
  <c r="I15" i="7"/>
  <c r="I16" i="7"/>
  <c r="I33" i="7"/>
  <c r="I31" i="7"/>
  <c r="J30" i="7"/>
  <c r="K29" i="7"/>
  <c r="J22" i="7"/>
  <c r="I26" i="7"/>
  <c r="I25" i="7"/>
  <c r="I24" i="7"/>
  <c r="K18" i="7"/>
  <c r="C39" i="7"/>
  <c r="I32" i="7"/>
  <c r="K32" i="7"/>
  <c r="C34" i="7"/>
  <c r="K22" i="7"/>
  <c r="I22" i="7"/>
  <c r="I18" i="7"/>
  <c r="J18" i="7"/>
  <c r="J16" i="7"/>
  <c r="K16" i="7"/>
  <c r="J20" i="7"/>
  <c r="I20" i="7"/>
  <c r="J19" i="7"/>
  <c r="I19" i="7"/>
  <c r="I29" i="7"/>
  <c r="I23" i="7"/>
  <c r="I21" i="7"/>
  <c r="I30" i="7"/>
  <c r="I14" i="7"/>
  <c r="J21" i="7"/>
  <c r="K14" i="7"/>
  <c r="J23" i="7"/>
  <c r="J33" i="7"/>
  <c r="K33" i="7"/>
  <c r="J28" i="7"/>
  <c r="K28" i="7"/>
  <c r="J25" i="7"/>
  <c r="K25" i="7"/>
  <c r="K31" i="7"/>
  <c r="J31" i="7"/>
  <c r="J24" i="7"/>
  <c r="K24" i="7"/>
  <c r="K30" i="7"/>
  <c r="K26" i="7"/>
  <c r="J29" i="7"/>
  <c r="J26" i="7"/>
  <c r="I34" i="7" l="1"/>
  <c r="K17" i="7"/>
  <c r="K15" i="7"/>
  <c r="J17" i="7"/>
  <c r="J15" i="7"/>
  <c r="J34" i="7" l="1"/>
  <c r="K34" i="7"/>
</calcChain>
</file>

<file path=xl/sharedStrings.xml><?xml version="1.0" encoding="utf-8"?>
<sst xmlns="http://schemas.openxmlformats.org/spreadsheetml/2006/main" count="131" uniqueCount="95">
  <si>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</si>
  <si>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</si>
  <si>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</si>
  <si>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</si>
  <si>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</si>
  <si>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</si>
  <si>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</si>
  <si>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</si>
  <si>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</si>
  <si>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</si>
  <si>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</si>
  <si>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</si>
  <si>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</si>
  <si>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Fail</t>
  </si>
  <si>
    <t>测试结果Fail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</si>
  <si>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</si>
  <si>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</si>
  <si>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</si>
  <si>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</si>
  <si>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</si>
  <si>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</si>
  <si>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</si>
  <si>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</si>
  <si>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</si>
  <si>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</si>
  <si>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</si>
  <si>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</si>
  <si>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</si>
  <si>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</si>
  <si>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</si>
  <si>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相正喜</t>
    <phoneticPr fontId="21" type="noConversion"/>
  </si>
  <si>
    <t>Bluetooth</t>
    <phoneticPr fontId="21" type="noConversion"/>
  </si>
  <si>
    <t>Climate</t>
    <phoneticPr fontId="21" type="noConversion"/>
  </si>
  <si>
    <t>Map &amp; Navigation</t>
    <phoneticPr fontId="21" type="noConversion"/>
  </si>
  <si>
    <t>Media</t>
    <phoneticPr fontId="21" type="noConversion"/>
  </si>
  <si>
    <t>WiFi</t>
    <phoneticPr fontId="21" type="noConversion"/>
  </si>
  <si>
    <t>Video</t>
    <phoneticPr fontId="21" type="noConversion"/>
  </si>
  <si>
    <t>General Setting</t>
    <phoneticPr fontId="21" type="noConversion"/>
  </si>
  <si>
    <t>Input 输入法</t>
    <phoneticPr fontId="21" type="noConversion"/>
  </si>
  <si>
    <t>Vehicle Setting</t>
    <phoneticPr fontId="21" type="noConversion"/>
  </si>
  <si>
    <t>Voice Interaction Capability</t>
    <phoneticPr fontId="21" type="noConversion"/>
  </si>
  <si>
    <t>Sun Jun</t>
    <phoneticPr fontId="21" type="noConversion"/>
  </si>
  <si>
    <t>Shan Tiantian</t>
    <phoneticPr fontId="21" type="noConversion"/>
  </si>
  <si>
    <t>Liu Shiwang</t>
    <phoneticPr fontId="21" type="noConversion"/>
  </si>
  <si>
    <t>Xu Jie</t>
    <phoneticPr fontId="21" type="noConversion"/>
  </si>
  <si>
    <t>Zhang Yipeng</t>
    <phoneticPr fontId="21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</si>
  <si>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1" type="noConversion"/>
  </si>
  <si>
    <t>Bench</t>
    <phoneticPr fontId="21" type="noConversion"/>
  </si>
  <si>
    <t>Audio</t>
    <phoneticPr fontId="21" type="noConversion"/>
  </si>
  <si>
    <t>Driver Assist</t>
    <phoneticPr fontId="21" type="noConversion"/>
  </si>
  <si>
    <t>CDC SOC Version</t>
    <phoneticPr fontId="21" type="noConversion"/>
  </si>
  <si>
    <t>CDC MCU Version</t>
    <phoneticPr fontId="21" type="noConversion"/>
  </si>
  <si>
    <t>ECG Version</t>
    <phoneticPr fontId="21" type="noConversion"/>
  </si>
  <si>
    <t>TCU Version</t>
    <phoneticPr fontId="21" type="noConversion"/>
  </si>
  <si>
    <t>Display Setting</t>
    <phoneticPr fontId="21" type="noConversion"/>
  </si>
  <si>
    <t>Power Management</t>
    <phoneticPr fontId="21" type="noConversion"/>
  </si>
  <si>
    <t>DLNA</t>
    <phoneticPr fontId="21" type="noConversion"/>
  </si>
  <si>
    <t>结合Phase5软件验收标准, 结论如下：
1. 软件完整度测试结果为43.41%，大于要求的40%，符合要求。
2. IG级缺陷修复率未达到100%，不符合要求。</t>
    <phoneticPr fontId="21" type="noConversion"/>
  </si>
  <si>
    <t>Chen Weidi、Sun Jun、Shan Tiantian、Xu Jie、Liu Shiwang、Zhang Yipeng、Wang Xi、Qi Ronggui、Wang Peng</t>
    <phoneticPr fontId="21" type="noConversion"/>
  </si>
  <si>
    <t>Camera</t>
    <phoneticPr fontId="21" type="noConversion"/>
  </si>
  <si>
    <t>Wang xi</t>
    <phoneticPr fontId="21" type="noConversion"/>
  </si>
  <si>
    <t>Diagnostic</t>
    <phoneticPr fontId="21" type="noConversion"/>
  </si>
  <si>
    <t>Face ID</t>
    <phoneticPr fontId="21" type="noConversion"/>
  </si>
  <si>
    <t>Block</t>
    <phoneticPr fontId="21" type="noConversion"/>
  </si>
  <si>
    <t>Reason</t>
    <phoneticPr fontId="21" type="noConversion"/>
  </si>
  <si>
    <t>Moudle</t>
    <phoneticPr fontId="21" type="noConversion"/>
  </si>
  <si>
    <t>B Sample</t>
    <phoneticPr fontId="21" type="noConversion"/>
  </si>
  <si>
    <t>Z2TT-14H483-AAB00058</t>
    <phoneticPr fontId="21" type="noConversion"/>
  </si>
  <si>
    <t>ZU5T-14H085-ABC00077</t>
    <phoneticPr fontId="21" type="noConversion"/>
  </si>
  <si>
    <t>6台</t>
    <phoneticPr fontId="21" type="noConversion"/>
  </si>
  <si>
    <t>Welcome &amp; Farewell 开关机动画</t>
    <phoneticPr fontId="21" type="noConversion"/>
  </si>
  <si>
    <t>Qi Ronggui</t>
    <phoneticPr fontId="21" type="noConversion"/>
  </si>
  <si>
    <t>Wangxi</t>
    <phoneticPr fontId="21" type="noConversion"/>
  </si>
  <si>
    <t>General Setting</t>
    <phoneticPr fontId="21" type="noConversion"/>
  </si>
  <si>
    <t>20220324_LA_NB_DCV4_PRO</t>
    <phoneticPr fontId="21" type="noConversion"/>
  </si>
  <si>
    <t>20220315_LA_NB_DCV4_PRO</t>
    <phoneticPr fontId="21" type="noConversion"/>
  </si>
  <si>
    <t>2022/3/24-2022/4/7</t>
    <phoneticPr fontId="21" type="noConversion"/>
  </si>
  <si>
    <t>Parking Assist</t>
    <phoneticPr fontId="21" type="noConversion"/>
  </si>
  <si>
    <t>Chen Weidi</t>
    <phoneticPr fontId="21" type="noConversion"/>
  </si>
  <si>
    <t>CDX707 DCV4 功能测试报告</t>
    <phoneticPr fontId="21" type="noConversion"/>
  </si>
  <si>
    <t>Bezel Diagnostic</t>
    <phoneticPr fontId="21" type="noConversion"/>
  </si>
  <si>
    <t>Security Diagnostic和I2C over LVDS Diagnostic这两项尚未开发
预计在DCV5完成。</t>
    <phoneticPr fontId="21" type="noConversion"/>
  </si>
  <si>
    <t>对手件缺失（方控按键block ）</t>
    <phoneticPr fontId="21" type="noConversion"/>
  </si>
  <si>
    <t>功能缺失（10%）：车速条件下DLNA相关策略未开发
车速条件下DLNA相关策略未开发（17.98%）：车机暂无4G无法开启车机热点测试车机热点模式投屏</t>
    <phoneticPr fontId="21" type="noConversion"/>
  </si>
  <si>
    <t>功能缺失：YF休眠唤醒功能未合入，每次车机重启需手动唤醒DSMC</t>
    <phoneticPr fontId="21" type="noConversion"/>
  </si>
  <si>
    <t>Parking Assist</t>
    <phoneticPr fontId="21" type="noConversion"/>
  </si>
  <si>
    <t>恢复出厂未实现
无车机网络</t>
    <phoneticPr fontId="21" type="noConversion"/>
  </si>
  <si>
    <t>3%声源定位未实现
2%倒车未实现
3%小程序应用需求未定
4%方控未实现</t>
    <phoneticPr fontId="21" type="noConversion"/>
  </si>
  <si>
    <t>AAR数据部分，缺少GPS（ECG未刷）</t>
    <phoneticPr fontId="21" type="noConversion"/>
  </si>
  <si>
    <t xml:space="preserve">1. 10% Bug Block：
     APIMCIM-295 blocked 66 test cases
     APIMCIM-3033 blocked 17 test cases（新版MRD已将路段规避功能去除）
     APIMCIM-844 blocked 2 test cases
     APIMCIM-3771 blocked 7 test cases
     APIMCIM-3263 blocked 4 test cases
     APIMCIM-5378 blocked 5 test cases
     APIMCIM-2089 blocked 6 test cases
2. 1% 无新的百度账号:
    有10条左右验证首次登录账号授权的用例，每次测试都需要新的百度账号，测试这边的电话号码已经注册完了，无新的账号可供测试。
3. 1% CCS off：blocked 7 test cases
4. 2.34% 此次测试过程中路线规划无即将拥堵或者即将畅通标签：block 20 test cases </t>
    <phoneticPr fontId="21" type="noConversion"/>
  </si>
  <si>
    <t>依赖实车测试</t>
    <phoneticPr fontId="21" type="noConversion"/>
  </si>
  <si>
    <t>电动后备箱软开关的设计方案没有确定</t>
    <phoneticPr fontId="21" type="noConversion"/>
  </si>
  <si>
    <t>方控按键功能暂未实现</t>
    <phoneticPr fontId="21" type="noConversion"/>
  </si>
  <si>
    <t>1.方控按键功能暂未实现
2.暂无OTA</t>
    <phoneticPr fontId="21" type="noConversion"/>
  </si>
  <si>
    <t>车机流量不通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</si>
</sst>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3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176" fontId="19" fillId="0" borderId="0"/>
    <xf numFmtId="0" fontId="18" fillId="0" borderId="0" applyProtection="0"/>
  </cellStyleXfs>
  <cellXfs count="78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left" vertical="center"/>
    </xf>
    <xf numFmtId="178" fontId="5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14" fontId="5" fillId="8" borderId="1" xfId="3" applyNumberFormat="1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center" vertical="center"/>
    </xf>
    <xf numFmtId="14" fontId="4" fillId="8" borderId="1" xfId="3" applyNumberFormat="1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left" vertical="center"/>
    </xf>
    <xf numFmtId="0" fontId="15" fillId="8" borderId="4" xfId="3" applyFont="1" applyFill="1" applyBorder="1" applyAlignment="1">
      <alignment horizontal="left" vertical="center"/>
    </xf>
    <xf numFmtId="0" fontId="15" fillId="8" borderId="3" xfId="3" applyFont="1" applyFill="1" applyBorder="1" applyAlignment="1">
      <alignment horizontal="left" vertical="center"/>
    </xf>
    <xf numFmtId="0" fontId="5" fillId="8" borderId="0" xfId="3" applyFont="1" applyFill="1" applyAlignment="1">
      <alignment vertical="center"/>
    </xf>
    <xf numFmtId="0" fontId="12" fillId="8" borderId="1" xfId="3" applyFont="1" applyFill="1" applyBorder="1" applyAlignment="1">
      <alignment vertical="center"/>
    </xf>
    <xf numFmtId="14" fontId="16" fillId="8" borderId="1" xfId="3" applyNumberFormat="1" applyFont="1" applyFill="1" applyBorder="1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vertical="center"/>
    </xf>
    <xf numFmtId="0" fontId="6" fillId="0" borderId="0" xfId="0" applyFont="1" applyFill="1"/>
    <xf numFmtId="0" fontId="9" fillId="3" borderId="1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10" fontId="8" fillId="8" borderId="0" xfId="0" applyNumberFormat="1" applyFont="1" applyFill="1" applyBorder="1" applyAlignment="1">
      <alignment horizontal="center" vertical="center" wrapText="1"/>
    </xf>
    <xf numFmtId="10" fontId="1" fillId="8" borderId="0" xfId="0" applyNumberFormat="1" applyFont="1" applyFill="1" applyBorder="1" applyAlignment="1">
      <alignment horizontal="center" vertical="center" wrapText="1"/>
    </xf>
    <xf numFmtId="10" fontId="8" fillId="1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4" fillId="8" borderId="1" xfId="3" applyFont="1" applyFill="1" applyBorder="1" applyAlignment="1">
      <alignment horizontal="left" vertical="center" wrapText="1"/>
    </xf>
    <xf numFmtId="0" fontId="13" fillId="8" borderId="0" xfId="3" applyFont="1" applyFill="1" applyAlignment="1">
      <alignment horizontal="center" vertical="center"/>
    </xf>
    <xf numFmtId="0" fontId="14" fillId="8" borderId="0" xfId="3" applyFont="1" applyFill="1" applyAlignment="1">
      <alignment horizontal="left" vertical="center"/>
    </xf>
    <xf numFmtId="0" fontId="10" fillId="8" borderId="1" xfId="3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left" vertical="center"/>
    </xf>
    <xf numFmtId="14" fontId="5" fillId="8" borderId="4" xfId="3" applyNumberFormat="1" applyFont="1" applyFill="1" applyBorder="1" applyAlignment="1">
      <alignment horizontal="left" vertical="center"/>
    </xf>
    <xf numFmtId="14" fontId="5" fillId="8" borderId="3" xfId="3" applyNumberFormat="1" applyFont="1" applyFill="1" applyBorder="1" applyAlignment="1">
      <alignment horizontal="left" vertical="center"/>
    </xf>
    <xf numFmtId="0" fontId="5" fillId="8" borderId="2" xfId="3" applyFont="1" applyFill="1" applyBorder="1" applyAlignment="1">
      <alignment horizontal="left" vertical="center" wrapText="1"/>
    </xf>
    <xf numFmtId="0" fontId="5" fillId="8" borderId="4" xfId="3" applyFont="1" applyFill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10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78" fontId="5" fillId="3" borderId="1" xfId="0" applyNumberFormat="1" applyFont="1" applyFill="1" applyBorder="1" applyAlignment="1">
      <alignment horizontal="left" vertical="center" wrapText="1"/>
    </xf>
    <xf numFmtId="178" fontId="10" fillId="10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22" customWidth="1"/>
    <col min="2" max="2" width="9" style="22"/>
    <col min="3" max="3" width="10.625" style="22" customWidth="1"/>
    <col min="4" max="4" width="11.375" style="22" customWidth="1"/>
    <col min="5" max="6" width="9" style="22"/>
    <col min="7" max="7" width="24.625" style="22" customWidth="1"/>
    <col min="8" max="8" width="9.125" style="22" customWidth="1"/>
    <col min="9" max="9" width="21.25" style="22" customWidth="1"/>
    <col min="10" max="10" width="40.625" style="22" customWidth="1"/>
    <col min="11" max="255" width="9" style="22"/>
    <col min="256" max="256" width="4.125" style="22" customWidth="1"/>
    <col min="257" max="262" width="9" style="22"/>
    <col min="263" max="263" width="21" style="22" customWidth="1"/>
    <col min="264" max="511" width="9" style="22"/>
    <col min="512" max="512" width="4.125" style="22" customWidth="1"/>
    <col min="513" max="518" width="9" style="22"/>
    <col min="519" max="519" width="21" style="22" customWidth="1"/>
    <col min="520" max="767" width="9" style="22"/>
    <col min="768" max="768" width="4.125" style="22" customWidth="1"/>
    <col min="769" max="774" width="9" style="22"/>
    <col min="775" max="775" width="21" style="22" customWidth="1"/>
    <col min="776" max="1023" width="9" style="22"/>
    <col min="1024" max="1024" width="4.125" style="22" customWidth="1"/>
    <col min="1025" max="1030" width="9" style="22"/>
    <col min="1031" max="1031" width="21" style="22" customWidth="1"/>
    <col min="1032" max="1279" width="9" style="22"/>
    <col min="1280" max="1280" width="4.125" style="22" customWidth="1"/>
    <col min="1281" max="1286" width="9" style="22"/>
    <col min="1287" max="1287" width="21" style="22" customWidth="1"/>
    <col min="1288" max="1535" width="9" style="22"/>
    <col min="1536" max="1536" width="4.125" style="22" customWidth="1"/>
    <col min="1537" max="1542" width="9" style="22"/>
    <col min="1543" max="1543" width="21" style="22" customWidth="1"/>
    <col min="1544" max="1791" width="9" style="22"/>
    <col min="1792" max="1792" width="4.125" style="22" customWidth="1"/>
    <col min="1793" max="1798" width="9" style="22"/>
    <col min="1799" max="1799" width="21" style="22" customWidth="1"/>
    <col min="1800" max="2047" width="9" style="22"/>
    <col min="2048" max="2048" width="4.125" style="22" customWidth="1"/>
    <col min="2049" max="2054" width="9" style="22"/>
    <col min="2055" max="2055" width="21" style="22" customWidth="1"/>
    <col min="2056" max="2303" width="9" style="22"/>
    <col min="2304" max="2304" width="4.125" style="22" customWidth="1"/>
    <col min="2305" max="2310" width="9" style="22"/>
    <col min="2311" max="2311" width="21" style="22" customWidth="1"/>
    <col min="2312" max="2559" width="9" style="22"/>
    <col min="2560" max="2560" width="4.125" style="22" customWidth="1"/>
    <col min="2561" max="2566" width="9" style="22"/>
    <col min="2567" max="2567" width="21" style="22" customWidth="1"/>
    <col min="2568" max="2815" width="9" style="22"/>
    <col min="2816" max="2816" width="4.125" style="22" customWidth="1"/>
    <col min="2817" max="2822" width="9" style="22"/>
    <col min="2823" max="2823" width="21" style="22" customWidth="1"/>
    <col min="2824" max="3071" width="9" style="22"/>
    <col min="3072" max="3072" width="4.125" style="22" customWidth="1"/>
    <col min="3073" max="3078" width="9" style="22"/>
    <col min="3079" max="3079" width="21" style="22" customWidth="1"/>
    <col min="3080" max="3327" width="9" style="22"/>
    <col min="3328" max="3328" width="4.125" style="22" customWidth="1"/>
    <col min="3329" max="3334" width="9" style="22"/>
    <col min="3335" max="3335" width="21" style="22" customWidth="1"/>
    <col min="3336" max="3583" width="9" style="22"/>
    <col min="3584" max="3584" width="4.125" style="22" customWidth="1"/>
    <col min="3585" max="3590" width="9" style="22"/>
    <col min="3591" max="3591" width="21" style="22" customWidth="1"/>
    <col min="3592" max="3839" width="9" style="22"/>
    <col min="3840" max="3840" width="4.125" style="22" customWidth="1"/>
    <col min="3841" max="3846" width="9" style="22"/>
    <col min="3847" max="3847" width="21" style="22" customWidth="1"/>
    <col min="3848" max="4095" width="9" style="22"/>
    <col min="4096" max="4096" width="4.125" style="22" customWidth="1"/>
    <col min="4097" max="4102" width="9" style="22"/>
    <col min="4103" max="4103" width="21" style="22" customWidth="1"/>
    <col min="4104" max="4351" width="9" style="22"/>
    <col min="4352" max="4352" width="4.125" style="22" customWidth="1"/>
    <col min="4353" max="4358" width="9" style="22"/>
    <col min="4359" max="4359" width="21" style="22" customWidth="1"/>
    <col min="4360" max="4607" width="9" style="22"/>
    <col min="4608" max="4608" width="4.125" style="22" customWidth="1"/>
    <col min="4609" max="4614" width="9" style="22"/>
    <col min="4615" max="4615" width="21" style="22" customWidth="1"/>
    <col min="4616" max="4863" width="9" style="22"/>
    <col min="4864" max="4864" width="4.125" style="22" customWidth="1"/>
    <col min="4865" max="4870" width="9" style="22"/>
    <col min="4871" max="4871" width="21" style="22" customWidth="1"/>
    <col min="4872" max="5119" width="9" style="22"/>
    <col min="5120" max="5120" width="4.125" style="22" customWidth="1"/>
    <col min="5121" max="5126" width="9" style="22"/>
    <col min="5127" max="5127" width="21" style="22" customWidth="1"/>
    <col min="5128" max="5375" width="9" style="22"/>
    <col min="5376" max="5376" width="4.125" style="22" customWidth="1"/>
    <col min="5377" max="5382" width="9" style="22"/>
    <col min="5383" max="5383" width="21" style="22" customWidth="1"/>
    <col min="5384" max="5631" width="9" style="22"/>
    <col min="5632" max="5632" width="4.125" style="22" customWidth="1"/>
    <col min="5633" max="5638" width="9" style="22"/>
    <col min="5639" max="5639" width="21" style="22" customWidth="1"/>
    <col min="5640" max="5887" width="9" style="22"/>
    <col min="5888" max="5888" width="4.125" style="22" customWidth="1"/>
    <col min="5889" max="5894" width="9" style="22"/>
    <col min="5895" max="5895" width="21" style="22" customWidth="1"/>
    <col min="5896" max="6143" width="9" style="22"/>
    <col min="6144" max="6144" width="4.125" style="22" customWidth="1"/>
    <col min="6145" max="6150" width="9" style="22"/>
    <col min="6151" max="6151" width="21" style="22" customWidth="1"/>
    <col min="6152" max="6399" width="9" style="22"/>
    <col min="6400" max="6400" width="4.125" style="22" customWidth="1"/>
    <col min="6401" max="6406" width="9" style="22"/>
    <col min="6407" max="6407" width="21" style="22" customWidth="1"/>
    <col min="6408" max="6655" width="9" style="22"/>
    <col min="6656" max="6656" width="4.125" style="22" customWidth="1"/>
    <col min="6657" max="6662" width="9" style="22"/>
    <col min="6663" max="6663" width="21" style="22" customWidth="1"/>
    <col min="6664" max="6911" width="9" style="22"/>
    <col min="6912" max="6912" width="4.125" style="22" customWidth="1"/>
    <col min="6913" max="6918" width="9" style="22"/>
    <col min="6919" max="6919" width="21" style="22" customWidth="1"/>
    <col min="6920" max="7167" width="9" style="22"/>
    <col min="7168" max="7168" width="4.125" style="22" customWidth="1"/>
    <col min="7169" max="7174" width="9" style="22"/>
    <col min="7175" max="7175" width="21" style="22" customWidth="1"/>
    <col min="7176" max="7423" width="9" style="22"/>
    <col min="7424" max="7424" width="4.125" style="22" customWidth="1"/>
    <col min="7425" max="7430" width="9" style="22"/>
    <col min="7431" max="7431" width="21" style="22" customWidth="1"/>
    <col min="7432" max="7679" width="9" style="22"/>
    <col min="7680" max="7680" width="4.125" style="22" customWidth="1"/>
    <col min="7681" max="7686" width="9" style="22"/>
    <col min="7687" max="7687" width="21" style="22" customWidth="1"/>
    <col min="7688" max="7935" width="9" style="22"/>
    <col min="7936" max="7936" width="4.125" style="22" customWidth="1"/>
    <col min="7937" max="7942" width="9" style="22"/>
    <col min="7943" max="7943" width="21" style="22" customWidth="1"/>
    <col min="7944" max="8191" width="9" style="22"/>
    <col min="8192" max="8192" width="4.125" style="22" customWidth="1"/>
    <col min="8193" max="8198" width="9" style="22"/>
    <col min="8199" max="8199" width="21" style="22" customWidth="1"/>
    <col min="8200" max="8447" width="9" style="22"/>
    <col min="8448" max="8448" width="4.125" style="22" customWidth="1"/>
    <col min="8449" max="8454" width="9" style="22"/>
    <col min="8455" max="8455" width="21" style="22" customWidth="1"/>
    <col min="8456" max="8703" width="9" style="22"/>
    <col min="8704" max="8704" width="4.125" style="22" customWidth="1"/>
    <col min="8705" max="8710" width="9" style="22"/>
    <col min="8711" max="8711" width="21" style="22" customWidth="1"/>
    <col min="8712" max="8959" width="9" style="22"/>
    <col min="8960" max="8960" width="4.125" style="22" customWidth="1"/>
    <col min="8961" max="8966" width="9" style="22"/>
    <col min="8967" max="8967" width="21" style="22" customWidth="1"/>
    <col min="8968" max="9215" width="9" style="22"/>
    <col min="9216" max="9216" width="4.125" style="22" customWidth="1"/>
    <col min="9217" max="9222" width="9" style="22"/>
    <col min="9223" max="9223" width="21" style="22" customWidth="1"/>
    <col min="9224" max="9471" width="9" style="22"/>
    <col min="9472" max="9472" width="4.125" style="22" customWidth="1"/>
    <col min="9473" max="9478" width="9" style="22"/>
    <col min="9479" max="9479" width="21" style="22" customWidth="1"/>
    <col min="9480" max="9727" width="9" style="22"/>
    <col min="9728" max="9728" width="4.125" style="22" customWidth="1"/>
    <col min="9729" max="9734" width="9" style="22"/>
    <col min="9735" max="9735" width="21" style="22" customWidth="1"/>
    <col min="9736" max="9983" width="9" style="22"/>
    <col min="9984" max="9984" width="4.125" style="22" customWidth="1"/>
    <col min="9985" max="9990" width="9" style="22"/>
    <col min="9991" max="9991" width="21" style="22" customWidth="1"/>
    <col min="9992" max="10239" width="9" style="22"/>
    <col min="10240" max="10240" width="4.125" style="22" customWidth="1"/>
    <col min="10241" max="10246" width="9" style="22"/>
    <col min="10247" max="10247" width="21" style="22" customWidth="1"/>
    <col min="10248" max="10495" width="9" style="22"/>
    <col min="10496" max="10496" width="4.125" style="22" customWidth="1"/>
    <col min="10497" max="10502" width="9" style="22"/>
    <col min="10503" max="10503" width="21" style="22" customWidth="1"/>
    <col min="10504" max="10751" width="9" style="22"/>
    <col min="10752" max="10752" width="4.125" style="22" customWidth="1"/>
    <col min="10753" max="10758" width="9" style="22"/>
    <col min="10759" max="10759" width="21" style="22" customWidth="1"/>
    <col min="10760" max="11007" width="9" style="22"/>
    <col min="11008" max="11008" width="4.125" style="22" customWidth="1"/>
    <col min="11009" max="11014" width="9" style="22"/>
    <col min="11015" max="11015" width="21" style="22" customWidth="1"/>
    <col min="11016" max="11263" width="9" style="22"/>
    <col min="11264" max="11264" width="4.125" style="22" customWidth="1"/>
    <col min="11265" max="11270" width="9" style="22"/>
    <col min="11271" max="11271" width="21" style="22" customWidth="1"/>
    <col min="11272" max="11519" width="9" style="22"/>
    <col min="11520" max="11520" width="4.125" style="22" customWidth="1"/>
    <col min="11521" max="11526" width="9" style="22"/>
    <col min="11527" max="11527" width="21" style="22" customWidth="1"/>
    <col min="11528" max="11775" width="9" style="22"/>
    <col min="11776" max="11776" width="4.125" style="22" customWidth="1"/>
    <col min="11777" max="11782" width="9" style="22"/>
    <col min="11783" max="11783" width="21" style="22" customWidth="1"/>
    <col min="11784" max="12031" width="9" style="22"/>
    <col min="12032" max="12032" width="4.125" style="22" customWidth="1"/>
    <col min="12033" max="12038" width="9" style="22"/>
    <col min="12039" max="12039" width="21" style="22" customWidth="1"/>
    <col min="12040" max="12287" width="9" style="22"/>
    <col min="12288" max="12288" width="4.125" style="22" customWidth="1"/>
    <col min="12289" max="12294" width="9" style="22"/>
    <col min="12295" max="12295" width="21" style="22" customWidth="1"/>
    <col min="12296" max="12543" width="9" style="22"/>
    <col min="12544" max="12544" width="4.125" style="22" customWidth="1"/>
    <col min="12545" max="12550" width="9" style="22"/>
    <col min="12551" max="12551" width="21" style="22" customWidth="1"/>
    <col min="12552" max="12799" width="9" style="22"/>
    <col min="12800" max="12800" width="4.125" style="22" customWidth="1"/>
    <col min="12801" max="12806" width="9" style="22"/>
    <col min="12807" max="12807" width="21" style="22" customWidth="1"/>
    <col min="12808" max="13055" width="9" style="22"/>
    <col min="13056" max="13056" width="4.125" style="22" customWidth="1"/>
    <col min="13057" max="13062" width="9" style="22"/>
    <col min="13063" max="13063" width="21" style="22" customWidth="1"/>
    <col min="13064" max="13311" width="9" style="22"/>
    <col min="13312" max="13312" width="4.125" style="22" customWidth="1"/>
    <col min="13313" max="13318" width="9" style="22"/>
    <col min="13319" max="13319" width="21" style="22" customWidth="1"/>
    <col min="13320" max="13567" width="9" style="22"/>
    <col min="13568" max="13568" width="4.125" style="22" customWidth="1"/>
    <col min="13569" max="13574" width="9" style="22"/>
    <col min="13575" max="13575" width="21" style="22" customWidth="1"/>
    <col min="13576" max="13823" width="9" style="22"/>
    <col min="13824" max="13824" width="4.125" style="22" customWidth="1"/>
    <col min="13825" max="13830" width="9" style="22"/>
    <col min="13831" max="13831" width="21" style="22" customWidth="1"/>
    <col min="13832" max="14079" width="9" style="22"/>
    <col min="14080" max="14080" width="4.125" style="22" customWidth="1"/>
    <col min="14081" max="14086" width="9" style="22"/>
    <col min="14087" max="14087" width="21" style="22" customWidth="1"/>
    <col min="14088" max="14335" width="9" style="22"/>
    <col min="14336" max="14336" width="4.125" style="22" customWidth="1"/>
    <col min="14337" max="14342" width="9" style="22"/>
    <col min="14343" max="14343" width="21" style="22" customWidth="1"/>
    <col min="14344" max="14591" width="9" style="22"/>
    <col min="14592" max="14592" width="4.125" style="22" customWidth="1"/>
    <col min="14593" max="14598" width="9" style="22"/>
    <col min="14599" max="14599" width="21" style="22" customWidth="1"/>
    <col min="14600" max="14847" width="9" style="22"/>
    <col min="14848" max="14848" width="4.125" style="22" customWidth="1"/>
    <col min="14849" max="14854" width="9" style="22"/>
    <col min="14855" max="14855" width="21" style="22" customWidth="1"/>
    <col min="14856" max="15103" width="9" style="22"/>
    <col min="15104" max="15104" width="4.125" style="22" customWidth="1"/>
    <col min="15105" max="15110" width="9" style="22"/>
    <col min="15111" max="15111" width="21" style="22" customWidth="1"/>
    <col min="15112" max="15359" width="9" style="22"/>
    <col min="15360" max="15360" width="4.125" style="22" customWidth="1"/>
    <col min="15361" max="15366" width="9" style="22"/>
    <col min="15367" max="15367" width="21" style="22" customWidth="1"/>
    <col min="15368" max="15615" width="9" style="22"/>
    <col min="15616" max="15616" width="4.125" style="22" customWidth="1"/>
    <col min="15617" max="15622" width="9" style="22"/>
    <col min="15623" max="15623" width="21" style="22" customWidth="1"/>
    <col min="15624" max="15871" width="9" style="22"/>
    <col min="15872" max="15872" width="4.125" style="22" customWidth="1"/>
    <col min="15873" max="15878" width="9" style="22"/>
    <col min="15879" max="15879" width="21" style="22" customWidth="1"/>
    <col min="15880" max="16127" width="9" style="22"/>
    <col min="16128" max="16128" width="4.125" style="22" customWidth="1"/>
    <col min="16129" max="16134" width="9" style="22"/>
    <col min="16135" max="16135" width="21" style="22" customWidth="1"/>
    <col min="16136" max="16384" width="9" style="22"/>
  </cols>
  <sheetData>
    <row r="8" spans="2:10">
      <c r="B8" s="47" t="s">
        <v>46</v>
      </c>
      <c r="C8" s="47"/>
      <c r="D8" s="47"/>
      <c r="E8" s="47"/>
      <c r="F8" s="47"/>
      <c r="G8" s="47"/>
      <c r="H8" s="47"/>
      <c r="I8" s="47"/>
      <c r="J8" s="47"/>
    </row>
    <row r="9" spans="2:10">
      <c r="B9" s="47"/>
      <c r="C9" s="47"/>
      <c r="D9" s="47"/>
      <c r="E9" s="47"/>
      <c r="F9" s="47"/>
      <c r="G9" s="47"/>
      <c r="H9" s="47"/>
      <c r="I9" s="47"/>
      <c r="J9" s="47"/>
    </row>
    <row r="10" spans="2:10" ht="17.25">
      <c r="B10" s="23"/>
      <c r="C10" s="23"/>
      <c r="D10" s="23"/>
      <c r="E10" s="23"/>
      <c r="F10" s="23"/>
      <c r="G10" s="23"/>
      <c r="H10" s="23"/>
      <c r="I10" s="23"/>
      <c r="J10" s="23"/>
    </row>
    <row r="11" spans="2:10">
      <c r="J11" s="33"/>
    </row>
    <row r="12" spans="2:10" ht="17.25">
      <c r="J12" s="23"/>
    </row>
    <row r="13" spans="2:10">
      <c r="B13" s="48" t="s">
        <v>0</v>
      </c>
      <c r="C13" s="48"/>
      <c r="D13" s="48"/>
      <c r="E13" s="48"/>
      <c r="F13" s="48"/>
      <c r="G13" s="48"/>
      <c r="H13" s="48"/>
      <c r="I13" s="48"/>
      <c r="J13" s="48"/>
    </row>
    <row r="14" spans="2:10">
      <c r="B14" s="48"/>
      <c r="C14" s="48"/>
      <c r="D14" s="48"/>
      <c r="E14" s="48"/>
      <c r="F14" s="48"/>
      <c r="G14" s="48"/>
      <c r="H14" s="48"/>
      <c r="I14" s="48"/>
      <c r="J14" s="48"/>
    </row>
    <row r="15" spans="2:10" ht="17.25">
      <c r="J15" s="23"/>
    </row>
    <row r="16" spans="2:10">
      <c r="B16" s="24" t="s">
        <v>1</v>
      </c>
      <c r="C16" s="24" t="s">
        <v>2</v>
      </c>
      <c r="D16" s="24" t="s">
        <v>3</v>
      </c>
      <c r="E16" s="49" t="s">
        <v>4</v>
      </c>
      <c r="F16" s="49"/>
      <c r="G16" s="49"/>
      <c r="H16" s="49"/>
      <c r="I16" s="24" t="s">
        <v>5</v>
      </c>
      <c r="J16" s="24" t="s">
        <v>6</v>
      </c>
    </row>
    <row r="17" spans="2:10">
      <c r="B17" s="25" t="s">
        <v>7</v>
      </c>
      <c r="C17" s="26">
        <v>44442</v>
      </c>
      <c r="D17" s="26" t="s">
        <v>30</v>
      </c>
      <c r="E17" s="50" t="s">
        <v>30</v>
      </c>
      <c r="F17" s="51"/>
      <c r="G17" s="51"/>
      <c r="H17" s="52"/>
      <c r="I17" s="25"/>
      <c r="J17" s="25"/>
    </row>
    <row r="18" spans="2:10" ht="17.25">
      <c r="B18" s="25"/>
      <c r="C18" s="26"/>
      <c r="D18" s="27"/>
      <c r="E18" s="53"/>
      <c r="F18" s="54"/>
      <c r="G18" s="54"/>
      <c r="H18" s="55"/>
      <c r="I18" s="34"/>
      <c r="J18" s="34"/>
    </row>
    <row r="19" spans="2:10" ht="17.25">
      <c r="B19" s="25"/>
      <c r="C19" s="26"/>
      <c r="D19" s="28"/>
      <c r="E19" s="46"/>
      <c r="F19" s="46"/>
      <c r="G19" s="46"/>
      <c r="H19" s="46"/>
      <c r="I19" s="35"/>
      <c r="J19" s="36"/>
    </row>
    <row r="20" spans="2:10" ht="17.25">
      <c r="B20" s="25"/>
      <c r="C20" s="26"/>
      <c r="D20" s="28"/>
      <c r="E20" s="46"/>
      <c r="F20" s="46"/>
      <c r="G20" s="46"/>
      <c r="H20" s="46"/>
      <c r="I20" s="37"/>
      <c r="J20" s="37"/>
    </row>
    <row r="21" spans="2:10" ht="17.25">
      <c r="B21" s="25"/>
      <c r="C21" s="26"/>
      <c r="D21" s="29"/>
      <c r="E21" s="46"/>
      <c r="F21" s="46"/>
      <c r="G21" s="46"/>
      <c r="H21" s="46"/>
      <c r="I21" s="35"/>
      <c r="J21" s="36"/>
    </row>
    <row r="22" spans="2:10" ht="17.25">
      <c r="B22" s="25"/>
      <c r="C22" s="26"/>
      <c r="D22" s="29"/>
      <c r="E22" s="30"/>
      <c r="F22" s="31"/>
      <c r="G22" s="31"/>
      <c r="H22" s="32"/>
      <c r="I22" s="37"/>
      <c r="J22" s="37"/>
    </row>
    <row r="23" spans="2:10" ht="17.25">
      <c r="B23" s="25"/>
      <c r="C23" s="26"/>
      <c r="D23" s="29"/>
      <c r="E23" s="30"/>
      <c r="F23" s="31"/>
      <c r="G23" s="31"/>
      <c r="H23" s="32"/>
      <c r="I23" s="35"/>
      <c r="J23" s="36"/>
    </row>
    <row r="24" spans="2:10" ht="17.25">
      <c r="B24" s="25"/>
      <c r="C24" s="26"/>
      <c r="D24" s="29"/>
      <c r="E24" s="30"/>
      <c r="F24" s="31"/>
      <c r="G24" s="31"/>
      <c r="H24" s="32"/>
      <c r="I24" s="35"/>
      <c r="J24" s="36"/>
    </row>
    <row r="25" spans="2:10" ht="17.25">
      <c r="B25" s="25"/>
      <c r="C25" s="26"/>
      <c r="D25" s="29"/>
      <c r="E25" s="46"/>
      <c r="F25" s="46"/>
      <c r="G25" s="46"/>
      <c r="H25" s="46"/>
      <c r="I25" s="35"/>
      <c r="J25" s="36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1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8"/>
  <sheetViews>
    <sheetView showGridLines="0" tabSelected="1" zoomScaleNormal="100" workbookViewId="0">
      <selection activeCell="B38" sqref="B38:M58"/>
    </sheetView>
  </sheetViews>
  <sheetFormatPr defaultColWidth="9" defaultRowHeight="16.5"/>
  <cols>
    <col min="1" max="1" width="4.375" style="1" customWidth="1"/>
    <col min="2" max="2" width="27.5" style="1" bestFit="1" customWidth="1"/>
    <col min="3" max="3" width="8" style="1" customWidth="1"/>
    <col min="4" max="5" width="7.375" style="1" customWidth="1"/>
    <col min="6" max="6" width="10" style="1" customWidth="1"/>
    <col min="7" max="7" width="7.5" style="1" customWidth="1"/>
    <col min="8" max="8" width="7.625" style="1" customWidth="1"/>
    <col min="9" max="9" width="25.375" style="1" bestFit="1" customWidth="1"/>
    <col min="10" max="10" width="31.375" style="1" bestFit="1" customWidth="1"/>
    <col min="11" max="11" width="9.375" style="1" customWidth="1"/>
    <col min="12" max="12" width="15.25" style="1" customWidth="1"/>
    <col min="13" max="13" width="15.875" style="1" bestFit="1" customWidth="1"/>
    <col min="14" max="14" width="15.625" style="1" customWidth="1"/>
    <col min="15" max="15" width="3.375" style="2" customWidth="1"/>
    <col min="16" max="16" width="9" style="1"/>
    <col min="17" max="17" width="12.875" style="1" customWidth="1"/>
    <col min="18" max="16384" width="9" style="1"/>
  </cols>
  <sheetData>
    <row r="2" spans="2:18">
      <c r="B2" s="77" t="s">
        <v>79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5"/>
      <c r="P2" s="12" t="s">
        <v>8</v>
      </c>
      <c r="Q2" s="66" t="s">
        <v>9</v>
      </c>
      <c r="R2" s="66"/>
    </row>
    <row r="3" spans="2:18">
      <c r="B3" s="63" t="s">
        <v>10</v>
      </c>
      <c r="C3" s="63"/>
      <c r="D3" s="64" t="s">
        <v>66</v>
      </c>
      <c r="E3" s="64"/>
      <c r="F3" s="64"/>
      <c r="G3" s="64"/>
      <c r="H3" s="64"/>
      <c r="I3" s="64"/>
      <c r="J3" s="64"/>
      <c r="K3" s="64"/>
      <c r="L3" s="64"/>
      <c r="M3" s="64"/>
      <c r="N3" s="75"/>
      <c r="O3" s="44"/>
      <c r="P3" s="13" t="s">
        <v>11</v>
      </c>
      <c r="Q3" s="65" t="s">
        <v>12</v>
      </c>
      <c r="R3" s="65"/>
    </row>
    <row r="4" spans="2:18" ht="16.5" customHeight="1">
      <c r="B4" s="63" t="s">
        <v>50</v>
      </c>
      <c r="C4" s="63"/>
      <c r="D4" s="64" t="s">
        <v>74</v>
      </c>
      <c r="E4" s="64"/>
      <c r="F4" s="64"/>
      <c r="G4" s="64"/>
      <c r="H4" s="64"/>
      <c r="I4" s="64"/>
      <c r="J4" s="64"/>
      <c r="K4" s="64"/>
      <c r="L4" s="64"/>
      <c r="M4" s="64"/>
      <c r="N4" s="75"/>
      <c r="O4" s="44"/>
      <c r="P4" s="13" t="s">
        <v>13</v>
      </c>
      <c r="Q4" s="65" t="s">
        <v>14</v>
      </c>
      <c r="R4" s="65"/>
    </row>
    <row r="5" spans="2:18" ht="16.5" customHeight="1">
      <c r="B5" s="63" t="s">
        <v>51</v>
      </c>
      <c r="C5" s="63"/>
      <c r="D5" s="67" t="s">
        <v>75</v>
      </c>
      <c r="E5" s="67"/>
      <c r="F5" s="67"/>
      <c r="G5" s="67"/>
      <c r="H5" s="67"/>
      <c r="I5" s="67"/>
      <c r="J5" s="67"/>
      <c r="K5" s="67"/>
      <c r="L5" s="67"/>
      <c r="M5" s="67"/>
      <c r="N5" s="75"/>
      <c r="O5" s="44"/>
      <c r="P5" s="13" t="s">
        <v>15</v>
      </c>
      <c r="Q5" s="68" t="s">
        <v>16</v>
      </c>
      <c r="R5" s="69"/>
    </row>
    <row r="6" spans="2:18" ht="16.5" customHeight="1">
      <c r="B6" s="63" t="s">
        <v>52</v>
      </c>
      <c r="C6" s="63"/>
      <c r="D6" s="67" t="s">
        <v>67</v>
      </c>
      <c r="E6" s="67"/>
      <c r="F6" s="67"/>
      <c r="G6" s="67"/>
      <c r="H6" s="67"/>
      <c r="I6" s="67"/>
      <c r="J6" s="67"/>
      <c r="K6" s="67"/>
      <c r="L6" s="67"/>
      <c r="M6" s="67"/>
      <c r="N6" s="75"/>
      <c r="O6" s="44"/>
      <c r="P6" s="13" t="s">
        <v>18</v>
      </c>
      <c r="Q6" s="70" t="s">
        <v>19</v>
      </c>
      <c r="R6" s="71"/>
    </row>
    <row r="7" spans="2:18" ht="16.5" customHeight="1">
      <c r="B7" s="63" t="s">
        <v>53</v>
      </c>
      <c r="C7" s="63"/>
      <c r="D7" s="67" t="s">
        <v>68</v>
      </c>
      <c r="E7" s="67"/>
      <c r="F7" s="67"/>
      <c r="G7" s="67"/>
      <c r="H7" s="67"/>
      <c r="I7" s="67"/>
      <c r="J7" s="67"/>
      <c r="K7" s="67"/>
      <c r="L7" s="67"/>
      <c r="M7" s="67"/>
      <c r="N7" s="75"/>
      <c r="O7" s="44"/>
      <c r="P7" s="13" t="s">
        <v>21</v>
      </c>
      <c r="Q7" s="65" t="s">
        <v>22</v>
      </c>
      <c r="R7" s="65"/>
    </row>
    <row r="8" spans="2:18" ht="16.5" customHeight="1">
      <c r="B8" s="63" t="s">
        <v>17</v>
      </c>
      <c r="C8" s="63"/>
      <c r="D8" s="67" t="s">
        <v>76</v>
      </c>
      <c r="E8" s="67"/>
      <c r="F8" s="67"/>
      <c r="G8" s="67"/>
      <c r="H8" s="67"/>
      <c r="I8" s="67"/>
      <c r="J8" s="67"/>
      <c r="K8" s="67"/>
      <c r="L8" s="67"/>
      <c r="M8" s="67"/>
      <c r="N8" s="75"/>
      <c r="O8" s="44"/>
    </row>
    <row r="9" spans="2:18" ht="16.5" customHeight="1">
      <c r="B9" s="63" t="s">
        <v>47</v>
      </c>
      <c r="C9" s="63"/>
      <c r="D9" s="67" t="s">
        <v>69</v>
      </c>
      <c r="E9" s="67"/>
      <c r="F9" s="67"/>
      <c r="G9" s="67"/>
      <c r="H9" s="67"/>
      <c r="I9" s="67"/>
      <c r="J9" s="67"/>
      <c r="K9" s="67"/>
      <c r="L9" s="67"/>
      <c r="M9" s="67"/>
      <c r="N9" s="75"/>
      <c r="O9" s="44"/>
    </row>
    <row r="10" spans="2:18" ht="16.5" customHeight="1">
      <c r="B10" s="63" t="s">
        <v>20</v>
      </c>
      <c r="C10" s="63"/>
      <c r="D10" s="64" t="s">
        <v>58</v>
      </c>
      <c r="E10" s="64"/>
      <c r="F10" s="64"/>
      <c r="G10" s="64"/>
      <c r="H10" s="64"/>
      <c r="I10" s="64"/>
      <c r="J10" s="64"/>
      <c r="K10" s="64"/>
      <c r="L10" s="64"/>
      <c r="M10" s="64"/>
      <c r="N10" s="75"/>
      <c r="O10" s="44"/>
    </row>
    <row r="11" spans="2:18" ht="16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76"/>
      <c r="O11" s="14"/>
    </row>
    <row r="12" spans="2:18" ht="16.5" customHeight="1">
      <c r="B12" s="57" t="s">
        <v>23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9"/>
      <c r="O12" s="1"/>
    </row>
    <row r="13" spans="2:18" ht="36.75" customHeight="1">
      <c r="B13" s="4" t="s">
        <v>65</v>
      </c>
      <c r="C13" s="4" t="s">
        <v>24</v>
      </c>
      <c r="D13" s="5" t="s">
        <v>11</v>
      </c>
      <c r="E13" s="7" t="s">
        <v>18</v>
      </c>
      <c r="F13" s="6" t="s">
        <v>13</v>
      </c>
      <c r="G13" s="4" t="s">
        <v>21</v>
      </c>
      <c r="H13" s="4" t="s">
        <v>25</v>
      </c>
      <c r="I13" s="15" t="s">
        <v>26</v>
      </c>
      <c r="J13" s="15" t="s">
        <v>27</v>
      </c>
      <c r="K13" s="16" t="s">
        <v>28</v>
      </c>
      <c r="L13" s="10" t="s">
        <v>20</v>
      </c>
      <c r="M13" s="17" t="s">
        <v>29</v>
      </c>
      <c r="O13" s="1"/>
    </row>
    <row r="14" spans="2:18">
      <c r="B14" s="8" t="s">
        <v>48</v>
      </c>
      <c r="C14" s="9">
        <f t="shared" ref="C14:C33" si="0">SUM(D14:H14)</f>
        <v>391</v>
      </c>
      <c r="D14" s="9">
        <v>325</v>
      </c>
      <c r="E14" s="9">
        <v>17</v>
      </c>
      <c r="F14" s="9">
        <v>49</v>
      </c>
      <c r="G14" s="9">
        <v>0</v>
      </c>
      <c r="H14" s="9">
        <v>0</v>
      </c>
      <c r="I14" s="18">
        <f t="shared" ref="I14:I34" si="1">D14/C14</f>
        <v>0.83120204603580561</v>
      </c>
      <c r="J14" s="18">
        <f t="shared" ref="J14:J34" si="2">D14/(C14-G14-E14)</f>
        <v>0.86898395721925137</v>
      </c>
      <c r="K14" s="18">
        <f t="shared" ref="K14:K34" si="3">(C14-H14)/C14</f>
        <v>1</v>
      </c>
      <c r="L14" s="19" t="s">
        <v>41</v>
      </c>
      <c r="M14" s="20"/>
      <c r="O14" s="1"/>
    </row>
    <row r="15" spans="2:18">
      <c r="B15" s="8" t="s">
        <v>31</v>
      </c>
      <c r="C15" s="9">
        <f t="shared" si="0"/>
        <v>236</v>
      </c>
      <c r="D15" s="9">
        <v>185</v>
      </c>
      <c r="E15" s="9">
        <v>24</v>
      </c>
      <c r="F15" s="9">
        <v>27</v>
      </c>
      <c r="G15" s="9">
        <v>0</v>
      </c>
      <c r="H15" s="9">
        <v>0</v>
      </c>
      <c r="I15" s="18">
        <f t="shared" si="1"/>
        <v>0.78389830508474578</v>
      </c>
      <c r="J15" s="18">
        <f t="shared" si="2"/>
        <v>0.87264150943396224</v>
      </c>
      <c r="K15" s="18">
        <f t="shared" si="3"/>
        <v>1</v>
      </c>
      <c r="L15" s="19" t="s">
        <v>72</v>
      </c>
      <c r="M15" s="20"/>
      <c r="O15" s="1"/>
    </row>
    <row r="16" spans="2:18">
      <c r="B16" s="8" t="s">
        <v>59</v>
      </c>
      <c r="C16" s="9">
        <f t="shared" si="0"/>
        <v>132</v>
      </c>
      <c r="D16" s="9">
        <v>45</v>
      </c>
      <c r="E16" s="9">
        <v>36</v>
      </c>
      <c r="F16" s="9">
        <v>42</v>
      </c>
      <c r="G16" s="9">
        <v>9</v>
      </c>
      <c r="H16" s="9">
        <v>0</v>
      </c>
      <c r="I16" s="18">
        <f t="shared" si="1"/>
        <v>0.34090909090909088</v>
      </c>
      <c r="J16" s="18">
        <f t="shared" si="2"/>
        <v>0.51724137931034486</v>
      </c>
      <c r="K16" s="18">
        <f t="shared" si="3"/>
        <v>1</v>
      </c>
      <c r="L16" s="19" t="s">
        <v>43</v>
      </c>
      <c r="M16" s="20"/>
      <c r="O16" s="1"/>
    </row>
    <row r="17" spans="2:15">
      <c r="B17" s="8" t="s">
        <v>32</v>
      </c>
      <c r="C17" s="9">
        <f t="shared" si="0"/>
        <v>76</v>
      </c>
      <c r="D17" s="9">
        <v>57</v>
      </c>
      <c r="E17" s="9">
        <v>8</v>
      </c>
      <c r="F17" s="9">
        <v>11</v>
      </c>
      <c r="G17" s="9">
        <v>0</v>
      </c>
      <c r="H17" s="9">
        <v>0</v>
      </c>
      <c r="I17" s="18">
        <f t="shared" si="1"/>
        <v>0.75</v>
      </c>
      <c r="J17" s="18">
        <f t="shared" si="2"/>
        <v>0.83823529411764708</v>
      </c>
      <c r="K17" s="18">
        <f t="shared" si="3"/>
        <v>1</v>
      </c>
      <c r="L17" s="19" t="s">
        <v>42</v>
      </c>
      <c r="M17" s="20"/>
      <c r="O17" s="1"/>
    </row>
    <row r="18" spans="2:15">
      <c r="B18" s="8" t="s">
        <v>61</v>
      </c>
      <c r="C18" s="9">
        <f t="shared" ref="C18" si="4">SUM(D18:H18)</f>
        <v>66</v>
      </c>
      <c r="D18" s="9">
        <v>45</v>
      </c>
      <c r="E18" s="9">
        <v>3</v>
      </c>
      <c r="F18" s="9">
        <v>18</v>
      </c>
      <c r="G18" s="9">
        <v>0</v>
      </c>
      <c r="H18" s="9">
        <v>0</v>
      </c>
      <c r="I18" s="18">
        <f t="shared" ref="I18" si="5">D18/C18</f>
        <v>0.68181818181818177</v>
      </c>
      <c r="J18" s="18">
        <f t="shared" ref="J18" si="6">D18/(C18-G18-E18)</f>
        <v>0.7142857142857143</v>
      </c>
      <c r="K18" s="18">
        <f t="shared" ref="K18" si="7">(C18-H18)/C18</f>
        <v>1</v>
      </c>
      <c r="L18" s="19" t="s">
        <v>44</v>
      </c>
      <c r="M18" s="20"/>
      <c r="O18" s="1"/>
    </row>
    <row r="19" spans="2:15">
      <c r="B19" s="8" t="s">
        <v>54</v>
      </c>
      <c r="C19" s="9">
        <f t="shared" si="0"/>
        <v>30</v>
      </c>
      <c r="D19" s="9">
        <v>18</v>
      </c>
      <c r="E19" s="9">
        <v>9</v>
      </c>
      <c r="F19" s="9">
        <v>3</v>
      </c>
      <c r="G19" s="9">
        <v>0</v>
      </c>
      <c r="H19" s="9">
        <v>0</v>
      </c>
      <c r="I19" s="18">
        <f t="shared" si="1"/>
        <v>0.6</v>
      </c>
      <c r="J19" s="18">
        <f t="shared" si="2"/>
        <v>0.8571428571428571</v>
      </c>
      <c r="K19" s="18">
        <f t="shared" si="3"/>
        <v>1</v>
      </c>
      <c r="L19" s="19" t="s">
        <v>43</v>
      </c>
      <c r="M19" s="20"/>
      <c r="O19" s="1"/>
    </row>
    <row r="20" spans="2:15">
      <c r="B20" s="8" t="s">
        <v>56</v>
      </c>
      <c r="C20" s="9">
        <f t="shared" si="0"/>
        <v>922</v>
      </c>
      <c r="D20" s="9">
        <v>638</v>
      </c>
      <c r="E20" s="9">
        <v>258</v>
      </c>
      <c r="F20" s="9">
        <v>26</v>
      </c>
      <c r="G20" s="9">
        <v>0</v>
      </c>
      <c r="H20" s="9">
        <v>0</v>
      </c>
      <c r="I20" s="18">
        <f t="shared" si="1"/>
        <v>0.69197396963123647</v>
      </c>
      <c r="J20" s="18">
        <f t="shared" si="2"/>
        <v>0.96084337349397586</v>
      </c>
      <c r="K20" s="18">
        <f t="shared" si="3"/>
        <v>1</v>
      </c>
      <c r="L20" s="19" t="s">
        <v>60</v>
      </c>
      <c r="M20" s="20"/>
      <c r="O20" s="1"/>
    </row>
    <row r="21" spans="2:15">
      <c r="B21" s="8" t="s">
        <v>49</v>
      </c>
      <c r="C21" s="9">
        <f t="shared" si="0"/>
        <v>82</v>
      </c>
      <c r="D21" s="9">
        <v>69</v>
      </c>
      <c r="E21" s="9">
        <v>0</v>
      </c>
      <c r="F21" s="9">
        <v>13</v>
      </c>
      <c r="G21" s="9">
        <v>0</v>
      </c>
      <c r="H21" s="9">
        <v>0</v>
      </c>
      <c r="I21" s="18">
        <f t="shared" si="1"/>
        <v>0.84146341463414631</v>
      </c>
      <c r="J21" s="18">
        <f t="shared" si="2"/>
        <v>0.84146341463414631</v>
      </c>
      <c r="K21" s="18">
        <f t="shared" si="3"/>
        <v>1</v>
      </c>
      <c r="L21" s="19" t="s">
        <v>43</v>
      </c>
      <c r="M21" s="20"/>
      <c r="O21" s="1"/>
    </row>
    <row r="22" spans="2:15">
      <c r="B22" s="8" t="s">
        <v>62</v>
      </c>
      <c r="C22" s="9">
        <f t="shared" ref="C22" si="8">SUM(D22:H22)</f>
        <v>342</v>
      </c>
      <c r="D22" s="9">
        <v>274</v>
      </c>
      <c r="E22" s="9">
        <v>50</v>
      </c>
      <c r="F22" s="9">
        <v>18</v>
      </c>
      <c r="G22" s="9">
        <v>0</v>
      </c>
      <c r="H22" s="9">
        <v>0</v>
      </c>
      <c r="I22" s="18">
        <f t="shared" ref="I22" si="9">D22/C22</f>
        <v>0.80116959064327486</v>
      </c>
      <c r="J22" s="18">
        <f t="shared" ref="J22" si="10">D22/(C22-G22-E22)</f>
        <v>0.93835616438356162</v>
      </c>
      <c r="K22" s="18">
        <f t="shared" ref="K22" si="11">(C22-H22)/C22</f>
        <v>1</v>
      </c>
      <c r="L22" s="19" t="s">
        <v>60</v>
      </c>
      <c r="M22" s="20"/>
      <c r="O22" s="1"/>
    </row>
    <row r="23" spans="2:15">
      <c r="B23" s="8" t="s">
        <v>37</v>
      </c>
      <c r="C23" s="9">
        <f t="shared" si="0"/>
        <v>39</v>
      </c>
      <c r="D23" s="9">
        <v>24</v>
      </c>
      <c r="E23" s="9">
        <v>10</v>
      </c>
      <c r="F23" s="9">
        <v>5</v>
      </c>
      <c r="G23" s="9">
        <v>0</v>
      </c>
      <c r="H23" s="9">
        <v>0</v>
      </c>
      <c r="I23" s="18">
        <f t="shared" si="1"/>
        <v>0.61538461538461542</v>
      </c>
      <c r="J23" s="18">
        <f t="shared" si="2"/>
        <v>0.82758620689655171</v>
      </c>
      <c r="K23" s="18">
        <f t="shared" si="3"/>
        <v>1</v>
      </c>
      <c r="L23" s="19" t="s">
        <v>43</v>
      </c>
      <c r="M23" s="20"/>
      <c r="O23" s="1"/>
    </row>
    <row r="24" spans="2:15">
      <c r="B24" s="8" t="s">
        <v>38</v>
      </c>
      <c r="C24" s="9">
        <f t="shared" si="0"/>
        <v>115</v>
      </c>
      <c r="D24" s="9">
        <v>85</v>
      </c>
      <c r="E24" s="9">
        <v>7</v>
      </c>
      <c r="F24" s="9">
        <v>12</v>
      </c>
      <c r="G24" s="9">
        <v>10</v>
      </c>
      <c r="H24" s="9">
        <v>1</v>
      </c>
      <c r="I24" s="18">
        <f t="shared" si="1"/>
        <v>0.73913043478260865</v>
      </c>
      <c r="J24" s="18">
        <f t="shared" si="2"/>
        <v>0.86734693877551017</v>
      </c>
      <c r="K24" s="18">
        <f t="shared" si="3"/>
        <v>0.99130434782608701</v>
      </c>
      <c r="L24" s="19" t="s">
        <v>43</v>
      </c>
      <c r="M24" s="20"/>
      <c r="O24" s="1"/>
    </row>
    <row r="25" spans="2:15">
      <c r="B25" s="39" t="s">
        <v>33</v>
      </c>
      <c r="C25" s="9">
        <f t="shared" si="0"/>
        <v>1060</v>
      </c>
      <c r="D25" s="9">
        <v>792</v>
      </c>
      <c r="E25" s="9">
        <v>152</v>
      </c>
      <c r="F25" s="9">
        <v>95</v>
      </c>
      <c r="G25" s="9">
        <v>21</v>
      </c>
      <c r="H25" s="9">
        <v>0</v>
      </c>
      <c r="I25" s="18">
        <f t="shared" si="1"/>
        <v>0.74716981132075466</v>
      </c>
      <c r="J25" s="18">
        <f t="shared" si="2"/>
        <v>0.89289740698985343</v>
      </c>
      <c r="K25" s="18">
        <f t="shared" si="3"/>
        <v>1</v>
      </c>
      <c r="L25" s="19" t="s">
        <v>44</v>
      </c>
      <c r="M25" s="20"/>
      <c r="O25" s="1"/>
    </row>
    <row r="26" spans="2:15">
      <c r="B26" s="39" t="s">
        <v>34</v>
      </c>
      <c r="C26" s="9">
        <f t="shared" si="0"/>
        <v>234</v>
      </c>
      <c r="D26" s="9">
        <v>180</v>
      </c>
      <c r="E26" s="9">
        <v>35</v>
      </c>
      <c r="F26" s="9">
        <v>19</v>
      </c>
      <c r="G26" s="9">
        <v>0</v>
      </c>
      <c r="H26" s="9">
        <v>0</v>
      </c>
      <c r="I26" s="18">
        <f t="shared" si="1"/>
        <v>0.76923076923076927</v>
      </c>
      <c r="J26" s="18">
        <f t="shared" si="2"/>
        <v>0.90452261306532666</v>
      </c>
      <c r="K26" s="18">
        <f t="shared" si="3"/>
        <v>1</v>
      </c>
      <c r="L26" s="19" t="s">
        <v>41</v>
      </c>
      <c r="M26" s="20"/>
      <c r="O26" s="1"/>
    </row>
    <row r="27" spans="2:15">
      <c r="B27" s="39" t="s">
        <v>77</v>
      </c>
      <c r="C27" s="9">
        <f t="shared" si="0"/>
        <v>12</v>
      </c>
      <c r="D27" s="9">
        <v>4</v>
      </c>
      <c r="E27" s="9">
        <v>8</v>
      </c>
      <c r="F27" s="9">
        <v>0</v>
      </c>
      <c r="G27" s="9">
        <v>0</v>
      </c>
      <c r="H27" s="9">
        <v>0</v>
      </c>
      <c r="I27" s="18">
        <f t="shared" si="1"/>
        <v>0.33333333333333331</v>
      </c>
      <c r="J27" s="18">
        <f t="shared" si="2"/>
        <v>1</v>
      </c>
      <c r="K27" s="18">
        <f t="shared" si="3"/>
        <v>1</v>
      </c>
      <c r="L27" s="19" t="s">
        <v>78</v>
      </c>
      <c r="M27" s="20"/>
      <c r="O27" s="1"/>
    </row>
    <row r="28" spans="2:15">
      <c r="B28" s="39" t="s">
        <v>55</v>
      </c>
      <c r="C28" s="9">
        <f t="shared" si="0"/>
        <v>63</v>
      </c>
      <c r="D28" s="9">
        <v>24</v>
      </c>
      <c r="E28" s="9">
        <v>26</v>
      </c>
      <c r="F28" s="9">
        <v>13</v>
      </c>
      <c r="G28" s="9">
        <v>0</v>
      </c>
      <c r="H28" s="9">
        <v>0</v>
      </c>
      <c r="I28" s="18">
        <f t="shared" si="1"/>
        <v>0.38095238095238093</v>
      </c>
      <c r="J28" s="18">
        <f t="shared" si="2"/>
        <v>0.64864864864864868</v>
      </c>
      <c r="K28" s="18">
        <f t="shared" si="3"/>
        <v>1</v>
      </c>
      <c r="L28" s="19" t="s">
        <v>41</v>
      </c>
      <c r="M28" s="20"/>
      <c r="O28" s="1"/>
    </row>
    <row r="29" spans="2:15">
      <c r="B29" s="39" t="s">
        <v>39</v>
      </c>
      <c r="C29" s="9">
        <f t="shared" si="0"/>
        <v>179</v>
      </c>
      <c r="D29" s="9">
        <v>134</v>
      </c>
      <c r="E29" s="9">
        <v>7</v>
      </c>
      <c r="F29" s="9">
        <v>38</v>
      </c>
      <c r="G29" s="9">
        <v>0</v>
      </c>
      <c r="H29" s="9">
        <v>0</v>
      </c>
      <c r="I29" s="18">
        <f t="shared" si="1"/>
        <v>0.74860335195530725</v>
      </c>
      <c r="J29" s="18">
        <f t="shared" si="2"/>
        <v>0.77906976744186052</v>
      </c>
      <c r="K29" s="18">
        <f t="shared" si="3"/>
        <v>1</v>
      </c>
      <c r="L29" s="19" t="s">
        <v>45</v>
      </c>
      <c r="M29" s="20"/>
      <c r="O29" s="1"/>
    </row>
    <row r="30" spans="2:15">
      <c r="B30" s="39" t="s">
        <v>36</v>
      </c>
      <c r="C30" s="9">
        <f t="shared" si="0"/>
        <v>255</v>
      </c>
      <c r="D30" s="9">
        <v>222</v>
      </c>
      <c r="E30" s="9">
        <v>2</v>
      </c>
      <c r="F30" s="9">
        <v>31</v>
      </c>
      <c r="G30" s="9">
        <v>0</v>
      </c>
      <c r="H30" s="9">
        <v>0</v>
      </c>
      <c r="I30" s="18">
        <f t="shared" si="1"/>
        <v>0.87058823529411766</v>
      </c>
      <c r="J30" s="18">
        <f t="shared" si="2"/>
        <v>0.87747035573122534</v>
      </c>
      <c r="K30" s="18">
        <f t="shared" si="3"/>
        <v>1</v>
      </c>
      <c r="L30" s="19" t="s">
        <v>41</v>
      </c>
      <c r="M30" s="20"/>
      <c r="O30" s="1"/>
    </row>
    <row r="31" spans="2:15">
      <c r="B31" s="8" t="s">
        <v>40</v>
      </c>
      <c r="C31" s="9">
        <f t="shared" si="0"/>
        <v>353</v>
      </c>
      <c r="D31" s="9">
        <v>232</v>
      </c>
      <c r="E31" s="9">
        <v>43</v>
      </c>
      <c r="F31" s="9">
        <v>78</v>
      </c>
      <c r="G31" s="9">
        <v>0</v>
      </c>
      <c r="H31" s="9">
        <v>0</v>
      </c>
      <c r="I31" s="18">
        <f t="shared" si="1"/>
        <v>0.65722379603399439</v>
      </c>
      <c r="J31" s="18">
        <f t="shared" si="2"/>
        <v>0.74838709677419357</v>
      </c>
      <c r="K31" s="18">
        <f t="shared" si="3"/>
        <v>1</v>
      </c>
      <c r="L31" s="19" t="s">
        <v>42</v>
      </c>
      <c r="M31" s="20"/>
      <c r="O31" s="1"/>
    </row>
    <row r="32" spans="2:15">
      <c r="B32" s="8" t="s">
        <v>70</v>
      </c>
      <c r="C32" s="9">
        <f>SUM(D32:H32)</f>
        <v>38</v>
      </c>
      <c r="D32" s="9">
        <v>33</v>
      </c>
      <c r="E32" s="9">
        <v>0</v>
      </c>
      <c r="F32" s="9">
        <v>5</v>
      </c>
      <c r="G32" s="9">
        <v>0</v>
      </c>
      <c r="H32" s="9">
        <v>0</v>
      </c>
      <c r="I32" s="18">
        <f>D32/C32</f>
        <v>0.86842105263157898</v>
      </c>
      <c r="J32" s="18">
        <f>D32/(C32-G32-E32)</f>
        <v>0.86842105263157898</v>
      </c>
      <c r="K32" s="18">
        <f>(C32-H32)/C32</f>
        <v>1</v>
      </c>
      <c r="L32" s="19" t="s">
        <v>71</v>
      </c>
      <c r="M32" s="20"/>
      <c r="O32" s="1"/>
    </row>
    <row r="33" spans="2:18">
      <c r="B33" s="8" t="s">
        <v>35</v>
      </c>
      <c r="C33" s="9">
        <f t="shared" si="0"/>
        <v>94</v>
      </c>
      <c r="D33" s="9">
        <v>50</v>
      </c>
      <c r="E33" s="9">
        <v>34</v>
      </c>
      <c r="F33" s="9">
        <v>10</v>
      </c>
      <c r="G33" s="9">
        <v>0</v>
      </c>
      <c r="H33" s="9">
        <v>0</v>
      </c>
      <c r="I33" s="18">
        <f t="shared" si="1"/>
        <v>0.53191489361702127</v>
      </c>
      <c r="J33" s="18">
        <f t="shared" si="2"/>
        <v>0.83333333333333337</v>
      </c>
      <c r="K33" s="18">
        <f t="shared" si="3"/>
        <v>1</v>
      </c>
      <c r="L33" s="19" t="s">
        <v>42</v>
      </c>
      <c r="M33" s="20"/>
      <c r="O33" s="1"/>
    </row>
    <row r="34" spans="2:18">
      <c r="B34" s="10" t="s">
        <v>24</v>
      </c>
      <c r="C34" s="11">
        <f>SUM(C14:C33)</f>
        <v>4719</v>
      </c>
      <c r="D34" s="11">
        <f>SUM(D14:D33)</f>
        <v>3436</v>
      </c>
      <c r="E34" s="11">
        <f>SUM(E14:E33)</f>
        <v>729</v>
      </c>
      <c r="F34" s="11">
        <f>SUM(F14:F33)</f>
        <v>513</v>
      </c>
      <c r="G34" s="11">
        <f>SUM(G14:G33)</f>
        <v>40</v>
      </c>
      <c r="H34" s="11">
        <f>SUM(H14:H33)</f>
        <v>1</v>
      </c>
      <c r="I34" s="21">
        <f t="shared" si="1"/>
        <v>0.72812036448400086</v>
      </c>
      <c r="J34" s="21">
        <f t="shared" si="2"/>
        <v>0.86987341772151894</v>
      </c>
      <c r="K34" s="18">
        <f t="shared" si="3"/>
        <v>0.99978809069718155</v>
      </c>
      <c r="L34" s="19"/>
      <c r="M34" s="20"/>
      <c r="O34" s="1"/>
    </row>
    <row r="35" spans="2:18">
      <c r="B35" s="40"/>
      <c r="C35" s="40"/>
      <c r="D35" s="40"/>
      <c r="E35" s="40"/>
      <c r="F35" s="40"/>
      <c r="G35" s="40"/>
      <c r="H35" s="40"/>
      <c r="I35" s="40"/>
      <c r="J35" s="41"/>
      <c r="K35" s="41"/>
      <c r="L35" s="42"/>
      <c r="M35" s="43"/>
      <c r="N35" s="44"/>
      <c r="O35" s="1"/>
    </row>
    <row r="36" spans="2:18" ht="87.75" customHeight="1">
      <c r="B36" s="60" t="s">
        <v>57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1"/>
      <c r="P36" s="38"/>
      <c r="Q36" s="38"/>
      <c r="R36" s="38"/>
    </row>
    <row r="38" spans="2:18">
      <c r="B38" s="45" t="s">
        <v>65</v>
      </c>
      <c r="C38" s="72" t="s">
        <v>63</v>
      </c>
      <c r="D38" s="72"/>
      <c r="E38" s="72" t="s">
        <v>64</v>
      </c>
      <c r="F38" s="72"/>
      <c r="G38" s="72"/>
      <c r="H38" s="72"/>
      <c r="I38" s="72"/>
      <c r="J38" s="72"/>
      <c r="K38" s="72"/>
      <c r="L38" s="72"/>
      <c r="M38" s="72"/>
    </row>
    <row r="39" spans="2:18">
      <c r="B39" s="8" t="s">
        <v>48</v>
      </c>
      <c r="C39" s="56">
        <f>E14/C14</f>
        <v>4.3478260869565216E-2</v>
      </c>
      <c r="D39" s="56"/>
      <c r="E39" s="73" t="s">
        <v>92</v>
      </c>
      <c r="F39" s="73"/>
      <c r="G39" s="73"/>
      <c r="H39" s="73"/>
      <c r="I39" s="73"/>
      <c r="J39" s="73"/>
      <c r="K39" s="73"/>
      <c r="L39" s="73"/>
      <c r="M39" s="73"/>
    </row>
    <row r="40" spans="2:18" ht="16.5" customHeight="1">
      <c r="B40" s="8" t="s">
        <v>31</v>
      </c>
      <c r="C40" s="56">
        <f t="shared" ref="C40:C58" si="12">E15/C15</f>
        <v>0.10169491525423729</v>
      </c>
      <c r="D40" s="56"/>
      <c r="E40" s="73" t="s">
        <v>82</v>
      </c>
      <c r="F40" s="73"/>
      <c r="G40" s="73"/>
      <c r="H40" s="73"/>
      <c r="I40" s="73"/>
      <c r="J40" s="73"/>
      <c r="K40" s="73"/>
      <c r="L40" s="73"/>
      <c r="M40" s="73"/>
    </row>
    <row r="41" spans="2:18">
      <c r="B41" s="8" t="s">
        <v>59</v>
      </c>
      <c r="C41" s="56">
        <f t="shared" si="12"/>
        <v>0.27272727272727271</v>
      </c>
      <c r="D41" s="56"/>
      <c r="E41" s="74"/>
      <c r="F41" s="74"/>
      <c r="G41" s="74"/>
      <c r="H41" s="74"/>
      <c r="I41" s="74"/>
      <c r="J41" s="74"/>
      <c r="K41" s="74"/>
      <c r="L41" s="74"/>
      <c r="M41" s="74"/>
    </row>
    <row r="42" spans="2:18" ht="16.5" customHeight="1">
      <c r="B42" s="8" t="s">
        <v>32</v>
      </c>
      <c r="C42" s="56">
        <f t="shared" si="12"/>
        <v>0.10526315789473684</v>
      </c>
      <c r="D42" s="56"/>
      <c r="E42" s="73" t="s">
        <v>88</v>
      </c>
      <c r="F42" s="73"/>
      <c r="G42" s="73"/>
      <c r="H42" s="73"/>
      <c r="I42" s="73"/>
      <c r="J42" s="73"/>
      <c r="K42" s="73"/>
      <c r="L42" s="73"/>
      <c r="M42" s="73"/>
    </row>
    <row r="43" spans="2:18" ht="33" customHeight="1">
      <c r="B43" s="8" t="s">
        <v>80</v>
      </c>
      <c r="C43" s="56">
        <f t="shared" si="12"/>
        <v>4.5454545454545456E-2</v>
      </c>
      <c r="D43" s="56"/>
      <c r="E43" s="73" t="s">
        <v>81</v>
      </c>
      <c r="F43" s="73"/>
      <c r="G43" s="73"/>
      <c r="H43" s="73"/>
      <c r="I43" s="73"/>
      <c r="J43" s="73"/>
      <c r="K43" s="73"/>
      <c r="L43" s="73"/>
      <c r="M43" s="73"/>
    </row>
    <row r="44" spans="2:18">
      <c r="B44" s="8" t="s">
        <v>54</v>
      </c>
      <c r="C44" s="56">
        <f t="shared" si="12"/>
        <v>0.3</v>
      </c>
      <c r="D44" s="56"/>
      <c r="E44" s="73"/>
      <c r="F44" s="73"/>
      <c r="G44" s="73"/>
      <c r="H44" s="73"/>
      <c r="I44" s="73"/>
      <c r="J44" s="73"/>
      <c r="K44" s="73"/>
      <c r="L44" s="73"/>
      <c r="M44" s="73"/>
    </row>
    <row r="45" spans="2:18" ht="34.5" customHeight="1">
      <c r="B45" s="8" t="s">
        <v>56</v>
      </c>
      <c r="C45" s="56">
        <f t="shared" si="12"/>
        <v>0.27982646420824298</v>
      </c>
      <c r="D45" s="56"/>
      <c r="E45" s="73" t="s">
        <v>83</v>
      </c>
      <c r="F45" s="73"/>
      <c r="G45" s="73"/>
      <c r="H45" s="73"/>
      <c r="I45" s="73"/>
      <c r="J45" s="73"/>
      <c r="K45" s="73"/>
      <c r="L45" s="73"/>
      <c r="M45" s="73"/>
    </row>
    <row r="46" spans="2:18">
      <c r="B46" s="8" t="s">
        <v>49</v>
      </c>
      <c r="C46" s="56">
        <f t="shared" si="12"/>
        <v>0</v>
      </c>
      <c r="D46" s="56"/>
      <c r="E46" s="73"/>
      <c r="F46" s="73"/>
      <c r="G46" s="73"/>
      <c r="H46" s="73"/>
      <c r="I46" s="73"/>
      <c r="J46" s="73"/>
      <c r="K46" s="73"/>
      <c r="L46" s="73"/>
      <c r="M46" s="73"/>
    </row>
    <row r="47" spans="2:18" ht="16.5" customHeight="1">
      <c r="B47" s="8" t="s">
        <v>62</v>
      </c>
      <c r="C47" s="56">
        <f t="shared" si="12"/>
        <v>0.14619883040935672</v>
      </c>
      <c r="D47" s="56"/>
      <c r="E47" s="73" t="s">
        <v>84</v>
      </c>
      <c r="F47" s="73"/>
      <c r="G47" s="73"/>
      <c r="H47" s="73"/>
      <c r="I47" s="73"/>
      <c r="J47" s="73"/>
      <c r="K47" s="73"/>
      <c r="L47" s="73"/>
      <c r="M47" s="73"/>
    </row>
    <row r="48" spans="2:18">
      <c r="B48" s="8" t="s">
        <v>73</v>
      </c>
      <c r="C48" s="56">
        <f t="shared" si="12"/>
        <v>0.25641025641025639</v>
      </c>
      <c r="D48" s="56"/>
      <c r="E48" s="74"/>
      <c r="F48" s="74"/>
      <c r="G48" s="74"/>
      <c r="H48" s="74"/>
      <c r="I48" s="74"/>
      <c r="J48" s="74"/>
      <c r="K48" s="74"/>
      <c r="L48" s="74"/>
      <c r="M48" s="74"/>
    </row>
    <row r="49" spans="2:13">
      <c r="B49" s="8" t="s">
        <v>38</v>
      </c>
      <c r="C49" s="56">
        <f t="shared" si="12"/>
        <v>6.0869565217391307E-2</v>
      </c>
      <c r="D49" s="56"/>
      <c r="E49" s="73"/>
      <c r="F49" s="73"/>
      <c r="G49" s="73"/>
      <c r="H49" s="73"/>
      <c r="I49" s="73"/>
      <c r="J49" s="73"/>
      <c r="K49" s="73"/>
      <c r="L49" s="73"/>
      <c r="M49" s="73"/>
    </row>
    <row r="50" spans="2:13" ht="207" customHeight="1">
      <c r="B50" s="39" t="s">
        <v>33</v>
      </c>
      <c r="C50" s="56">
        <f t="shared" si="12"/>
        <v>0.14339622641509434</v>
      </c>
      <c r="D50" s="56"/>
      <c r="E50" s="73" t="s">
        <v>89</v>
      </c>
      <c r="F50" s="73"/>
      <c r="G50" s="73"/>
      <c r="H50" s="73"/>
      <c r="I50" s="73"/>
      <c r="J50" s="73"/>
      <c r="K50" s="73"/>
      <c r="L50" s="73"/>
      <c r="M50" s="73"/>
    </row>
    <row r="51" spans="2:13" ht="33" customHeight="1">
      <c r="B51" s="39" t="s">
        <v>34</v>
      </c>
      <c r="C51" s="56">
        <f t="shared" si="12"/>
        <v>0.14957264957264957</v>
      </c>
      <c r="D51" s="56"/>
      <c r="E51" s="73" t="s">
        <v>93</v>
      </c>
      <c r="F51" s="73"/>
      <c r="G51" s="73"/>
      <c r="H51" s="73"/>
      <c r="I51" s="73"/>
      <c r="J51" s="73"/>
      <c r="K51" s="73"/>
      <c r="L51" s="73"/>
      <c r="M51" s="73"/>
    </row>
    <row r="52" spans="2:13" ht="16.5" customHeight="1">
      <c r="B52" s="39" t="s">
        <v>85</v>
      </c>
      <c r="C52" s="56">
        <f t="shared" si="12"/>
        <v>0.66666666666666663</v>
      </c>
      <c r="D52" s="56"/>
      <c r="E52" s="73" t="s">
        <v>90</v>
      </c>
      <c r="F52" s="73"/>
      <c r="G52" s="73"/>
      <c r="H52" s="73"/>
      <c r="I52" s="73"/>
      <c r="J52" s="73"/>
      <c r="K52" s="73"/>
      <c r="L52" s="73"/>
      <c r="M52" s="73"/>
    </row>
    <row r="53" spans="2:13">
      <c r="B53" s="39" t="s">
        <v>55</v>
      </c>
      <c r="C53" s="56">
        <f t="shared" si="12"/>
        <v>0.41269841269841268</v>
      </c>
      <c r="D53" s="56"/>
      <c r="E53" s="74"/>
      <c r="F53" s="74"/>
      <c r="G53" s="74"/>
      <c r="H53" s="74"/>
      <c r="I53" s="74"/>
      <c r="J53" s="74"/>
      <c r="K53" s="74"/>
      <c r="L53" s="74"/>
      <c r="M53" s="74"/>
    </row>
    <row r="54" spans="2:13">
      <c r="B54" s="39" t="s">
        <v>39</v>
      </c>
      <c r="C54" s="56">
        <f t="shared" si="12"/>
        <v>3.9106145251396648E-2</v>
      </c>
      <c r="D54" s="56"/>
      <c r="E54" s="74" t="s">
        <v>91</v>
      </c>
      <c r="F54" s="74"/>
      <c r="G54" s="74"/>
      <c r="H54" s="74"/>
      <c r="I54" s="74"/>
      <c r="J54" s="74"/>
      <c r="K54" s="74"/>
      <c r="L54" s="74"/>
      <c r="M54" s="74"/>
    </row>
    <row r="55" spans="2:13">
      <c r="B55" s="39" t="s">
        <v>36</v>
      </c>
      <c r="C55" s="56">
        <f t="shared" si="12"/>
        <v>7.8431372549019607E-3</v>
      </c>
      <c r="D55" s="56"/>
      <c r="E55" s="73" t="s">
        <v>94</v>
      </c>
      <c r="F55" s="73"/>
      <c r="G55" s="73"/>
      <c r="H55" s="73"/>
      <c r="I55" s="73"/>
      <c r="J55" s="73"/>
      <c r="K55" s="73"/>
      <c r="L55" s="73"/>
      <c r="M55" s="73"/>
    </row>
    <row r="56" spans="2:13" ht="63" customHeight="1">
      <c r="B56" s="8" t="s">
        <v>40</v>
      </c>
      <c r="C56" s="56">
        <f t="shared" si="12"/>
        <v>0.12181303116147309</v>
      </c>
      <c r="D56" s="56"/>
      <c r="E56" s="73" t="s">
        <v>87</v>
      </c>
      <c r="F56" s="73"/>
      <c r="G56" s="73"/>
      <c r="H56" s="73"/>
      <c r="I56" s="73"/>
      <c r="J56" s="73"/>
      <c r="K56" s="73"/>
      <c r="L56" s="73"/>
      <c r="M56" s="73"/>
    </row>
    <row r="57" spans="2:13">
      <c r="B57" s="8" t="s">
        <v>70</v>
      </c>
      <c r="C57" s="56">
        <f t="shared" si="12"/>
        <v>0</v>
      </c>
      <c r="D57" s="56"/>
      <c r="E57" s="73"/>
      <c r="F57" s="73"/>
      <c r="G57" s="73"/>
      <c r="H57" s="73"/>
      <c r="I57" s="73"/>
      <c r="J57" s="73"/>
      <c r="K57" s="73"/>
      <c r="L57" s="73"/>
      <c r="M57" s="73"/>
    </row>
    <row r="58" spans="2:13" ht="34.5" customHeight="1">
      <c r="B58" s="8" t="s">
        <v>35</v>
      </c>
      <c r="C58" s="56">
        <f t="shared" si="12"/>
        <v>0.36170212765957449</v>
      </c>
      <c r="D58" s="56"/>
      <c r="E58" s="73" t="s">
        <v>86</v>
      </c>
      <c r="F58" s="73"/>
      <c r="G58" s="73"/>
      <c r="H58" s="73"/>
      <c r="I58" s="73"/>
      <c r="J58" s="73"/>
      <c r="K58" s="73"/>
      <c r="L58" s="73"/>
      <c r="M58" s="73"/>
    </row>
  </sheetData>
  <mergeCells count="67">
    <mergeCell ref="D5:M5"/>
    <mergeCell ref="D6:M6"/>
    <mergeCell ref="D7:M7"/>
    <mergeCell ref="D8:M8"/>
    <mergeCell ref="D9:M9"/>
    <mergeCell ref="E54:M54"/>
    <mergeCell ref="E55:M55"/>
    <mergeCell ref="E56:M56"/>
    <mergeCell ref="E57:M57"/>
    <mergeCell ref="E58:M58"/>
    <mergeCell ref="E49:M49"/>
    <mergeCell ref="E50:M50"/>
    <mergeCell ref="E51:M51"/>
    <mergeCell ref="E52:M52"/>
    <mergeCell ref="E53:M53"/>
    <mergeCell ref="C43:D43"/>
    <mergeCell ref="C52:D52"/>
    <mergeCell ref="C53:D53"/>
    <mergeCell ref="E43:M43"/>
    <mergeCell ref="E44:M44"/>
    <mergeCell ref="E45:M45"/>
    <mergeCell ref="E46:M46"/>
    <mergeCell ref="E47:M47"/>
    <mergeCell ref="E48:M48"/>
    <mergeCell ref="E38:M38"/>
    <mergeCell ref="E39:M39"/>
    <mergeCell ref="E40:M40"/>
    <mergeCell ref="E41:M41"/>
    <mergeCell ref="E42:M42"/>
    <mergeCell ref="C55:D55"/>
    <mergeCell ref="C56:D56"/>
    <mergeCell ref="C58:D58"/>
    <mergeCell ref="C57:D57"/>
    <mergeCell ref="C47:D47"/>
    <mergeCell ref="C49:D49"/>
    <mergeCell ref="C50:D50"/>
    <mergeCell ref="C51:D51"/>
    <mergeCell ref="C54:D54"/>
    <mergeCell ref="Q7:R7"/>
    <mergeCell ref="Q2:R2"/>
    <mergeCell ref="B3:C3"/>
    <mergeCell ref="Q3:R3"/>
    <mergeCell ref="B4:C4"/>
    <mergeCell ref="Q4:R4"/>
    <mergeCell ref="B5:C5"/>
    <mergeCell ref="Q5:R5"/>
    <mergeCell ref="Q6:R6"/>
    <mergeCell ref="B2:M2"/>
    <mergeCell ref="D3:M3"/>
    <mergeCell ref="D4:M4"/>
    <mergeCell ref="B6:C6"/>
    <mergeCell ref="B7:C7"/>
    <mergeCell ref="B9:C9"/>
    <mergeCell ref="B8:C8"/>
    <mergeCell ref="C48:D48"/>
    <mergeCell ref="B12:M12"/>
    <mergeCell ref="B36:M36"/>
    <mergeCell ref="B10:C10"/>
    <mergeCell ref="C44:D44"/>
    <mergeCell ref="C45:D45"/>
    <mergeCell ref="C46:D46"/>
    <mergeCell ref="C38:D38"/>
    <mergeCell ref="C39:D39"/>
    <mergeCell ref="C40:D40"/>
    <mergeCell ref="C41:D41"/>
    <mergeCell ref="C42:D42"/>
    <mergeCell ref="D10:M10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2022-04-12T06:11:25Z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