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\Desktop\埋点\CDX707_R06 Hotfox_Data Tagging\"/>
    </mc:Choice>
  </mc:AlternateContent>
  <xr:revisionPtr revIDLastSave="0" documentId="13_ncr:1_{BE304D11-5098-471A-9B29-720914A1E1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埋点测试报告" sheetId="2" r:id="rId1"/>
    <sheet name="人员分工" sheetId="3" r:id="rId2"/>
    <sheet name="Data Structure" sheetId="4" r:id="rId3"/>
    <sheet name="moduel developer" sheetId="5" r:id="rId4"/>
    <sheet name="change log" sheetId="6" r:id="rId5"/>
    <sheet name="carrier manager - TS- Shawn" sheetId="7" r:id="rId6"/>
    <sheet name="VHA -TS-Chenwei" sheetId="8" r:id="rId7"/>
    <sheet name="Hardbutton - TS - ZT" sheetId="9" r:id="rId8"/>
    <sheet name="Power Manag.- TS -zhengwei" sheetId="10" r:id="rId9"/>
    <sheet name="Emanual - inhouse - wei xingna" sheetId="11" state="hidden" r:id="rId10"/>
    <sheet name="Voice-baidu-Joseph" sheetId="12" state="hidden" r:id="rId11"/>
    <sheet name="Navi. - baidu - Eva chen" sheetId="13" state="hidden" r:id="rId12"/>
    <sheet name="FaceID - baidu - jia elian" sheetId="14" state="hidden" r:id="rId13"/>
    <sheet name="payment - baidu -kanbing" sheetId="15" state="hidden" r:id="rId14"/>
    <sheet name="Security-baidu-xuliang" sheetId="16" state="hidden" r:id="rId15"/>
    <sheet name="Feedback. - baidu - Xie jie" sheetId="17" state="hidden" r:id="rId16"/>
    <sheet name="smarthome-baidu-kanbing" sheetId="18" state="hidden" r:id="rId17"/>
    <sheet name="smartrecomm - baidu -gao yan" sheetId="19" state="hidden" r:id="rId18"/>
    <sheet name="3rd Apps - baidu" sheetId="20" state="hidden" r:id="rId19"/>
    <sheet name="Weather -baidu" sheetId="21" state="hidden" r:id="rId20"/>
    <sheet name="VPA -inhouse -wang yujun" sheetId="22" state="hidden" r:id="rId21"/>
    <sheet name="Launcher - TS - zhenwei" sheetId="23" r:id="rId22"/>
    <sheet name="Account - TS - kanbing" sheetId="24" r:id="rId23"/>
    <sheet name="HVAC - TS &amp; YF" sheetId="25" r:id="rId24"/>
    <sheet name="vehicles controls - TS&amp;yf" sheetId="26" r:id="rId25"/>
    <sheet name="system setting -YF&amp;TS" sheetId="27" r:id="rId26"/>
    <sheet name="BTphone -YF" sheetId="28" state="hidden" r:id="rId27"/>
    <sheet name="Audio -baidu&amp;yf" sheetId="29" state="hidden" r:id="rId28"/>
    <sheet name="Video -baidu &amp;yf" sheetId="30" state="hidden" r:id="rId29"/>
    <sheet name="suprisemessage -inhouse-kanbing" sheetId="31" state="hidden" r:id="rId30"/>
    <sheet name="Lidget - inhouse - Grace Zhang" sheetId="32" state="hidden" r:id="rId31"/>
    <sheet name="Demomode - inhouse - dingwei" sheetId="33" state="hidden" r:id="rId32"/>
    <sheet name="relaxmode -inhouse -dingwei" sheetId="34" state="hidden" r:id="rId33"/>
    <sheet name="smartscene -inhouse -dingwei" sheetId="35" state="hidden" r:id="rId34"/>
    <sheet name="AAR - TS-stella shi" sheetId="36" r:id="rId35"/>
    <sheet name="carmodel - TS - rzhang" sheetId="37" r:id="rId36"/>
    <sheet name="Message -baidu &amp; yf- zhang xu" sheetId="38" state="hidden" r:id="rId37"/>
    <sheet name="App store -chuangda-Jessicayang" sheetId="39" state="hidden" r:id="rId38"/>
    <sheet name="marketplace -inhouse -linian" sheetId="40" state="hidden" r:id="rId39"/>
    <sheet name="KTV" sheetId="41" r:id="rId40"/>
    <sheet name="ktv-yuyaxin" sheetId="42" r:id="rId41"/>
    <sheet name="Muse - TBD - Zhihui gu" sheetId="43" r:id="rId42"/>
    <sheet name="QA" sheetId="44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1" l="1"/>
  <c r="C7" i="41"/>
  <c r="C4" i="41"/>
  <c r="C3" i="41"/>
  <c r="C3" i="40"/>
  <c r="C29" i="39"/>
  <c r="C27" i="39"/>
  <c r="C25" i="39"/>
  <c r="C23" i="39"/>
  <c r="C7" i="39"/>
  <c r="C5" i="39"/>
  <c r="C3" i="39"/>
  <c r="C9" i="38"/>
  <c r="C7" i="38"/>
  <c r="C3" i="38"/>
  <c r="C66" i="37"/>
  <c r="C20" i="37"/>
  <c r="C8" i="37"/>
  <c r="C3" i="37"/>
  <c r="C25" i="36"/>
  <c r="C23" i="36"/>
  <c r="C18" i="36"/>
  <c r="C7" i="36"/>
  <c r="C3" i="36"/>
  <c r="C10" i="34"/>
  <c r="C5" i="34"/>
  <c r="C4" i="34"/>
  <c r="C3" i="34"/>
  <c r="C18" i="33"/>
  <c r="C15" i="33"/>
  <c r="C5" i="33"/>
  <c r="C4" i="33"/>
  <c r="C3" i="33"/>
  <c r="C54" i="32"/>
  <c r="C48" i="32"/>
  <c r="C44" i="32"/>
  <c r="C39" i="32"/>
  <c r="C33" i="32"/>
  <c r="C26" i="32"/>
  <c r="C16" i="32"/>
  <c r="C11" i="32"/>
  <c r="C9" i="32"/>
  <c r="C3" i="32"/>
  <c r="C16" i="31"/>
  <c r="C10" i="31"/>
  <c r="C5" i="31"/>
  <c r="C4" i="31"/>
  <c r="C3" i="31"/>
  <c r="C9" i="30"/>
  <c r="C5" i="30"/>
  <c r="C3" i="30"/>
  <c r="C34" i="29"/>
  <c r="C31" i="29"/>
  <c r="C25" i="29"/>
  <c r="C17" i="29"/>
  <c r="C14" i="29"/>
  <c r="C10" i="29"/>
  <c r="C6" i="29"/>
  <c r="C3" i="29"/>
  <c r="C15" i="28"/>
  <c r="C13" i="28"/>
  <c r="C10" i="28"/>
  <c r="C8" i="28"/>
  <c r="C6" i="28"/>
  <c r="C3" i="28"/>
  <c r="C55" i="27"/>
  <c r="C52" i="27"/>
  <c r="C36" i="27"/>
  <c r="C31" i="27"/>
  <c r="C23" i="27"/>
  <c r="C19" i="27"/>
  <c r="C12" i="27"/>
  <c r="C8" i="27"/>
  <c r="C3" i="27"/>
  <c r="C228" i="26"/>
  <c r="C206" i="26"/>
  <c r="C78" i="26"/>
  <c r="C3" i="26"/>
  <c r="C24" i="25"/>
  <c r="C3" i="25"/>
  <c r="C22" i="24"/>
  <c r="C20" i="24"/>
  <c r="C15" i="24"/>
  <c r="C3" i="24"/>
  <c r="C25" i="23"/>
  <c r="C3" i="23"/>
  <c r="C12" i="22"/>
  <c r="C3" i="22"/>
  <c r="C6" i="21"/>
  <c r="C5" i="21"/>
  <c r="C4" i="21"/>
  <c r="C3" i="21"/>
  <c r="C5" i="20"/>
  <c r="C3" i="20"/>
  <c r="C13" i="19"/>
  <c r="C8" i="19"/>
  <c r="C3" i="19"/>
  <c r="C9" i="18"/>
  <c r="C5" i="18"/>
  <c r="C3" i="18"/>
  <c r="C11" i="17"/>
  <c r="C7" i="17"/>
  <c r="C5" i="17"/>
  <c r="C3" i="17"/>
  <c r="C6" i="16"/>
  <c r="C3" i="16"/>
  <c r="C14" i="15"/>
  <c r="C3" i="15"/>
  <c r="C20" i="14"/>
  <c r="C17" i="14"/>
  <c r="C15" i="14"/>
  <c r="C13" i="14"/>
  <c r="C10" i="14"/>
  <c r="C5" i="14"/>
  <c r="C3" i="14"/>
  <c r="C82" i="13"/>
  <c r="C74" i="13"/>
  <c r="C68" i="13"/>
  <c r="C65" i="13"/>
  <c r="C63" i="13"/>
  <c r="C46" i="13"/>
  <c r="C45" i="13"/>
  <c r="C44" i="13"/>
  <c r="C42" i="13"/>
  <c r="C37" i="13"/>
  <c r="C24" i="13"/>
  <c r="C13" i="13"/>
  <c r="C10" i="13"/>
  <c r="C5" i="13"/>
  <c r="C3" i="13"/>
  <c r="C59" i="12"/>
  <c r="C51" i="12"/>
  <c r="C43" i="12"/>
  <c r="C39" i="12"/>
  <c r="C34" i="12"/>
  <c r="C22" i="12"/>
  <c r="C19" i="12"/>
  <c r="C16" i="12"/>
  <c r="C10" i="12"/>
  <c r="C8" i="12"/>
  <c r="C3" i="12"/>
  <c r="C5" i="11"/>
  <c r="C3" i="11"/>
  <c r="C6" i="10"/>
  <c r="C3" i="10"/>
  <c r="C3" i="9"/>
  <c r="C14" i="8"/>
  <c r="C3" i="8"/>
  <c r="F19" i="2"/>
  <c r="E19" i="2"/>
  <c r="D19" i="2"/>
  <c r="C19" i="2"/>
  <c r="B19" i="2" s="1"/>
  <c r="F18" i="2"/>
  <c r="E18" i="2"/>
  <c r="D18" i="2"/>
  <c r="C18" i="2"/>
  <c r="H18" i="2" s="1"/>
  <c r="B18" i="2"/>
  <c r="F17" i="2"/>
  <c r="E17" i="2"/>
  <c r="D17" i="2"/>
  <c r="C17" i="2"/>
  <c r="H16" i="2"/>
  <c r="F16" i="2"/>
  <c r="E16" i="2"/>
  <c r="D16" i="2"/>
  <c r="C16" i="2"/>
  <c r="G16" i="2" s="1"/>
  <c r="B16" i="2"/>
  <c r="F15" i="2"/>
  <c r="E15" i="2"/>
  <c r="D15" i="2"/>
  <c r="C15" i="2"/>
  <c r="B15" i="2" s="1"/>
  <c r="F14" i="2"/>
  <c r="E14" i="2"/>
  <c r="B14" i="2" s="1"/>
  <c r="D14" i="2"/>
  <c r="C14" i="2"/>
  <c r="F13" i="2"/>
  <c r="E13" i="2"/>
  <c r="D13" i="2"/>
  <c r="C13" i="2"/>
  <c r="B13" i="2" s="1"/>
  <c r="G13" i="2" s="1"/>
  <c r="F12" i="2"/>
  <c r="F20" i="2" s="1"/>
  <c r="E12" i="2"/>
  <c r="D12" i="2"/>
  <c r="D20" i="2" s="1"/>
  <c r="C12" i="2"/>
  <c r="B12" i="2" s="1"/>
  <c r="F11" i="2"/>
  <c r="E11" i="2"/>
  <c r="D11" i="2"/>
  <c r="C11" i="2"/>
  <c r="H11" i="2" s="1"/>
  <c r="B11" i="2"/>
  <c r="F10" i="2"/>
  <c r="E10" i="2"/>
  <c r="D10" i="2"/>
  <c r="C10" i="2"/>
  <c r="H10" i="2" s="1"/>
  <c r="B10" i="2"/>
  <c r="F9" i="2"/>
  <c r="E9" i="2"/>
  <c r="D9" i="2"/>
  <c r="C9" i="2"/>
  <c r="H8" i="2"/>
  <c r="G8" i="2"/>
  <c r="F8" i="2"/>
  <c r="E8" i="2"/>
  <c r="E20" i="2" s="1"/>
  <c r="D8" i="2"/>
  <c r="C8" i="2"/>
  <c r="C20" i="2" s="1"/>
  <c r="B8" i="2"/>
  <c r="H14" i="2" l="1"/>
  <c r="G14" i="2"/>
  <c r="H15" i="2"/>
  <c r="G15" i="2"/>
  <c r="B20" i="2"/>
  <c r="H20" i="2" s="1"/>
  <c r="B9" i="2"/>
  <c r="H9" i="2" s="1"/>
  <c r="B17" i="2"/>
  <c r="H17" i="2" s="1"/>
  <c r="G12" i="2"/>
  <c r="H13" i="2"/>
  <c r="G11" i="2"/>
  <c r="H12" i="2"/>
  <c r="G19" i="2"/>
  <c r="G10" i="2"/>
  <c r="G18" i="2"/>
  <c r="H19" i="2"/>
  <c r="G17" i="2"/>
  <c r="G20" i="2" l="1"/>
  <c r="G9" i="2"/>
</calcChain>
</file>

<file path=xl/sharedStrings.xml><?xml version="1.0" encoding="utf-8"?>
<sst xmlns="http://schemas.openxmlformats.org/spreadsheetml/2006/main" count="7367" uniqueCount="2074">
  <si>
    <r>
      <t>目前滤芯网络异常，无法获取，</t>
    </r>
    <r>
      <rPr>
        <u/>
        <sz val="10"/>
        <color theme="10"/>
        <rFont val="Calibri"/>
        <family val="2"/>
      </rPr>
      <t>APIMCIM-10713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Phase5_【CDX707】【黑盒】【必现】【AAR】滤芯失败获取异常，网络异常</t>
    </r>
  </si>
  <si>
    <r>
      <t>1.滤芯网络异常（</t>
    </r>
    <r>
      <rPr>
        <u/>
        <sz val="10"/>
        <color theme="10"/>
        <rFont val="Calibri"/>
        <family val="2"/>
      </rPr>
      <t>APIMCIM-10713</t>
    </r>
    <r>
      <rPr>
        <sz val="10"/>
        <color theme="1"/>
        <rFont val="等线"/>
        <family val="2"/>
        <scheme val="minor"/>
      </rPr>
      <t>），导致相关埋点无法测试</t>
    </r>
  </si>
  <si>
    <r>
      <t xml:space="preserve">Will be included one of </t>
    </r>
    <r>
      <rPr>
        <sz val="11"/>
        <color rgb="FF385623"/>
        <rFont val="Calibri"/>
        <family val="2"/>
      </rPr>
      <t>off/accessory/run/start/invalid</t>
    </r>
  </si>
  <si>
    <r>
      <t>Ma shuhan /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will xie</t>
    </r>
  </si>
  <si>
    <r>
      <rPr>
        <sz val="10"/>
        <color rgb="FF000000"/>
        <rFont val="Calibri"/>
        <family val="2"/>
      </rPr>
      <t xml:space="preserve">如果有warning, 记录内容
</t>
    </r>
    <r>
      <rPr>
        <sz val="10"/>
        <color rgb="FF9C5700"/>
        <rFont val="Calibri"/>
        <family val="2"/>
      </rPr>
      <t>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t>
    </r>
  </si>
  <si>
    <r>
      <rPr>
        <sz val="10"/>
        <color rgb="FF000000"/>
        <rFont val="Calibri"/>
        <family val="2"/>
      </rPr>
      <t xml:space="preserve">如果有warning, 记录内容
</t>
    </r>
    <r>
      <rPr>
        <sz val="10"/>
        <color rgb="FF9C5700"/>
        <rFont val="Calibri"/>
        <family val="2"/>
      </rPr>
  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/r>
  </si>
  <si>
    <r>
      <t xml:space="preserve">ASR: 转化声音成文字 </t>
    </r>
    <r>
      <rPr>
        <sz val="11"/>
        <color rgb="FFFFC000"/>
        <rFont val="Calibri"/>
        <family val="2"/>
      </rPr>
      <t>退出导航</t>
    </r>
  </si>
  <si>
    <r>
      <t>摄像头异常</t>
    </r>
    <r>
      <rPr>
        <sz val="11"/>
        <color rgb="FF000000"/>
        <rFont val="Calibri"/>
        <family val="2"/>
      </rPr>
      <t>reason</t>
    </r>
    <r>
      <rPr>
        <sz val="11"/>
        <color rgb="FF000000"/>
        <rFont val="Calibri"/>
        <family val="2"/>
      </rPr>
      <t>：</t>
    </r>
    <r>
      <rPr>
        <sz val="11"/>
        <color rgb="FF000000"/>
        <rFont val="Calibri"/>
        <family val="2"/>
      </rPr>
      <t>DSMC</t>
    </r>
    <r>
      <rPr>
        <sz val="11"/>
        <color rgb="FF000000"/>
        <rFont val="Calibri"/>
        <family val="2"/>
      </rPr>
      <t>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摄像头断连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临时不可用超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</si>
  <si>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rPr>
        <sz val="10"/>
        <color rgb="FF006100"/>
        <rFont val="Calibri"/>
        <family val="2"/>
      </rPr>
      <t>备注</t>
    </r>
  </si>
  <si>
    <r>
      <rPr>
        <u/>
        <sz val="10"/>
        <color theme="10"/>
        <rFont val="Calibri"/>
        <family val="2"/>
      </rPr>
      <t>FCIVIOS-9602</t>
    </r>
    <r>
      <rPr>
        <sz val="10"/>
        <color theme="1"/>
        <rFont val="等线"/>
        <family val="2"/>
        <scheme val="minor"/>
      </rPr>
      <t xml:space="preserve"> Phase5_【CDX707】【黑盒】【必现】【Vehicles controls】【埋点】车速限制辅助-智能车速限制的Key与字典定义不一致</t>
    </r>
  </si>
  <si>
    <r>
      <t>&lt;qqmusic|ximalaya|news|</t>
    </r>
    <r>
      <rPr>
        <sz val="11"/>
        <color rgb="FFFFC000"/>
        <rFont val="Calibri"/>
        <family val="2"/>
      </rPr>
      <t>btmusic|usbmusi</t>
    </r>
    <r>
      <rPr>
        <sz val="11"/>
        <color rgb="FFFFFF00"/>
        <rFont val="Calibri"/>
        <family val="2"/>
      </rPr>
      <t>c</t>
    </r>
    <r>
      <rPr>
        <sz val="11"/>
        <color rgb="FF000000"/>
        <rFont val="Calibri"/>
        <family val="2"/>
      </rPr>
      <t>|onlineradio&gt;</t>
    </r>
  </si>
  <si>
    <r>
      <rPr>
        <sz val="11"/>
        <color rgb="FF000000"/>
        <rFont val="Calibri"/>
        <family val="2"/>
      </rPr>
      <t>猜你喜欢</t>
    </r>
  </si>
  <si>
    <r>
      <rPr>
        <sz val="11"/>
        <color rgb="FF000000"/>
        <rFont val="Calibri"/>
        <family val="2"/>
      </rPr>
      <t>推荐歌单</t>
    </r>
  </si>
  <si>
    <r>
      <rPr>
        <sz val="11"/>
        <color rgb="FF000000"/>
        <rFont val="Calibri"/>
        <family val="2"/>
      </rPr>
      <t>音质选择</t>
    </r>
  </si>
  <si>
    <r>
      <t>vip</t>
    </r>
    <r>
      <rPr>
        <sz val="11"/>
        <color rgb="FF000000"/>
        <rFont val="Calibri"/>
        <family val="2"/>
      </rPr>
      <t>专区</t>
    </r>
  </si>
  <si>
    <r>
      <rPr>
        <sz val="11"/>
        <color rgb="FF000000"/>
        <rFont val="Calibri"/>
        <family val="2"/>
      </rPr>
      <t>每日精选</t>
    </r>
  </si>
  <si>
    <r>
      <rPr>
        <sz val="11"/>
        <color rgb="FF000000"/>
        <rFont val="Calibri"/>
        <family val="2"/>
      </rPr>
      <t>已购专辑</t>
    </r>
  </si>
  <si>
    <r>
      <rPr>
        <sz val="11"/>
        <color rgb="FF000000"/>
        <rFont val="Calibri"/>
        <family val="2"/>
      </rPr>
      <t>歌词显示</t>
    </r>
  </si>
  <si>
    <r>
      <t>&lt;爱奇艺l小视频|</t>
    </r>
    <r>
      <rPr>
        <sz val="11"/>
        <color rgb="FFFFC000"/>
        <rFont val="Calibri"/>
        <family val="2"/>
      </rPr>
      <t>usb</t>
    </r>
    <r>
      <rPr>
        <sz val="11"/>
        <color rgb="FF000000"/>
        <rFont val="Calibri"/>
        <family val="2"/>
      </rPr>
      <t>&gt;</t>
    </r>
  </si>
  <si>
    <r>
      <rPr>
        <sz val="11"/>
        <color rgb="FF000000"/>
        <rFont val="Calibri"/>
        <family val="2"/>
      </rPr>
      <t>退出编辑</t>
    </r>
  </si>
  <si>
    <r>
      <rPr>
        <sz val="11"/>
        <color rgb="FF000000"/>
        <rFont val="Calibri"/>
        <family val="2"/>
      </rPr>
      <t>删除</t>
    </r>
  </si>
  <si>
    <r>
      <rPr>
        <sz val="10"/>
        <color rgb="FF9C5700"/>
        <rFont val="Calibri"/>
        <family val="2"/>
      </rPr>
      <t>视频快进</t>
    </r>
    <r>
      <rPr>
        <sz val="10"/>
        <color rgb="FF9C5700"/>
        <rFont val="Calibri"/>
        <family val="2"/>
      </rPr>
      <t>/</t>
    </r>
    <r>
      <rPr>
        <sz val="10"/>
        <color rgb="FF9C5700"/>
        <rFont val="Calibri"/>
        <family val="2"/>
      </rPr>
      <t>后退</t>
    </r>
  </si>
  <si>
    <r>
      <t>5</t>
    </r>
    <r>
      <rPr>
        <sz val="10"/>
        <color rgb="FF9C5700"/>
        <rFont val="Calibri"/>
        <family val="2"/>
      </rPr>
      <t>个主题</t>
    </r>
  </si>
  <si>
    <r>
      <rPr>
        <sz val="11"/>
        <color rgb="FF000000"/>
        <rFont val="Calibri"/>
        <family val="2"/>
      </rPr>
      <t>切换循环模式</t>
    </r>
  </si>
  <si>
    <r>
      <rPr>
        <sz val="11"/>
        <color rgb="FF000000"/>
        <rFont val="Calibri"/>
        <family val="2"/>
      </rPr>
      <t>滤芯更换通知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</si>
  <si>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低|中|高&gt;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</si>
  <si>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全关|全开|起翘|舒适&gt;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</si>
  <si>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煦日|橙花|蔚蓝|沐光|悦然|恋海|青叶|未授权|未知&gt;</t>
    </r>
  </si>
  <si>
    <r>
      <t>&lt;</t>
    </r>
    <r>
      <rPr>
        <sz val="10"/>
        <color rgb="FF000000"/>
        <rFont val="Calibri"/>
        <family val="2"/>
      </rPr>
      <t>下拉屏</t>
    </r>
    <r>
      <rPr>
        <sz val="10"/>
        <color rgb="FF000000"/>
        <rFont val="Calibri"/>
        <family val="2"/>
      </rPr>
      <t>|</t>
    </r>
    <r>
      <rPr>
        <sz val="10"/>
        <color rgb="FF000000"/>
        <rFont val="Calibri"/>
        <family val="2"/>
      </rPr>
      <t>消息盒子</t>
    </r>
    <r>
      <rPr>
        <sz val="10"/>
        <color rgb="FF000000"/>
        <rFont val="Calibri"/>
        <family val="2"/>
      </rPr>
      <t>&gt;</t>
    </r>
  </si>
  <si>
    <r>
      <t xml:space="preserve">0429：
</t>
    </r>
    <r>
      <rPr>
        <sz val="11"/>
        <color rgb="FFFFC000"/>
        <rFont val="Calibri"/>
        <family val="2"/>
      </rPr>
      <t>更新字典</t>
    </r>
    <r>
      <rPr>
        <sz val="11"/>
        <color rgb="FF000000"/>
        <rFont val="Calibri"/>
        <family val="2"/>
      </rPr>
      <t xml:space="preserve">
04/15:FO反馈 
account 是百度的模块，不需要创达实现</t>
    </r>
  </si>
  <si>
    <r>
      <rPr>
        <sz val="11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</rPr>
      <t>需要FO通知到各方</t>
    </r>
    <r>
      <rPr>
        <sz val="11"/>
        <color rgb="FF000000"/>
        <rFont val="Calibri"/>
        <family val="2"/>
      </rPr>
      <t xml:space="preserve">
04/15:FO反馈 
正在让百度评估</t>
    </r>
  </si>
  <si>
    <r>
      <rPr>
        <sz val="11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</rPr>
      <t>请FO更新字典</t>
    </r>
    <r>
      <rPr>
        <sz val="11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</si>
  <si>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</rPr>
      <t>需要FO澄清，这里埋点哪些数据</t>
    </r>
    <r>
      <rPr>
        <sz val="11"/>
        <color rgb="FF000000"/>
        <rFont val="Calibri"/>
        <family val="2"/>
      </rPr>
      <t xml:space="preserve">
04/15:FO反馈 
1. auto 有几档？
2. 如何判断auto 开关</t>
    </r>
  </si>
  <si>
    <r>
      <rPr>
        <sz val="11"/>
        <color rgb="FF000000"/>
        <rFont val="Calibri"/>
        <family val="2"/>
      </rPr>
      <t>Cai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Yuchao</t>
    </r>
  </si>
  <si>
    <r>
      <rPr>
        <sz val="11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0~6代表什么含义？如何区分开关</t>
    </r>
  </si>
  <si>
    <r>
      <t xml:space="preserve">0428 朱昊：
</t>
    </r>
    <r>
      <rPr>
        <sz val="11"/>
        <color rgb="FFFF0000"/>
        <rFont val="Calibri"/>
        <family val="2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</si>
  <si>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r>
      <rPr>
        <sz val="11"/>
        <color rgb="FF000000"/>
        <rFont val="Calibri"/>
        <family val="2"/>
      </rPr>
      <t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04/15:FO反馈 
如果没有的话，可以删除</t>
    </r>
  </si>
  <si>
    <r>
      <rPr>
        <sz val="11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</rPr>
      <t>字典里的value 字段 &lt;开/关&gt; ？ 需要FO确认</t>
    </r>
    <r>
      <rPr>
        <sz val="11"/>
        <color rgb="FF000000"/>
        <rFont val="Calibri"/>
        <family val="2"/>
      </rPr>
      <t xml:space="preserve">
04/15:FO反馈 
你是说字典里的value 字段吗？
建议会议沟通一下</t>
    </r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</si>
  <si>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已明确，FO更新字典</t>
    </r>
    <r>
      <rPr>
        <sz val="11"/>
        <color rgb="FF000000"/>
        <rFont val="Calibri"/>
        <family val="2"/>
      </rPr>
      <t xml:space="preserve">
04/15:FO反馈 
如果HMI 没有控制开关，可以不做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</si>
  <si>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color rgb="FF000000"/>
        <rFont val="Calibri"/>
        <family val="2"/>
      </rPr>
      <t>需FO确定实现方案，更新字典</t>
    </r>
    <r>
      <rPr>
        <sz val="11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</si>
  <si>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已澄清，建议更新到字典中</t>
    </r>
    <r>
      <rPr>
        <sz val="11"/>
        <color rgb="FF000000"/>
        <rFont val="Calibri"/>
        <family val="2"/>
      </rPr>
      <t xml:space="preserve">
04/15:FO反馈 
是的，有几个就填几个</t>
    </r>
  </si>
  <si>
    <r>
      <rPr>
        <sz val="11"/>
        <color rgb="FF000000"/>
        <rFont val="Calibri"/>
        <family val="2"/>
      </rPr>
      <t xml:space="preserve">0429：
删除，FO更新字典
04/19 朱昊：
</t>
    </r>
    <r>
      <rPr>
        <sz val="11"/>
        <color rgb="FFFFC000"/>
        <rFont val="Calibri"/>
        <family val="2"/>
      </rPr>
      <t>目前没有对应的Button，需要FO确认需求</t>
    </r>
    <r>
      <rPr>
        <sz val="11"/>
        <color rgb="FF000000"/>
        <rFont val="Calibri"/>
        <family val="2"/>
      </rPr>
      <t xml:space="preserve">
04/15:FO反馈 
VHA页面里面有相应的button， 点击后可实现跳转</t>
    </r>
  </si>
  <si>
    <t>软件版本</t>
  </si>
  <si>
    <t>SOC: 20220908_R06_PRO
MCU:20220822_LA_R06_PRO
ECG2:    ECG2-launch-EX2_1-Product-Release
TCU2:   TCU2-milestone-2022-06-modem6-Bundle-Release-China-2.0.11.73
手机APP：4.1.6 Android</t>
  </si>
  <si>
    <t>测试日期</t>
  </si>
  <si>
    <t>2022.8.15~9.19</t>
  </si>
  <si>
    <t>测试硬件</t>
  </si>
  <si>
    <t>A1&amp;B1&amp;8155</t>
  </si>
  <si>
    <t>测试人员</t>
  </si>
  <si>
    <t>周天琦/周章建/姜云腾/关满意/肖文迪/袁光东/黄钊敏/杨春明</t>
  </si>
  <si>
    <t>测试方法</t>
  </si>
  <si>
    <t>手动</t>
  </si>
  <si>
    <t>测试环境</t>
  </si>
  <si>
    <t>台架&amp;实车</t>
  </si>
  <si>
    <t>测试范围</t>
  </si>
  <si>
    <t>数据分析</t>
  </si>
  <si>
    <t>模块</t>
  </si>
  <si>
    <t>Total</t>
  </si>
  <si>
    <t>Pass</t>
  </si>
  <si>
    <t>Fail</t>
  </si>
  <si>
    <t>Block</t>
  </si>
  <si>
    <t>NT</t>
  </si>
  <si>
    <t xml:space="preserve">NT项原因分析 </t>
  </si>
  <si>
    <t>carrier manager</t>
  </si>
  <si>
    <t>Account</t>
  </si>
  <si>
    <t>AAR</t>
  </si>
  <si>
    <t>HVAC</t>
  </si>
  <si>
    <t>Launcher</t>
  </si>
  <si>
    <t>vehicles controls</t>
  </si>
  <si>
    <t>systemSetting-Audio</t>
  </si>
  <si>
    <t>systemSetting-OTA</t>
  </si>
  <si>
    <t>VHA</t>
  </si>
  <si>
    <t>3D carmodel</t>
  </si>
  <si>
    <t>Power</t>
  </si>
  <si>
    <t>HardButton</t>
  </si>
  <si>
    <t>Sum</t>
  </si>
  <si>
    <t>当前问题</t>
  </si>
  <si>
    <t>FCIVIOS-9602</t>
  </si>
  <si>
    <t>Phase5_【CDX707】【黑盒】【必现】【Vehicles controls】【埋点】车速限制辅助-智能车速限制的Key与字典定义不一致</t>
  </si>
  <si>
    <t>风险和依赖</t>
  </si>
  <si>
    <t>人员</t>
  </si>
  <si>
    <t xml:space="preserve">数量 </t>
  </si>
  <si>
    <t>总数量</t>
  </si>
  <si>
    <t>状态</t>
  </si>
  <si>
    <t>已完成</t>
  </si>
  <si>
    <t>剩余总量</t>
  </si>
  <si>
    <t>时间安排</t>
  </si>
  <si>
    <t>杨春明</t>
  </si>
  <si>
    <t>台架</t>
  </si>
  <si>
    <t>姜云腾</t>
  </si>
  <si>
    <t>关满意/袁光东/周天琦</t>
  </si>
  <si>
    <t>VehicleControl</t>
  </si>
  <si>
    <t>2022/8/29~2022/8/30</t>
  </si>
  <si>
    <t>周天琦</t>
  </si>
  <si>
    <t>Audio</t>
  </si>
  <si>
    <t>黄钊敏</t>
  </si>
  <si>
    <t>OTA</t>
  </si>
  <si>
    <t>肖文迪</t>
  </si>
  <si>
    <t>2022/8/30~2022/8/31</t>
  </si>
  <si>
    <t>周章建</t>
  </si>
  <si>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</si>
  <si>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</si>
  <si>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</si>
  <si>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</si>
  <si>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</si>
  <si>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</si>
  <si>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</si>
  <si>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</si>
  <si>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</si>
  <si>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</si>
  <si>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</si>
  <si>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</si>
  <si>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</si>
  <si>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</si>
  <si>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</si>
  <si>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</si>
  <si>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</si>
  <si>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</si>
  <si>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</si>
  <si>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</si>
  <si>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</si>
  <si>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</si>
  <si>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</si>
  <si>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</si>
  <si>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</si>
  <si>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</si>
  <si>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read, dapeng shared</t>
  </si>
  <si>
    <t>vehicle</t>
  </si>
  <si>
    <t>decode the VIN in clode side</t>
  </si>
  <si>
    <t>Item</t>
  </si>
  <si>
    <t>Module</t>
  </si>
  <si>
    <t>PO/TL - Ford</t>
  </si>
  <si>
    <t>Developing/vendor</t>
  </si>
  <si>
    <t>Kan bing</t>
  </si>
  <si>
    <t>Inhouse_Platform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</si>
  <si>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</si>
  <si>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</si>
  <si>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</si>
  <si>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</si>
  <si>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</si>
  <si>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</si>
  <si>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</si>
  <si>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</si>
  <si>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</si>
  <si>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</si>
  <si>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</si>
  <si>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</si>
  <si>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</si>
  <si>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</si>
  <si>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</si>
  <si>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</si>
  <si>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</si>
  <si>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</si>
  <si>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</si>
  <si>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</si>
  <si>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</si>
  <si>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</si>
  <si>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</si>
  <si>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</si>
  <si>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Inhouse_app</t>
  </si>
  <si>
    <t>User feedback</t>
  </si>
  <si>
    <t>VPA</t>
  </si>
  <si>
    <t>Wang yujun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</si>
  <si>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</si>
  <si>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</si>
  <si>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</si>
  <si>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</si>
  <si>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</si>
  <si>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</si>
  <si>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</si>
  <si>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</si>
  <si>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Stella shi</t>
  </si>
  <si>
    <t>carmodel</t>
  </si>
  <si>
    <t>rzhang68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</si>
  <si>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</si>
  <si>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</si>
  <si>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</si>
  <si>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</si>
  <si>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</si>
  <si>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</si>
  <si>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</si>
  <si>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</si>
  <si>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</si>
  <si>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</si>
  <si>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</si>
  <si>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</si>
  <si>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</si>
  <si>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</si>
  <si>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</si>
  <si>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version</t>
  </si>
  <si>
    <t>change point</t>
  </si>
  <si>
    <t>V3.3</t>
  </si>
  <si>
    <t>update voice &amp; navi.  Per baidu discussion</t>
  </si>
  <si>
    <t>update app anywhere with detail info. of property</t>
  </si>
  <si>
    <t>add summary page</t>
  </si>
  <si>
    <t>update 3d model</t>
  </si>
  <si>
    <t>update video， delete usb search</t>
  </si>
  <si>
    <t>V3.4</t>
  </si>
  <si>
    <t>update smarthome per baidu request</t>
  </si>
  <si>
    <t>update face id</t>
  </si>
  <si>
    <t>add weather module</t>
  </si>
  <si>
    <t xml:space="preserve">update voice &amp; navi. </t>
  </si>
  <si>
    <t>delete '投屏控制' from Navi.</t>
  </si>
  <si>
    <t xml:space="preserve">launcher 快捷控制由app实现 </t>
  </si>
  <si>
    <t>v3.5</t>
  </si>
  <si>
    <t>modify property list, delete 'possible value'</t>
  </si>
  <si>
    <t>update modules per TS, refer to QA list at the end page</t>
  </si>
  <si>
    <t>v4.0</t>
  </si>
  <si>
    <t>Add security module</t>
  </si>
  <si>
    <t>update VHA module</t>
  </si>
  <si>
    <t>Add 3rd party app module</t>
  </si>
  <si>
    <t>v4.1</t>
  </si>
  <si>
    <t>update voice module</t>
  </si>
  <si>
    <t>update HVAC module</t>
  </si>
  <si>
    <t>update 3rd party app</t>
  </si>
  <si>
    <t>update vehicle setting</t>
  </si>
  <si>
    <t>v4.2</t>
  </si>
  <si>
    <t>update hard button module</t>
  </si>
  <si>
    <t>v4.4</t>
  </si>
  <si>
    <t>update cardmessage</t>
  </si>
  <si>
    <t xml:space="preserve">update voice </t>
  </si>
  <si>
    <t>update system setting  '显示设置'</t>
  </si>
  <si>
    <t>v4.5</t>
  </si>
  <si>
    <t>update cardmodule</t>
  </si>
  <si>
    <t>update launcher</t>
  </si>
  <si>
    <t>v4.6</t>
  </si>
  <si>
    <t>add carrier manager module</t>
  </si>
  <si>
    <t>v4.7</t>
  </si>
  <si>
    <t>update AAR module, add one more enter method</t>
  </si>
  <si>
    <t>v4.8</t>
  </si>
  <si>
    <t>update HVAC module, status change for flow direction</t>
  </si>
  <si>
    <t>update smartsense, delete 'smartorder end'</t>
  </si>
  <si>
    <t>v4.9</t>
  </si>
  <si>
    <t>update HVAC, vehicle controls</t>
  </si>
  <si>
    <t>update lidget</t>
  </si>
  <si>
    <t xml:space="preserve">Event ID - </t>
  </si>
  <si>
    <t>Event Description</t>
  </si>
  <si>
    <t>Additional Attributes</t>
  </si>
  <si>
    <t>ECG LOG</t>
  </si>
  <si>
    <t>Android侧</t>
  </si>
  <si>
    <t>Generated, no client impact</t>
  </si>
  <si>
    <t>Key</t>
  </si>
  <si>
    <t>Value</t>
  </si>
  <si>
    <t>Description</t>
  </si>
  <si>
    <t>UID！=1000应用测试（系统应用）</t>
  </si>
  <si>
    <t>测试描述</t>
  </si>
  <si>
    <t>EventID</t>
  </si>
  <si>
    <t>key</t>
  </si>
  <si>
    <t>value</t>
  </si>
  <si>
    <t>Event Category</t>
  </si>
  <si>
    <t>Event Action</t>
  </si>
  <si>
    <t>Result</t>
  </si>
  <si>
    <t>Tester</t>
  </si>
  <si>
    <t>SW Version</t>
  </si>
  <si>
    <t>Remark</t>
  </si>
  <si>
    <t>onCarrierOn</t>
  </si>
  <si>
    <t>熄火时打印触发数据打印</t>
  </si>
  <si>
    <t>每次熄火时，上传本次周期内的流量统计</t>
  </si>
  <si>
    <t>5G sent</t>
  </si>
  <si>
    <t>&lt;QQ: xxx kb
 New: xxx kb
 ximalaya: xxx kb&gt;</t>
  </si>
  <si>
    <t>com.ford.sync.vpa</t>
  </si>
  <si>
    <t>熄火后上报QQ音乐的使用流量
熄火后上报新闻的使用流量
熄火后上报喜马拉雅的使用流量</t>
  </si>
  <si>
    <t>onCarrierOff</t>
  </si>
  <si>
    <t>"com.ford.sync.vpa\":\"0KB\</t>
  </si>
  <si>
    <t>PASS</t>
  </si>
  <si>
    <t>SOC：0830（daily）
MCU：20220822_LA_NB_daily_ENG</t>
  </si>
  <si>
    <t>com.baidu.naviauto</t>
  </si>
  <si>
    <t>"com.baidu.naviauto\":\"943478KB\</t>
  </si>
  <si>
    <t>com.baidu.xiaoduos.weather</t>
  </si>
  <si>
    <t>\"com.baidu.xiaoduos.weather\":\"6034KB\"</t>
  </si>
  <si>
    <t>SOC：0908（daily）
MCU：20220822_LA_NB_daily_ENG</t>
  </si>
  <si>
    <t>com.baidu.iov.faceos</t>
  </si>
  <si>
    <t>"com.baidu.iov.faceos\":\"27655KB\</t>
  </si>
  <si>
    <t>com.baidu.che.codriver</t>
  </si>
  <si>
    <t>"com.baidu.che.codriver\":\"2449550KB\</t>
  </si>
  <si>
    <t>com.yfve.dlna</t>
  </si>
  <si>
    <t>"com.yfve.dlna\":\"0KB\</t>
  </si>
  <si>
    <t>com.baidu.car.radio</t>
  </si>
  <si>
    <t>"com.baidu.car.radio\":\"268455KB\</t>
  </si>
  <si>
    <t>com.baidu.car.radio2</t>
  </si>
  <si>
    <t>"com.baidu.car.radio2\":\"25447KB\</t>
  </si>
  <si>
    <t>com.baidu.iov.dueros.videos</t>
  </si>
  <si>
    <t>"com.baidu.iov.dueros.videos\":\"650571KB\"</t>
  </si>
  <si>
    <t>com.baidu.iov.aiapps</t>
  </si>
  <si>
    <t>\"com.baidu.iov.aiapps\":\"220587KB\"</t>
  </si>
  <si>
    <t>5G receive</t>
  </si>
  <si>
    <t>"com.ford.sync.vpa\":\"0KB\"</t>
  </si>
  <si>
    <t>"com.baidu.naviauto\":\"16407821KB\"</t>
  </si>
  <si>
    <t>\"com.baidu.xiaoduos.weather\":\"26514KB\"</t>
  </si>
  <si>
    <t>"com.baidu.iov.faceos\":\"81474KB\"</t>
  </si>
  <si>
    <t>"com.baidu.che.codriver\":\"929507KB\"</t>
  </si>
  <si>
    <t>"com.yfve.dlna\":\"0KB\"</t>
  </si>
  <si>
    <t>"com.baidu.car.radio\":\"15129452KB\"</t>
  </si>
  <si>
    <t>"com.baidu.car.radio2\":\"662513KB\"</t>
  </si>
  <si>
    <t>"com.baidu.iov.dueros.videos\":\"23388014KB\"</t>
  </si>
  <si>
    <t>\"com.baidu.iov.aiapps\":\"5058976KB\"</t>
  </si>
  <si>
    <t>wifi sent</t>
  </si>
  <si>
    <t>\"com.ford.sync.vpa\":\"0KB\"</t>
  </si>
  <si>
    <t>\"com.baidu.naviauto\":\"4286106KB\"</t>
  </si>
  <si>
    <t>\"com.baidu.xiaoduos.weather\":\"9915KB\"</t>
  </si>
  <si>
    <t>\"com.baidu.iov.faceos\":\"2199KB\"</t>
  </si>
  <si>
    <t>\"com.baidu.che.codriver\":\"1908998KB\"</t>
  </si>
  <si>
    <t>\"com.yfve.dlna\":\"0KB\"</t>
  </si>
  <si>
    <t>\"com.baidu.car.radio\":\"357350KB\"</t>
  </si>
  <si>
    <t>\"com.baidu.car.radio2\":\"18802KB\"</t>
  </si>
  <si>
    <t>\"com.baidu.iov.dueros.videos\":\"525142KB\"</t>
  </si>
  <si>
    <t>\"com.baidu.iov.aiapps\":\"161303KB\"</t>
  </si>
  <si>
    <t>wifi receive</t>
  </si>
  <si>
    <t>\"com.baidu.naviauto\":\"46089906KB\"</t>
  </si>
  <si>
    <t>\"com.baidu.xiaoduos.weather\":\"20341KB\"</t>
  </si>
  <si>
    <t>\"com.baidu.iov.faceos\":\"1621KB\"</t>
  </si>
  <si>
    <t>\"com.baidu.che.codriver\":\"406382KB\"</t>
  </si>
  <si>
    <t>\"com.baidu.car.radio\":\"35532974KB\"</t>
  </si>
  <si>
    <t>\"com.baidu.car.radio2\":\"548289KB\"</t>
  </si>
  <si>
    <t>\"com.baidu.iov.dueros.videos\":\"26614845KB\"</t>
  </si>
  <si>
    <t>\"com.baidu.iov.aiapps\":\"5154106KB\"</t>
  </si>
  <si>
    <t>a</t>
  </si>
  <si>
    <t>vha</t>
  </si>
  <si>
    <t>opened</t>
  </si>
  <si>
    <t>进入车辆健康</t>
  </si>
  <si>
    <t>warning</t>
  </si>
  <si>
    <t>&lt;xxx&gt;</t>
  </si>
  <si>
    <t>防抱死制动故障</t>
  </si>
  <si>
    <t>onVhaOpened</t>
  </si>
  <si>
    <t>soc:20220826_LA_R06_PRO
mcu:20220811_LA_R06_PRO</t>
  </si>
  <si>
    <t>胎压监测系统（TPMS）警告</t>
  </si>
  <si>
    <t>发动机故障</t>
  </si>
  <si>
    <t>冷却液温度过高</t>
  </si>
  <si>
    <t>机油压力低</t>
  </si>
  <si>
    <t>电动转向（ESP）故障</t>
  </si>
  <si>
    <t>坡道缓降系统故障</t>
  </si>
  <si>
    <t>坡道起步系统故障</t>
  </si>
  <si>
    <t>照明系统故障</t>
  </si>
  <si>
    <t>防抱死制动故障&amp;胎压监测系统（TPMS）警告&amp;发动机故障&amp;冷却液温度过高&amp;机油压力低&amp;电动转向（ESP）故障&amp;坡道缓降系统故障&amp;坡道起步系统故障&amp;照明系统故障</t>
  </si>
  <si>
    <t>clicked</t>
  </si>
  <si>
    <t>点击VHA 页面button</t>
  </si>
  <si>
    <t>&lt;The property that changed - see below&gt;</t>
  </si>
  <si>
    <t>胎压监测</t>
  </si>
  <si>
    <t>&lt;warning&gt;</t>
  </si>
  <si>
    <t xml:space="preserve">胎压监测系统状态未知 </t>
  </si>
  <si>
    <t>onVhaClicked</t>
  </si>
  <si>
    <t>胎压监测系统发生错误</t>
  </si>
  <si>
    <t>胎压监测系统传感器发生错误</t>
  </si>
  <si>
    <t>检测到低胎压</t>
  </si>
  <si>
    <t>胎压监测系统工作中...</t>
  </si>
  <si>
    <t>胎压监测系统训练中...</t>
  </si>
  <si>
    <t>胎压监测系统训练完毕</t>
  </si>
  <si>
    <t>胎压监测系统未完成训练</t>
  </si>
  <si>
    <t>胎压正常，请安心驾驶</t>
  </si>
  <si>
    <t>车辆养护</t>
  </si>
  <si>
    <t>&lt;xx%&gt;</t>
  </si>
  <si>
    <t>机油寿命百分比</t>
  </si>
  <si>
    <t>续航里程</t>
  </si>
  <si>
    <t>&lt;较高|较低|不足&gt;</t>
  </si>
  <si>
    <t>续航里程较高</t>
  </si>
  <si>
    <t>较高</t>
  </si>
  <si>
    <t>续航里程较低</t>
  </si>
  <si>
    <t>较低</t>
  </si>
  <si>
    <t>续航里程不足</t>
  </si>
  <si>
    <t>不足</t>
  </si>
  <si>
    <t>查找附近加油站</t>
  </si>
  <si>
    <t>soc:20220830_LA_R06_PRO
mcu:20220811_LA_R06_PRO</t>
  </si>
  <si>
    <t>车辆健康</t>
  </si>
  <si>
    <t>如果有warning, 记录内容</t>
  </si>
  <si>
    <t>防抱死制动故障&amp;胎压监测系统（TPMS）警告&amp;发动机故障&amp;冷却液温度过高&amp;机油压力低&amp;电动转向（ESP）故障</t>
  </si>
  <si>
    <t>护航历史</t>
  </si>
  <si>
    <t>护航设置</t>
  </si>
  <si>
    <t>保留所有记录</t>
  </si>
  <si>
    <t>&lt;enable|disbale&gt;</t>
  </si>
  <si>
    <t>保留所有的记录-enable</t>
  </si>
  <si>
    <t>enable</t>
  </si>
  <si>
    <t>保留所有的记录-disable</t>
  </si>
  <si>
    <t>disable</t>
  </si>
  <si>
    <t>保留最近一年</t>
  </si>
  <si>
    <t>保留最近一年-enable</t>
  </si>
  <si>
    <t>保留最近一年-disable</t>
  </si>
  <si>
    <t>保留最近30天</t>
  </si>
  <si>
    <t>保留最近30天-enable</t>
  </si>
  <si>
    <t>保留最近30天-disable</t>
  </si>
  <si>
    <t>删除更早护航历史</t>
  </si>
  <si>
    <t>&lt;取消|确定&gt;</t>
  </si>
  <si>
    <t>删除更早护航历史-取消</t>
  </si>
  <si>
    <t>取消</t>
  </si>
  <si>
    <t xml:space="preserve">删除更早护航历史-确定 </t>
  </si>
  <si>
    <t>确定</t>
  </si>
  <si>
    <t>储存空间已满弹窗</t>
  </si>
  <si>
    <t>popup</t>
  </si>
  <si>
    <t>Android侧 LOG</t>
  </si>
  <si>
    <t>Name</t>
  </si>
  <si>
    <t>hardbutton</t>
  </si>
  <si>
    <t>物理按键点击</t>
  </si>
  <si>
    <t>property</t>
  </si>
  <si>
    <t>&lt;Node - Logical Input ID - xx&gt;</t>
  </si>
  <si>
    <t>xx - 
0, 长按
1，短按
映射关系参考表格</t>
  </si>
  <si>
    <t>ICP-ID_95-2</t>
  </si>
  <si>
    <t>【按下】(特殊协议)CAN按键-Parking按键</t>
  </si>
  <si>
    <t>onHardbuttonClicked</t>
  </si>
  <si>
    <t>pass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</si>
  <si>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</si>
  <si>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</si>
  <si>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</si>
  <si>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</si>
  <si>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</si>
  <si>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</si>
  <si>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</si>
  <si>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</si>
  <si>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</si>
  <si>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</si>
  <si>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</si>
  <si>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</si>
  <si>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</si>
  <si>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</si>
  <si>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</si>
  <si>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</si>
  <si>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</si>
  <si>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</si>
  <si>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SWC_ID_7_0</t>
  </si>
  <si>
    <t>【短按】特殊协议(CAN按键)Seek Right</t>
  </si>
  <si>
    <t>SWC_ID_10_2</t>
  </si>
  <si>
    <t>【按下】特殊协议(CAN按键)语音按键</t>
  </si>
  <si>
    <t>SWC_ID_49_2</t>
  </si>
  <si>
    <t>【按下】特殊协议(CAN按键)接听电话</t>
  </si>
  <si>
    <t>SWC_ID_50_2</t>
  </si>
  <si>
    <t>【按下】特殊协议(CAN按键)挂断电话</t>
  </si>
  <si>
    <t>SWC_ID_411_2</t>
  </si>
  <si>
    <t>【按下】特殊协议(CAN按键)转到手机（本项未定义在A65文件中，使用自定义键值）</t>
  </si>
  <si>
    <t>SWC_ID_412_2</t>
  </si>
  <si>
    <t>【按下】特殊协议(CAN按键)静音（本项未定义在A65文件中，使用自定义键值）</t>
  </si>
  <si>
    <t>RACM-ID_6_0</t>
  </si>
  <si>
    <t>【短按】CAN按键-Seek_left</t>
  </si>
  <si>
    <t>RACM-ID_7_0</t>
  </si>
  <si>
    <t>【短按】CAN按键-Seek_right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</si>
  <si>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</si>
  <si>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</si>
  <si>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</si>
  <si>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</si>
  <si>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</si>
  <si>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</si>
  <si>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</si>
  <si>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</si>
  <si>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</si>
  <si>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</si>
  <si>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</si>
  <si>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</si>
  <si>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</si>
  <si>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</si>
  <si>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</si>
  <si>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</si>
  <si>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ivipower</t>
  </si>
  <si>
    <t>on</t>
  </si>
  <si>
    <t>系统开机</t>
  </si>
  <si>
    <t>odometer</t>
  </si>
  <si>
    <t>&lt;odometer reading in km&gt;</t>
  </si>
  <si>
    <t>开机时总里程</t>
  </si>
  <si>
    <t>onIvipowerOn</t>
  </si>
  <si>
    <t>soc: 20220826_R06_PRO
mcu: 20220811_R06_PRO</t>
  </si>
  <si>
    <t>resMileage</t>
  </si>
  <si>
    <t>&lt;residual mileage reading in km&gt;</t>
  </si>
  <si>
    <t>开机时剩余里程</t>
  </si>
  <si>
    <t>off</t>
  </si>
  <si>
    <t>系统关机</t>
  </si>
  <si>
    <t>关机时总里程</t>
  </si>
  <si>
    <t>onIvipowerOff</t>
  </si>
  <si>
    <t>关机时剩余里程</t>
  </si>
  <si>
    <t>from</t>
  </si>
  <si>
    <t>&lt;ms when iviPoweron&gt;</t>
  </si>
  <si>
    <t>开机时间</t>
  </si>
  <si>
    <t>to</t>
  </si>
  <si>
    <t>&lt;ms when iviPoweroff&gt;</t>
  </si>
  <si>
    <t>关机时间</t>
  </si>
  <si>
    <t>emanual</t>
  </si>
  <si>
    <t>打开emanual 包括触屏和语音</t>
  </si>
  <si>
    <t>label</t>
  </si>
  <si>
    <t>&lt;hmi|voice&gt;</t>
  </si>
  <si>
    <t>点击应用内按键</t>
  </si>
  <si>
    <t>&lt;The property that clicked - see below&gt;</t>
  </si>
  <si>
    <t>catalog</t>
  </si>
  <si>
    <t>&lt;xxxx&gt;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</si>
  <si>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</si>
  <si>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</si>
  <si>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</si>
  <si>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</si>
  <si>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</si>
  <si>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</si>
  <si>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</si>
  <si>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&lt;左前|右前|左后|右后.&gt;</t>
  </si>
  <si>
    <t>点击车模位置</t>
  </si>
  <si>
    <t>demomode</t>
  </si>
  <si>
    <t>点击demo mode</t>
  </si>
  <si>
    <t>examples</t>
  </si>
  <si>
    <t>例如：客户点击vehicle model 里的左前按键</t>
  </si>
  <si>
    <t>emanualclicked</t>
  </si>
  <si>
    <t>'attributes': [{</t>
  </si>
  <si>
    <t>key': vehiclemodel',</t>
  </si>
  <si>
    <t>val': '左前',</t>
  </si>
  <si>
    <t>Or</t>
  </si>
  <si>
    <t>key': property',</t>
  </si>
  <si>
    <t>val': 'vehiclemodel',</t>
  </si>
  <si>
    <t>key': value',</t>
  </si>
  <si>
    <t>Event ID</t>
  </si>
  <si>
    <t>百度</t>
  </si>
  <si>
    <t>百度二次反馈</t>
  </si>
  <si>
    <t>voice</t>
  </si>
  <si>
    <t>wakeup</t>
  </si>
  <si>
    <t>语音被唤醒时触发</t>
  </si>
  <si>
    <t>conversationId</t>
  </si>
  <si>
    <t>目前服务端没有该字段，但客户端可以生成一个特定字符串来标记一轮对话的开始到结束。系统时间戳</t>
  </si>
  <si>
    <t>&lt;HMI|默认唤醒词|自定义唤醒词|硬按钮&gt;</t>
  </si>
  <si>
    <t>voice position</t>
  </si>
  <si>
    <t>&lt;主驾|副驾&gt;</t>
  </si>
  <si>
    <t>wakeup words</t>
  </si>
  <si>
    <t>&lt;你好，福特|你好，林肯|小度小度|Customized words&gt;</t>
  </si>
  <si>
    <t>仅label=Voice 需要填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</si>
  <si>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</si>
  <si>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</si>
  <si>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</si>
  <si>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</si>
  <si>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</si>
  <si>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</si>
  <si>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</si>
  <si>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</si>
  <si>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</si>
  <si>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</si>
  <si>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</si>
  <si>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</si>
  <si>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</si>
  <si>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</si>
  <si>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</si>
  <si>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</si>
  <si>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</si>
  <si>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</si>
  <si>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failReason</t>
  </si>
  <si>
    <t>&lt;code+msg&gt;</t>
  </si>
  <si>
    <t>文字描述解析失败原因</t>
  </si>
  <si>
    <t>支持；目前只有code，客户端可以做映射。</t>
  </si>
  <si>
    <t>nlustarted</t>
  </si>
  <si>
    <t>将识别的文字转化为可执行的语义开始</t>
  </si>
  <si>
    <t>nlusucceed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</si>
  <si>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</si>
  <si>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</si>
  <si>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</si>
  <si>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</si>
  <si>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</si>
  <si>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</si>
  <si>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</si>
  <si>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</si>
  <si>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</si>
  <si>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指令输入定位</t>
  </si>
  <si>
    <t>method</t>
  </si>
  <si>
    <t>&lt;唤醒后|oneshot|全局免唤醒|场景内免唤醒|延时聆听&gt;</t>
  </si>
  <si>
    <t>skill</t>
  </si>
  <si>
    <t>skill：垂类技能
使用福特SDK 只能提供部分垂类见下方表格，其余垂类需要百度云端通过线下方式提供，且当这些垂类出现时，skill 定义为 NA。</t>
  </si>
  <si>
    <t>coutinueCount</t>
  </si>
  <si>
    <t>&lt;count&gt;</t>
  </si>
  <si>
    <t>一轮全双工连续说计数</t>
  </si>
  <si>
    <t xml:space="preserve">&lt;xxxms&gt; </t>
  </si>
  <si>
    <t>nlufailed</t>
  </si>
  <si>
    <t>语义识别失败，兜底话术场景</t>
  </si>
  <si>
    <t>声源定位</t>
  </si>
  <si>
    <t>nluignored</t>
  </si>
  <si>
    <t>语义识别拒识</t>
  </si>
  <si>
    <t>主驾|副驾</t>
  </si>
  <si>
    <t>actionsucceed</t>
  </si>
  <si>
    <t>单个语音指令被执行</t>
  </si>
  <si>
    <t>垂类技能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</si>
  <si>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</si>
  <si>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</si>
  <si>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</si>
  <si>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</si>
  <si>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</si>
  <si>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</si>
  <si>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</si>
  <si>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</si>
  <si>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</si>
  <si>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</si>
  <si>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</si>
  <si>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</si>
  <si>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</si>
  <si>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&lt;xx&gt;</t>
  </si>
  <si>
    <t>连续说计数</t>
  </si>
  <si>
    <t>客户： 退出导航</t>
  </si>
  <si>
    <t>NLU： 垂类 导航 目的 退出</t>
  </si>
  <si>
    <t>IVI： 执行 退出导航，导航结束</t>
  </si>
  <si>
    <t>navi.</t>
  </si>
  <si>
    <t>mapopened</t>
  </si>
  <si>
    <t>每次进入地图时触发, 应用在首页</t>
  </si>
  <si>
    <t>每次把地图拉到前台都调用</t>
  </si>
  <si>
    <t>打开方式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</si>
  <si>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</si>
  <si>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</si>
  <si>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</si>
  <si>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</si>
  <si>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</si>
  <si>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</si>
  <si>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</si>
  <si>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</si>
  <si>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</si>
  <si>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搜索框输入内容 or 周边搜热词</t>
  </si>
  <si>
    <t>poisaved</t>
  </si>
  <si>
    <t>收藏兴趣点</t>
  </si>
  <si>
    <t>&lt;homelcompanylnormal&gt;</t>
  </si>
  <si>
    <t>收藏点类型</t>
  </si>
  <si>
    <t>status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</si>
  <si>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</si>
  <si>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</si>
  <si>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</si>
  <si>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</si>
  <si>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</si>
  <si>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</si>
  <si>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</si>
  <si>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</si>
  <si>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</si>
  <si>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</si>
  <si>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</si>
  <si>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预估时间</t>
  </si>
  <si>
    <t>estimatedistance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</si>
  <si>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</si>
  <si>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</si>
  <si>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</si>
  <si>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</si>
  <si>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</si>
  <si>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</si>
  <si>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</si>
  <si>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</si>
  <si>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</si>
  <si>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</si>
  <si>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</si>
  <si>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</si>
  <si>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&lt;专业导航|AR|熟路&gt;</t>
  </si>
  <si>
    <t>导航模式</t>
  </si>
  <si>
    <t>borecastmode</t>
  </si>
  <si>
    <t>&lt;静音|简洁|详细&gt;</t>
  </si>
  <si>
    <t>播报模式</t>
  </si>
  <si>
    <t>triprestarted</t>
  </si>
  <si>
    <t>恢复导航</t>
  </si>
  <si>
    <t>tripend</t>
  </si>
  <si>
    <t>结束导航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</si>
  <si>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</si>
  <si>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</si>
  <si>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</si>
  <si>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</si>
  <si>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</si>
  <si>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</si>
  <si>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</si>
  <si>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</si>
  <si>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</si>
  <si>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</si>
  <si>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t>&lt;修改偏好|添加途径点|偏航|路径切换|其他&gt;</t>
  </si>
  <si>
    <t>导致路径重新规划的原因</t>
  </si>
  <si>
    <t>car to phone</t>
  </si>
  <si>
    <t>车机端发送位置到手机</t>
  </si>
  <si>
    <t>NA</t>
  </si>
  <si>
    <t>phone to car</t>
  </si>
  <si>
    <t>手机端发送位置到车机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</si>
  <si>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</si>
  <si>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</si>
  <si>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</si>
  <si>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</si>
  <si>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</si>
  <si>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</si>
  <si>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</si>
  <si>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</si>
  <si>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</si>
  <si>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</si>
  <si>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&lt;on|off&gt;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</si>
  <si>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</si>
  <si>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</si>
  <si>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</si>
  <si>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</si>
  <si>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</si>
  <si>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</si>
  <si>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</si>
  <si>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</si>
  <si>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</si>
  <si>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</si>
  <si>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</si>
  <si>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</si>
  <si>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</si>
  <si>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</si>
  <si>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</si>
  <si>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</si>
  <si>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</si>
  <si>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</si>
  <si>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</si>
  <si>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&lt;bind|unbind&gt;</t>
  </si>
  <si>
    <t>绑定/解绑成功</t>
  </si>
  <si>
    <t>微信互联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</si>
  <si>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</si>
  <si>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</si>
  <si>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</si>
  <si>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</si>
  <si>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</si>
  <si>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</si>
  <si>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</si>
  <si>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</si>
  <si>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</si>
  <si>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</si>
  <si>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</si>
  <si>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</si>
  <si>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</si>
  <si>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</si>
  <si>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</si>
  <si>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&lt;mute|unmute|xxx&gt;</t>
  </si>
  <si>
    <t>导航音量调整后状态,语音音量控制由语音模块处理</t>
  </si>
  <si>
    <t>只包含HMI 控制</t>
  </si>
  <si>
    <t>AR投屏</t>
  </si>
  <si>
    <t>hotkeyclicked</t>
  </si>
  <si>
    <t>地图快捷键点击</t>
  </si>
  <si>
    <t>&lt;home|company|search&gt;</t>
  </si>
  <si>
    <t>faceid</t>
  </si>
  <si>
    <t>recstarted</t>
  </si>
  <si>
    <t>faceid开始识别</t>
  </si>
  <si>
    <t>&lt;前台|后台&gt;</t>
  </si>
  <si>
    <t>人脸录入成功后，区分识别场景</t>
  </si>
  <si>
    <t>recended</t>
  </si>
  <si>
    <t>faceid识别结束</t>
  </si>
  <si>
    <t>区分识别场景</t>
  </si>
  <si>
    <t>识别是否成功</t>
  </si>
  <si>
    <t>reason</t>
  </si>
  <si>
    <t>仅在识别失败时，打印具体原因
人脸识别失败reason：超时/摄像头异常/人脸匹配失败/用户退出</t>
  </si>
  <si>
    <t>timecost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</si>
  <si>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</si>
  <si>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</si>
  <si>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</si>
  <si>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</si>
  <si>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</si>
  <si>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</si>
  <si>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</si>
  <si>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</si>
  <si>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</si>
  <si>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</si>
  <si>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</si>
  <si>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</si>
  <si>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</si>
  <si>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</si>
  <si>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</si>
  <si>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人脸识别开关</t>
  </si>
  <si>
    <t>&lt;open|close&gt;</t>
  </si>
  <si>
    <t>记录用户操作行为，不区分语音 or 触屏</t>
  </si>
  <si>
    <t>baidupayment</t>
  </si>
  <si>
    <t>payed</t>
  </si>
  <si>
    <t>baidu模块支付状态</t>
  </si>
  <si>
    <t>&lt;true|false&gt;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</si>
  <si>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</si>
  <si>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</si>
  <si>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</si>
  <si>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</si>
  <si>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</si>
  <si>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</si>
  <si>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</si>
  <si>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</si>
  <si>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appid，后期可能变动。</t>
  </si>
  <si>
    <t>爱奇艺</t>
  </si>
  <si>
    <t>喜玛拉亚</t>
  </si>
  <si>
    <t>电影票</t>
  </si>
  <si>
    <t>酒店</t>
  </si>
  <si>
    <t>phase5上没有酒店</t>
  </si>
  <si>
    <t>加油</t>
  </si>
  <si>
    <t>baidu模块免密支付开关</t>
  </si>
  <si>
    <t>isseamlesspay</t>
  </si>
  <si>
    <t>免密支付开关</t>
  </si>
  <si>
    <t>baidu</t>
  </si>
  <si>
    <t>区分聚合支付，免费支付</t>
  </si>
  <si>
    <t>喜马拉雅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</si>
  <si>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</si>
  <si>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</si>
  <si>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</si>
  <si>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</si>
  <si>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</si>
  <si>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</si>
  <si>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</si>
  <si>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</si>
  <si>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</si>
  <si>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</si>
  <si>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</si>
  <si>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</si>
  <si>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</si>
  <si>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</si>
  <si>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</si>
  <si>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</si>
  <si>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</si>
  <si>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</si>
  <si>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</si>
  <si>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</si>
  <si>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</si>
  <si>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</si>
  <si>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</si>
  <si>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</si>
  <si>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如果失败，记录原因</t>
  </si>
  <si>
    <t>duration</t>
  </si>
  <si>
    <t>&lt;xxx ms&gt;</t>
  </si>
  <si>
    <t>如果成功，记录录音时长</t>
  </si>
  <si>
    <t>点击app内相关按钮</t>
  </si>
  <si>
    <t>Property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</si>
  <si>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</si>
  <si>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</si>
  <si>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</si>
  <si>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</si>
  <si>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</si>
  <si>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</si>
  <si>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</si>
  <si>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</si>
  <si>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</si>
  <si>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</si>
  <si>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</si>
  <si>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</si>
  <si>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</si>
  <si>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</si>
  <si>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</si>
  <si>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control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</si>
  <si>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</si>
  <si>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</si>
  <si>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</si>
  <si>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</si>
  <si>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t>Possible Values</t>
  </si>
  <si>
    <t>cardmessage</t>
  </si>
  <si>
    <t>push</t>
  </si>
  <si>
    <t>场景卡片推送</t>
  </si>
  <si>
    <t>isdisplayed</t>
  </si>
  <si>
    <t>卡片是否成功展示</t>
  </si>
  <si>
    <t>&lt;蓝牙电话占用|泊车状态|车辆状态不符合要求|因新场景下发排队的队列被舍弃而丢弃|语音占用超时|其他&gt;</t>
  </si>
  <si>
    <t>如果未成功展示，记录原因</t>
  </si>
  <si>
    <t>content</t>
  </si>
  <si>
    <t>场景id</t>
  </si>
  <si>
    <t>从卡片推送到展示的排队时间</t>
  </si>
  <si>
    <t>从云端下发到成功展示</t>
  </si>
  <si>
    <t>closed</t>
  </si>
  <si>
    <t>场景卡片关闭</t>
  </si>
  <si>
    <t>&lt;start time&gt;</t>
  </si>
  <si>
    <t>卡片开始展示时间点</t>
  </si>
  <si>
    <t>卡片关闭时间点</t>
  </si>
  <si>
    <t>&lt;正反馈｜负反馈｜其他&gt;</t>
  </si>
  <si>
    <t>卡片关闭的方式</t>
  </si>
  <si>
    <t>语音触发场景卡片正、负反馈</t>
  </si>
  <si>
    <t>&lt;确定|取消&gt;</t>
  </si>
  <si>
    <t>miniapp</t>
  </si>
  <si>
    <t>打开小程序</t>
  </si>
  <si>
    <t>&lt;加油|电影票|停车|口袋故事|芒果TV|宝宝巴士&gt;</t>
  </si>
  <si>
    <t>关闭小程序</t>
  </si>
  <si>
    <t>&lt;xxxs&gt;</t>
  </si>
  <si>
    <t>进入应用时间</t>
  </si>
  <si>
    <t>退出应用时间</t>
  </si>
  <si>
    <t xml:space="preserve">呃 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</si>
  <si>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</si>
  <si>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</si>
  <si>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</si>
  <si>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</si>
  <si>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</si>
  <si>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</si>
  <si>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</si>
  <si>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</si>
  <si>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</si>
  <si>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</si>
  <si>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</si>
  <si>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</si>
  <si>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</si>
  <si>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vpa</t>
  </si>
  <si>
    <t>vpa点击事件</t>
  </si>
  <si>
    <t>软按键唤醒</t>
  </si>
  <si>
    <t>点击control屏上卡片2中麦克风图标</t>
  </si>
  <si>
    <t>点击进入帮助中心</t>
  </si>
  <si>
    <t>点击control屏上卡片2中灯泡图标</t>
  </si>
  <si>
    <t>选择poi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</si>
  <si>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</si>
  <si>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</si>
  <si>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</si>
  <si>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</si>
  <si>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</si>
  <si>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</si>
  <si>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</si>
  <si>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</si>
  <si>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</si>
  <si>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</si>
  <si>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</si>
  <si>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</si>
  <si>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</si>
  <si>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</si>
  <si>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</si>
  <si>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</si>
  <si>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</si>
  <si>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</si>
  <si>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笑话形象</t>
  </si>
  <si>
    <t>成语接龙形象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</si>
  <si>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</si>
  <si>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</si>
  <si>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</si>
  <si>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</si>
  <si>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</si>
  <si>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</si>
  <si>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</si>
  <si>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</si>
  <si>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</si>
  <si>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</si>
  <si>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</si>
  <si>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</si>
  <si>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</si>
  <si>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</si>
  <si>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</si>
  <si>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</si>
  <si>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</si>
  <si>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</si>
  <si>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</si>
  <si>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</si>
  <si>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</si>
  <si>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</si>
  <si>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</si>
  <si>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</si>
  <si>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</si>
  <si>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</si>
  <si>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</si>
  <si>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</si>
  <si>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</si>
  <si>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</si>
  <si>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</si>
  <si>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</si>
  <si>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</si>
  <si>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</si>
  <si>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</si>
  <si>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</si>
  <si>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</si>
  <si>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</si>
  <si>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</si>
  <si>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</si>
  <si>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</si>
  <si>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</si>
  <si>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</si>
  <si>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笑话形象出现次数</t>
  </si>
  <si>
    <t>成语接龙形象出现次数</t>
  </si>
  <si>
    <t>天气形象出现次数</t>
  </si>
  <si>
    <t>端午形象出现的起止时间</t>
  </si>
  <si>
    <t>月相形象出现次数、显示时长</t>
  </si>
  <si>
    <t>launcher</t>
  </si>
  <si>
    <t>appopened</t>
  </si>
  <si>
    <t>应用卡片被触摸打开时触发</t>
  </si>
  <si>
    <t>app name</t>
  </si>
  <si>
    <t>&lt;舒享时氛&gt;</t>
  </si>
  <si>
    <t>onLauncherAppopened</t>
  </si>
  <si>
    <t>舒享时氛</t>
  </si>
  <si>
    <t>SOC:20220826_LA_R06_PRO
MCU:20220811_LA_R06_PRO</t>
  </si>
  <si>
    <t>&lt;客人模式&gt;</t>
  </si>
  <si>
    <t>客人模式</t>
  </si>
  <si>
    <t>&lt;个人时光&gt;</t>
  </si>
  <si>
    <t>个人时光</t>
  </si>
  <si>
    <t>&lt;智能行程&gt;</t>
  </si>
  <si>
    <t>智能行程</t>
  </si>
  <si>
    <t>&lt;林肯微界&gt;</t>
  </si>
  <si>
    <t>林肯微界</t>
  </si>
  <si>
    <t>时空秘信</t>
  </si>
  <si>
    <t>随心听</t>
  </si>
  <si>
    <t>副驾随心听</t>
  </si>
  <si>
    <t>随心看</t>
  </si>
  <si>
    <t>百度地图</t>
  </si>
  <si>
    <t>设置</t>
  </si>
  <si>
    <t>蓝牙电话</t>
  </si>
  <si>
    <t>天气</t>
  </si>
  <si>
    <t>SOC:20220831_LA_R06_PRO
MCU:20220826_LA_R06_PRO</t>
  </si>
  <si>
    <t>爱车探险</t>
  </si>
  <si>
    <t>电子手册</t>
  </si>
  <si>
    <t>道路救援</t>
  </si>
  <si>
    <t>智能安全管家</t>
  </si>
  <si>
    <t>用户反馈</t>
  </si>
  <si>
    <t>互联商城</t>
  </si>
  <si>
    <t>智能家居</t>
  </si>
  <si>
    <t>viewed</t>
  </si>
  <si>
    <t>launcher主页面 &amp; 常用app从左到右排列,点击完成后触发</t>
  </si>
  <si>
    <t>&lt;0 | +1&gt;</t>
  </si>
  <si>
    <t>0=luancher 首页
+1 = 常用app页</t>
  </si>
  <si>
    <t>onLauncherViewed</t>
  </si>
  <si>
    <t>&lt;0&gt;</t>
  </si>
  <si>
    <t>&lt;+1&gt;</t>
  </si>
  <si>
    <t>applist</t>
  </si>
  <si>
    <t>&lt;xx,xx,xx,xx&gt;</t>
  </si>
  <si>
    <t>记录客户选择的app以及排列方式</t>
  </si>
  <si>
    <t>百度地图, null, 随心听, 林肯微界</t>
  </si>
  <si>
    <t>随心看, 客人模式, 舒享时氛, 智能行程, 个人时光, 爱车探索, 电子手册</t>
  </si>
  <si>
    <t>account</t>
  </si>
  <si>
    <t>login</t>
  </si>
  <si>
    <t>账号登录</t>
  </si>
  <si>
    <t>账号登录状态</t>
  </si>
  <si>
    <t>&lt;ture&gt;账号登录成功</t>
  </si>
  <si>
    <t>OnAccountLogin</t>
  </si>
  <si>
    <t>&lt;false&gt;账号登录失败</t>
  </si>
  <si>
    <t>&lt;扫码登录|人脸识别|其他&gt;</t>
  </si>
  <si>
    <t>登录账号的方式</t>
  </si>
  <si>
    <t>扫码登录</t>
  </si>
  <si>
    <t>人脸登录</t>
  </si>
  <si>
    <t>无其他方式登录</t>
  </si>
  <si>
    <t>其他方式登录</t>
  </si>
  <si>
    <t>&lt;error code&gt;</t>
  </si>
  <si>
    <t>仅在登录失败时，打印具体原因, error code link</t>
  </si>
  <si>
    <t>&lt;130705&gt;未提供该台架的VIN&amp;ESN&amp;环境登录账号</t>
  </si>
  <si>
    <t>失败只需一种情况即可</t>
  </si>
  <si>
    <t>&lt;130801&gt;使用了线上环境，但当前车辆的设备信息未在云端登记</t>
  </si>
  <si>
    <t>&lt;-105&gt;FCS未找到onboarding key，初始化失败</t>
  </si>
  <si>
    <t>accountnumber</t>
  </si>
  <si>
    <t>当前绑定账号数量&lt;=10</t>
  </si>
  <si>
    <t>绑定小于等于10个的账号</t>
  </si>
  <si>
    <t>userid</t>
  </si>
  <si>
    <t>福特账号GUID</t>
  </si>
  <si>
    <t>9a06bdb4-7efc-4982-8f79-ea0d59d456c7</t>
  </si>
  <si>
    <t>登录成功消耗时长，仅登录成功时埋点</t>
  </si>
  <si>
    <t>登录耗时，单位毫秒</t>
  </si>
  <si>
    <t>logout</t>
  </si>
  <si>
    <t>账号退出登录</t>
  </si>
  <si>
    <t>账号退出</t>
  </si>
  <si>
    <t>账号退出成功</t>
  </si>
  <si>
    <t>OnAccountLogout</t>
  </si>
  <si>
    <t>账号退出失败</t>
  </si>
  <si>
    <t>无此情况</t>
  </si>
  <si>
    <t>&lt;active|passive&gt;</t>
  </si>
  <si>
    <t>账号退出的方式， 主动 or 被动</t>
  </si>
  <si>
    <t>主动退出账号</t>
  </si>
  <si>
    <t>active</t>
  </si>
  <si>
    <t>被动退出账号（app中删车辆）</t>
  </si>
  <si>
    <t>passive</t>
  </si>
  <si>
    <t>qrcodefailed</t>
  </si>
  <si>
    <t>二维码刷新失败</t>
  </si>
  <si>
    <t>&lt;201007&gt;无网络刷新二维码</t>
  </si>
  <si>
    <t>OnAccountQrcodefailed</t>
  </si>
  <si>
    <t>deleted</t>
  </si>
  <si>
    <t>账号删除</t>
  </si>
  <si>
    <t>账号删除成功</t>
  </si>
  <si>
    <t>OnAccountDeleted</t>
  </si>
  <si>
    <t>账号删除失败</t>
  </si>
  <si>
    <t>账号数量</t>
  </si>
  <si>
    <t>ECG LOG-hmi【R06】</t>
  </si>
  <si>
    <t>ECG LOG-voice【R06】</t>
  </si>
  <si>
    <t>责任方</t>
  </si>
  <si>
    <t>event_labels</t>
  </si>
  <si>
    <t>hvac</t>
  </si>
  <si>
    <t>set</t>
  </si>
  <si>
    <t>触发空调某状态变化</t>
  </si>
  <si>
    <t>区分触发方式</t>
  </si>
  <si>
    <t>TS</t>
  </si>
  <si>
    <t>mainpower</t>
  </si>
  <si>
    <t>hmi</t>
  </si>
  <si>
    <t>onHvacSet</t>
  </si>
  <si>
    <t>airvolume_sys</t>
  </si>
  <si>
    <t>system ui风量挡位调整</t>
  </si>
  <si>
    <t>YF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</si>
  <si>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</si>
  <si>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</si>
  <si>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</si>
  <si>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</si>
  <si>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</si>
  <si>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</si>
  <si>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airvolume_panel</t>
  </si>
  <si>
    <t>空调面板风量调整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</si>
  <si>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</si>
  <si>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</si>
  <si>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</si>
  <si>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</si>
  <si>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</si>
  <si>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</si>
  <si>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</si>
  <si>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</si>
  <si>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</si>
  <si>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</si>
  <si>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</si>
  <si>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</si>
  <si>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defrost</t>
  </si>
  <si>
    <t>前除霜开关</t>
  </si>
  <si>
    <t>maxdefrost</t>
  </si>
  <si>
    <t>前除霜最大开关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</si>
  <si>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</si>
  <si>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</si>
  <si>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</si>
  <si>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</si>
  <si>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</si>
  <si>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</si>
  <si>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</si>
  <si>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</si>
  <si>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statuschanged</t>
  </si>
  <si>
    <t>空调状态变化时触发事件，并记录空调整体设置状态</t>
  </si>
  <si>
    <t>·</t>
  </si>
  <si>
    <t>&lt;on|off|disable&gt;</t>
  </si>
  <si>
    <t>&lt;on&gt;</t>
  </si>
  <si>
    <t>onHvacStatuschanged</t>
  </si>
  <si>
    <t>&lt;disable&gt;</t>
  </si>
  <si>
    <t>&lt;off&gt;</t>
  </si>
  <si>
    <t>airvolume</t>
  </si>
  <si>
    <t>&lt;1~7&gt;</t>
  </si>
  <si>
    <t xml:space="preserve">℃&lt;15~30&gt; | ℉&lt;59~86&gt; </t>
  </si>
  <si>
    <t xml:space="preserve">℃&lt;15~30&gt; </t>
  </si>
  <si>
    <t xml:space="preserve"> ℉&lt;59~86&gt; </t>
  </si>
  <si>
    <t>℃&lt;15~30&gt;</t>
  </si>
  <si>
    <t xml:space="preserve">℉&lt;59~86&gt; </t>
  </si>
  <si>
    <t>autostatus</t>
  </si>
  <si>
    <t>autolevel</t>
  </si>
  <si>
    <t>&lt;off|low|midiem|high&gt;</t>
  </si>
  <si>
    <t>&lt;low&gt;</t>
  </si>
  <si>
    <t>low</t>
  </si>
  <si>
    <t>&lt;midiem&gt;</t>
  </si>
  <si>
    <t>midiem</t>
  </si>
  <si>
    <t>&lt;high&gt;</t>
  </si>
  <si>
    <t>high</t>
  </si>
  <si>
    <t>autolabel</t>
  </si>
  <si>
    <t>&lt;off|blower|mode|full&gt;</t>
  </si>
  <si>
    <t>&lt;blower&gt;</t>
  </si>
  <si>
    <t>blower</t>
  </si>
  <si>
    <t>&lt;mode&gt;</t>
  </si>
  <si>
    <t>mode</t>
  </si>
  <si>
    <t>&lt;full&gt;</t>
  </si>
  <si>
    <t>full</t>
  </si>
  <si>
    <t>panelblowing</t>
  </si>
  <si>
    <t>floorblowing</t>
  </si>
  <si>
    <t>dri.seatctl</t>
  </si>
  <si>
    <t>&lt;0~7&gt;</t>
  </si>
  <si>
    <t>0代表关闭，1~3 座椅通风，4~6座椅加热</t>
  </si>
  <si>
    <t>pass.seatctl</t>
  </si>
  <si>
    <t>datset</t>
  </si>
  <si>
    <t>辅助驾驶</t>
  </si>
  <si>
    <t>安全开门预警</t>
  </si>
  <si>
    <t>&lt;on&gt;打开安全开门预警</t>
  </si>
  <si>
    <t>onVehicleDatset</t>
  </si>
  <si>
    <t>袁光东</t>
  </si>
  <si>
    <t>20220826_R06_PRO</t>
  </si>
  <si>
    <t>&lt;off&gt;关闭安全开门预警</t>
  </si>
  <si>
    <t>警告强度</t>
  </si>
  <si>
    <t>&lt;高|标准|低|开启|关闭&gt;</t>
  </si>
  <si>
    <t>&lt;高&gt;</t>
  </si>
  <si>
    <t>高</t>
  </si>
  <si>
    <t>&lt;标准&gt;</t>
  </si>
  <si>
    <t>标准</t>
  </si>
  <si>
    <t>&lt;低&gt;</t>
  </si>
  <si>
    <t>低</t>
  </si>
  <si>
    <t>&lt;开启&gt;</t>
  </si>
  <si>
    <t>开启</t>
  </si>
  <si>
    <t>&lt;关闭&gt;</t>
  </si>
  <si>
    <t>关闭</t>
  </si>
  <si>
    <t>超速警告</t>
  </si>
  <si>
    <t>&lt;on&gt;打开超速警告</t>
  </si>
  <si>
    <t>&lt;off&gt;关闭超速警告</t>
  </si>
  <si>
    <t>倒车制动辅助</t>
  </si>
  <si>
    <t>泊车位自动提醒</t>
  </si>
  <si>
    <t>倒挡来车预警</t>
  </si>
  <si>
    <t>陡坡缓降控制</t>
  </si>
  <si>
    <t>坡道起步辅助</t>
  </si>
  <si>
    <t>倒车影像延迟</t>
  </si>
  <si>
    <t>盲区监测</t>
  </si>
  <si>
    <t>逆行提醒</t>
  </si>
  <si>
    <t>碰撞预警</t>
  </si>
  <si>
    <t>车距提示</t>
  </si>
  <si>
    <t>自动紧急制动</t>
  </si>
  <si>
    <t>碰撞预警灵敏度</t>
  </si>
  <si>
    <t>&lt;高|标准|低&gt;</t>
  </si>
  <si>
    <t>疲劳驾驶预警</t>
  </si>
  <si>
    <t>牵引力控制</t>
  </si>
  <si>
    <t>巡航控制</t>
  </si>
  <si>
    <t>&lt;自适应巡航|定速巡航&gt;</t>
  </si>
  <si>
    <t>&lt;自适应巡航&gt;</t>
  </si>
  <si>
    <t>自适应巡航</t>
  </si>
  <si>
    <t>&lt;定速巡航&gt;</t>
  </si>
  <si>
    <t>定速巡航</t>
  </si>
  <si>
    <t>限速标记识别</t>
  </si>
  <si>
    <t>自动驻车</t>
  </si>
  <si>
    <t>车道保持系统-灵敏度</t>
  </si>
  <si>
    <t>&lt;标准|增强&gt;</t>
  </si>
  <si>
    <t>&lt;增强&gt;</t>
  </si>
  <si>
    <t>增强</t>
  </si>
  <si>
    <t>车道保持系统-辅助</t>
  </si>
  <si>
    <t>&lt;开启|关闭|标准|增强&gt;</t>
  </si>
  <si>
    <t>车速限制</t>
  </si>
  <si>
    <t>&lt;手动|智能&gt;</t>
  </si>
  <si>
    <t>&lt;手动&gt;</t>
  </si>
  <si>
    <t>&lt;智能&gt;</t>
  </si>
  <si>
    <t>智能</t>
  </si>
  <si>
    <t>车速限制-容限</t>
  </si>
  <si>
    <t>0-10</t>
  </si>
  <si>
    <t>车速限制辅助-智能车速限制</t>
  </si>
  <si>
    <t>车速限制辅助-智能车速�</t>
  </si>
  <si>
    <t>20220913_R06_PRO</t>
  </si>
  <si>
    <t>车速限制辅助-容限</t>
  </si>
  <si>
    <t>0-30</t>
  </si>
  <si>
    <t>转向避险辅助</t>
  </si>
  <si>
    <t>巡航控制-车道居中保持</t>
  </si>
  <si>
    <t>巡航控制-激活提示</t>
  </si>
  <si>
    <t>巡航控制-主动驾驶辅助</t>
  </si>
  <si>
    <t>车道内动态避让</t>
  </si>
  <si>
    <t>辅助变道系统</t>
  </si>
  <si>
    <t>自动启停</t>
  </si>
  <si>
    <t>自动启停阈值</t>
  </si>
  <si>
    <t>&lt;高|中|低&gt;</t>
  </si>
  <si>
    <t>&lt;中&gt;</t>
  </si>
  <si>
    <t>中</t>
  </si>
  <si>
    <t>normalset</t>
  </si>
  <si>
    <t>车辆设置</t>
  </si>
  <si>
    <t>最多30分钟怠速</t>
  </si>
  <si>
    <t>onVehicleNormalset</t>
  </si>
  <si>
    <t>关满意</t>
  </si>
  <si>
    <t>行车自动落锁</t>
  </si>
  <si>
    <t>自动解锁</t>
  </si>
  <si>
    <t>误锁警告</t>
  </si>
  <si>
    <t>离车自动落锁</t>
  </si>
  <si>
    <t>&lt;启动|禁用&gt;</t>
  </si>
  <si>
    <t>&lt;启动&gt;</t>
  </si>
  <si>
    <t>20220901_LA_R06</t>
  </si>
  <si>
    <t>&lt;禁用&gt;</t>
  </si>
  <si>
    <t>落锁提示音</t>
  </si>
  <si>
    <t>自动重锁</t>
  </si>
  <si>
    <t>开关禁止</t>
  </si>
  <si>
    <t>开门禁止</t>
  </si>
  <si>
    <t>声音反馈</t>
  </si>
  <si>
    <t>外部车灯反馈</t>
  </si>
  <si>
    <t>重锁提醒</t>
  </si>
  <si>
    <t>··</t>
  </si>
  <si>
    <t>遥控解锁</t>
  </si>
  <si>
    <t>&lt;全部车门|仅驾驶座车门&gt;</t>
  </si>
  <si>
    <t>&lt;全部车门&gt;</t>
  </si>
  <si>
    <t>全部车门</t>
  </si>
  <si>
    <t>&lt;仅驾驶座车门&gt;</t>
  </si>
  <si>
    <t>仅驾驶座车门</t>
  </si>
  <si>
    <t>前照灯延时</t>
  </si>
  <si>
    <t>&lt;关闭|10s|20s|120s&gt;</t>
  </si>
  <si>
    <t>&lt;10s&gt;</t>
  </si>
  <si>
    <t>10s</t>
  </si>
  <si>
    <t>&lt;20s&gt;</t>
  </si>
  <si>
    <t>20s</t>
  </si>
  <si>
    <t>&lt;120s&gt;</t>
  </si>
  <si>
    <t>120s</t>
  </si>
  <si>
    <t>关</t>
  </si>
  <si>
    <t>迎宾灯</t>
  </si>
  <si>
    <t>自动远光灯</t>
  </si>
  <si>
    <t>自适应前照灯</t>
  </si>
  <si>
    <t>电动窗遥控开启</t>
  </si>
  <si>
    <t>电动窗遥控关闭</t>
  </si>
  <si>
    <t>电动后备箱</t>
  </si>
  <si>
    <t>&lt;电动|手动&gt;</t>
  </si>
  <si>
    <t>&lt;电动&gt;</t>
  </si>
  <si>
    <t>电动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</si>
  <si>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</si>
  <si>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</si>
  <si>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</si>
  <si>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</si>
  <si>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</si>
  <si>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</si>
  <si>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&lt;自动&gt;</t>
  </si>
  <si>
    <t>自动</t>
  </si>
  <si>
    <t>&lt;上一次设定&gt;</t>
  </si>
  <si>
    <t>上一次设定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</si>
  <si>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</si>
  <si>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</si>
  <si>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</si>
  <si>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</si>
  <si>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</si>
  <si>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&lt;5分钟&gt;</t>
  </si>
  <si>
    <t>5分钟</t>
  </si>
  <si>
    <t>&lt;10分钟&gt;</t>
  </si>
  <si>
    <t>10分钟</t>
  </si>
  <si>
    <t>&lt;15分钟&gt;</t>
  </si>
  <si>
    <t>15分钟</t>
  </si>
  <si>
    <t>雨量感应式雨刮</t>
  </si>
  <si>
    <t>重复雨刮一次</t>
  </si>
  <si>
    <t>后雨刮器</t>
  </si>
  <si>
    <t>IOD显示</t>
  </si>
  <si>
    <t>&lt;胎压检测|油耗|行车电脑1|行车电脑2&gt;</t>
  </si>
  <si>
    <t>胎压检测|油耗|行车电脑1|行车电脑2</t>
  </si>
  <si>
    <t>行车电脑1配置视图</t>
  </si>
  <si>
    <t>页面退出时保存选择的视图组合</t>
  </si>
  <si>
    <t>平均油耗</t>
  </si>
  <si>
    <t>行车电脑2配置视图</t>
  </si>
  <si>
    <t>里程计时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</si>
  <si>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</si>
  <si>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</si>
  <si>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</si>
  <si>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</si>
  <si>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</si>
  <si>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</si>
  <si>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</si>
  <si>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</si>
  <si>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&lt;靠左行驶&gt;</t>
  </si>
  <si>
    <t>靠左行驶</t>
  </si>
  <si>
    <t>&lt;靠右行驶&gt;</t>
  </si>
  <si>
    <t>靠右行驶</t>
  </si>
  <si>
    <t>自动远光模式</t>
  </si>
  <si>
    <t>&lt;关闭|防眩照明|自动远光灯&gt;</t>
  </si>
  <si>
    <t>&lt;防眩照明&gt;</t>
  </si>
  <si>
    <t>&lt;自动远光灯&gt;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</si>
  <si>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</si>
  <si>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</si>
  <si>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</si>
  <si>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</si>
  <si>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</si>
  <si>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</si>
  <si>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开始24
结束24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</si>
  <si>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</si>
  <si>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</si>
  <si>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</si>
  <si>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12h：start time:4pm, end time:8am
24h：start time:8 clock, end time:4 clock</t>
  </si>
  <si>
    <t>12h:2022-8-29 14:23:4
24h：2022-8-29 14:15:24</t>
  </si>
  <si>
    <t>轮胎修补工具</t>
  </si>
  <si>
    <t>&lt;1年|2年|3年|4年&gt;</t>
  </si>
  <si>
    <t>&lt;1年&gt;</t>
  </si>
  <si>
    <t>&lt;2年&gt;</t>
  </si>
  <si>
    <t>&lt;3年&gt;</t>
  </si>
  <si>
    <t>&lt;4年&gt;</t>
  </si>
  <si>
    <t>货物装载</t>
  </si>
  <si>
    <t>舒适上下车高度</t>
  </si>
  <si>
    <t>电动踏板模式</t>
  </si>
  <si>
    <t>&lt;始终收回|始终展开|自动&gt;</t>
  </si>
  <si>
    <t>&lt;始终收回&gt;</t>
  </si>
  <si>
    <t>始终收回</t>
  </si>
  <si>
    <t>&lt;始终展开&gt;</t>
  </si>
  <si>
    <t>始终展开</t>
  </si>
  <si>
    <t>自动计时器</t>
  </si>
  <si>
    <t>&lt;标准计时器|延时计时器&gt;</t>
  </si>
  <si>
    <t>&lt;标准计时器&gt;</t>
  </si>
  <si>
    <t>&lt;延时计时器&gt;</t>
  </si>
  <si>
    <t>脚踏开关</t>
  </si>
  <si>
    <t>&lt;始终激活|仅在解锁时&gt;</t>
  </si>
  <si>
    <t>&lt;始终激活&gt;</t>
  </si>
  <si>
    <t>&lt;仅在解锁时&gt;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</si>
  <si>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</si>
  <si>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</si>
  <si>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</si>
  <si>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</si>
  <si>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</si>
  <si>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</si>
  <si>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</si>
  <si>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</si>
  <si>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能量流显示</t>
  </si>
  <si>
    <t>儿童座椅状态</t>
  </si>
  <si>
    <t>&lt;0|1&gt;</t>
  </si>
  <si>
    <t>0：无座椅连接
1：座椅已连接</t>
  </si>
  <si>
    <t>0
1</t>
  </si>
  <si>
    <t>v2iset</t>
  </si>
  <si>
    <t>车路协同</t>
  </si>
  <si>
    <t>允许通知</t>
  </si>
  <si>
    <t>接收红绿灯信号</t>
  </si>
  <si>
    <t>&lt;远|近|关闭&gt;</t>
  </si>
  <si>
    <t>&lt;远&gt;</t>
  </si>
  <si>
    <t>&lt;近&gt;</t>
  </si>
  <si>
    <t>绿波引导</t>
  </si>
  <si>
    <t>红绿灯起步提醒</t>
  </si>
  <si>
    <t>&lt;8s|5s|3s|关闭&gt;</t>
  </si>
  <si>
    <t>&lt;8s&gt;</t>
  </si>
  <si>
    <t>&lt;5s&gt;</t>
  </si>
  <si>
    <t>&lt;3s&gt;</t>
  </si>
  <si>
    <t>闯红灯预警</t>
  </si>
  <si>
    <t>&lt;高|低|关闭&gt;</t>
  </si>
  <si>
    <t>道路信息广播</t>
  </si>
  <si>
    <t>声音设置</t>
  </si>
  <si>
    <t>&lt;详细|简洁|关闭&gt;</t>
  </si>
  <si>
    <t>&lt;详细&gt;</t>
  </si>
  <si>
    <t>&lt;简洁&gt;</t>
  </si>
  <si>
    <t>恢复默认</t>
  </si>
  <si>
    <t>othersset</t>
  </si>
  <si>
    <t>其他设置，包括驾驶模式，主题设置，尾灯设置以及后备箱控制</t>
  </si>
  <si>
    <t>驾驶模式</t>
  </si>
  <si>
    <t>&lt;标准|运动|节能|low mu mode|复杂路况&gt;</t>
  </si>
  <si>
    <t>onVehicleOthersset</t>
  </si>
  <si>
    <t>&lt;运动&gt;</t>
  </si>
  <si>
    <t>运动</t>
  </si>
  <si>
    <t>&lt;节能&gt;</t>
  </si>
  <si>
    <t>节能</t>
  </si>
  <si>
    <t>&lt;|ow mu mode&gt;</t>
  </si>
  <si>
    <t>|ow mu mode</t>
  </si>
  <si>
    <t>&lt;复杂路况&gt;</t>
  </si>
  <si>
    <t>复杂路况</t>
  </si>
  <si>
    <t>主题设置</t>
  </si>
  <si>
    <t>&lt;经典（双表盘）|节能（单表盘）|运动|节能&gt;</t>
  </si>
  <si>
    <t xml:space="preserve">YF </t>
  </si>
  <si>
    <t>尾灯设置</t>
  </si>
  <si>
    <t>&lt;优雅|动感|激情&gt;</t>
  </si>
  <si>
    <t>&lt;优雅&gt;</t>
  </si>
  <si>
    <t>优雅</t>
  </si>
  <si>
    <t>&lt;动感&gt;</t>
  </si>
  <si>
    <t>动感</t>
  </si>
  <si>
    <t>&lt;激情&gt;</t>
  </si>
  <si>
    <t>激情</t>
  </si>
  <si>
    <t>后备箱盖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</si>
  <si>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</si>
  <si>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</si>
  <si>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</si>
  <si>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</si>
  <si>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</si>
  <si>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</si>
  <si>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</si>
  <si>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</si>
  <si>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</si>
  <si>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</si>
  <si>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触摸屏亮度补偿</t>
  </si>
  <si>
    <t>&lt;-4~4&gt;</t>
  </si>
  <si>
    <t>调整后的亮度值</t>
  </si>
  <si>
    <t>精简屏幕</t>
  </si>
  <si>
    <t>打开精简屏幕时，上下两个屏将同时进入精简状态， 点击‘确认’</t>
  </si>
  <si>
    <t>dlanset</t>
  </si>
  <si>
    <t>媒体投射</t>
  </si>
  <si>
    <t>功能开关</t>
  </si>
  <si>
    <t>手机热点模式</t>
  </si>
  <si>
    <t>车辆热点模式</t>
  </si>
  <si>
    <t>投屏成功</t>
  </si>
  <si>
    <t>finished</t>
  </si>
  <si>
    <t>退出投屏</t>
  </si>
  <si>
    <t>pass.btset</t>
  </si>
  <si>
    <t>副驾蓝牙耳机</t>
  </si>
  <si>
    <t>添加设备成功</t>
  </si>
  <si>
    <t>soundset</t>
  </si>
  <si>
    <t>音效设置</t>
  </si>
  <si>
    <t>inhouse</t>
  </si>
  <si>
    <t>触摸提示音</t>
  </si>
  <si>
    <t>onSystemSoundset</t>
  </si>
  <si>
    <t>高音</t>
  </si>
  <si>
    <t>中音</t>
  </si>
  <si>
    <t>低音</t>
  </si>
  <si>
    <t>重置</t>
  </si>
  <si>
    <t>wifiset</t>
  </si>
  <si>
    <t>wifi设置</t>
  </si>
  <si>
    <t>可用网络通知</t>
  </si>
  <si>
    <t>wifi连接成功</t>
  </si>
  <si>
    <t>voiceset</t>
  </si>
  <si>
    <t>语音设置</t>
  </si>
  <si>
    <t>允许语音唤醒</t>
  </si>
  <si>
    <t>自定义唤醒词内容</t>
  </si>
  <si>
    <t>你好小白</t>
  </si>
  <si>
    <t>唤醒词+指令开关</t>
  </si>
  <si>
    <t>语音问候开关</t>
  </si>
  <si>
    <t>免唤醒命令词开关</t>
  </si>
  <si>
    <t>语音播报</t>
  </si>
  <si>
    <t>可爱女童</t>
  </si>
  <si>
    <t>甜美女声</t>
  </si>
  <si>
    <t>温柔女声</t>
  </si>
  <si>
    <t>标准女声|</t>
  </si>
  <si>
    <t>全部重置</t>
  </si>
  <si>
    <t>faceidset</t>
  </si>
  <si>
    <t>人脸设置</t>
  </si>
  <si>
    <t>otaset</t>
  </si>
  <si>
    <t>系统更新</t>
  </si>
  <si>
    <t>系统自动更新</t>
  </si>
  <si>
    <t>onSystemOtaset</t>
  </si>
  <si>
    <t>系统自动更新开关</t>
  </si>
  <si>
    <t>SOC：20220830_LA_R06_PRO
MCU：20220822_LA_R06_PRO</t>
  </si>
  <si>
    <t>开始下载</t>
  </si>
  <si>
    <t>finish</t>
  </si>
  <si>
    <t>下载成功</t>
  </si>
  <si>
    <t>安装成功</t>
  </si>
  <si>
    <t>&lt;os version&gt;</t>
  </si>
  <si>
    <t>升级成功后的版本号</t>
  </si>
  <si>
    <t>Software Version:daily_MCU Version:20220822_LA_NB_daily_ENG_FNV Version:dueros_EX2.1_A11_bin-2.0.1.4_20220813</t>
  </si>
  <si>
    <t>SOC：20220908_LA_R06_PRO
MCU：20220822_LA_R06_PRO</t>
  </si>
  <si>
    <t>安装失败</t>
  </si>
  <si>
    <t>失败的原因</t>
  </si>
  <si>
    <t>FnvRetryLaterFailure</t>
  </si>
  <si>
    <t>phone</t>
  </si>
  <si>
    <t>connected</t>
  </si>
  <si>
    <t>BT Phone Connected</t>
  </si>
  <si>
    <t>profileSupport</t>
  </si>
  <si>
    <t>hfp
a2dp
hfp,a2dp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</si>
  <si>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</si>
  <si>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</si>
  <si>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</si>
  <si>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</si>
  <si>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</si>
  <si>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</si>
  <si>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</si>
  <si>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&lt;hmi|voice|hardbutton&gt;</t>
  </si>
  <si>
    <t>How the phone call was placed   (HMI or hard button)</t>
  </si>
  <si>
    <t>accepted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</si>
  <si>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</si>
  <si>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</si>
  <si>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</si>
  <si>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</si>
  <si>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</si>
  <si>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</si>
  <si>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</si>
  <si>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</si>
  <si>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</si>
  <si>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</si>
  <si>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</si>
  <si>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</si>
  <si>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</si>
  <si>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</si>
  <si>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</si>
  <si>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</si>
  <si>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</si>
  <si>
    <t>audio</t>
  </si>
  <si>
    <t>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</si>
  <si>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</si>
  <si>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</si>
  <si>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t>切入的音频源</t>
  </si>
  <si>
    <t>当前音频停止播放时触发，并记录开始播放/结束播放的时间点</t>
  </si>
  <si>
    <t>包括source 打断，暂停，切出，系统关机等场景</t>
  </si>
  <si>
    <t>切出前的播放源</t>
  </si>
  <si>
    <t>&lt;audio play start time&gt;</t>
  </si>
  <si>
    <t>本次播放时长，结束播放时刻-开始播放时刻</t>
  </si>
  <si>
    <t xml:space="preserve">to </t>
  </si>
  <si>
    <t>&lt;audio play end time&gt;</t>
  </si>
  <si>
    <t>controls</t>
  </si>
  <si>
    <t>音频控制，包括播放，暂停，上/下一曲，播放模式选择，收藏</t>
  </si>
  <si>
    <t>&lt;hmi|voice|hardbutton|others&gt;</t>
  </si>
  <si>
    <t>当前播放源</t>
  </si>
  <si>
    <t>operation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</si>
  <si>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</si>
  <si>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</si>
  <si>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searched</t>
  </si>
  <si>
    <t>在线音频检索</t>
  </si>
  <si>
    <t>&lt;qqmusic|ximalaya|news|onlineradio&gt;</t>
  </si>
  <si>
    <t>qqmusic</t>
  </si>
  <si>
    <t>qq音乐相关的按键</t>
  </si>
  <si>
    <t>&lt;标准|vip&gt;</t>
  </si>
  <si>
    <t>分类歌单</t>
  </si>
  <si>
    <t>具体名称</t>
  </si>
  <si>
    <t>ximalaya</t>
  </si>
  <si>
    <t>喜马拉雅相关的按键</t>
  </si>
  <si>
    <t>每日精选</t>
  </si>
  <si>
    <t>一键听</t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</si>
  <si>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</si>
  <si>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</si>
  <si>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</si>
  <si>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</si>
  <si>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</si>
  <si>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</si>
  <si>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&lt;一键登录|扫码登录&gt;</t>
  </si>
  <si>
    <t>video</t>
  </si>
  <si>
    <t>视频开始播放</t>
  </si>
  <si>
    <t>视频停止播放</t>
  </si>
  <si>
    <t>&lt;video start play time&gt;</t>
  </si>
  <si>
    <t>&lt;video end play time&gt;</t>
  </si>
  <si>
    <t>视频检索</t>
  </si>
  <si>
    <t>&lt;爱奇艺l小视频&gt;</t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</si>
  <si>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</si>
  <si>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</si>
  <si>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</si>
  <si>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</si>
  <si>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</si>
  <si>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</si>
  <si>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</si>
  <si>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</si>
  <si>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</si>
  <si>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</si>
  <si>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</si>
  <si>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</si>
  <si>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</si>
  <si>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</si>
  <si>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</si>
  <si>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</si>
  <si>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t>待发送密信被删除</t>
  </si>
  <si>
    <t>退出编辑页面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</si>
  <si>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</si>
  <si>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</si>
  <si>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</si>
  <si>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</si>
  <si>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</si>
  <si>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</si>
  <si>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&lt;widget|车端消息&gt;</t>
  </si>
  <si>
    <t>进入位置</t>
  </si>
  <si>
    <t>title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</si>
  <si>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</si>
  <si>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</si>
  <si>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</si>
  <si>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</si>
  <si>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</si>
  <si>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</si>
  <si>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</si>
  <si>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&lt;widget|所有应用&gt;</t>
  </si>
  <si>
    <t>l1pageclicked</t>
  </si>
  <si>
    <t>一级页面点击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</si>
  <si>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</si>
  <si>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</si>
  <si>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</si>
  <si>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</si>
  <si>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</si>
  <si>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</si>
  <si>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</si>
  <si>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</si>
  <si>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</si>
  <si>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</si>
  <si>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</si>
  <si>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</si>
  <si>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</si>
  <si>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</si>
  <si>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卡片问卷</t>
  </si>
  <si>
    <t>活动报名</t>
  </si>
  <si>
    <t>点击混合格式视频</t>
  </si>
  <si>
    <t>搜索页</t>
  </si>
  <si>
    <t>New value of &lt;property&gt;</t>
  </si>
  <si>
    <t>退出搜索页</t>
  </si>
  <si>
    <t>关键词</t>
  </si>
  <si>
    <t>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</si>
  <si>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</si>
  <si>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</si>
  <si>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</si>
  <si>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</si>
  <si>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</si>
  <si>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</si>
  <si>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一级页面时长统计</t>
  </si>
  <si>
    <t>&lt;end time&gt;</t>
  </si>
  <si>
    <t>l2closed</t>
  </si>
  <si>
    <t>二级页面时长统计</t>
  </si>
  <si>
    <t>应用退出</t>
  </si>
  <si>
    <t>打开demomode</t>
  </si>
  <si>
    <t>退出demomode</t>
  </si>
  <si>
    <t>demomode点击事件</t>
  </si>
  <si>
    <t>新手流程</t>
  </si>
  <si>
    <t>自由探索</t>
  </si>
  <si>
    <t>进度条拖拽</t>
  </si>
  <si>
    <t>&lt;forward|backward&gt;</t>
  </si>
  <si>
    <t>新手流程开始</t>
  </si>
  <si>
    <t>新手流程结束</t>
  </si>
  <si>
    <t>新手流程步骤</t>
  </si>
  <si>
    <t>视频播放</t>
  </si>
  <si>
    <t>&lt;title&gt;</t>
  </si>
  <si>
    <t>视频的title</t>
  </si>
  <si>
    <t>视频重复按钮点击</t>
  </si>
  <si>
    <t>视频播放时长</t>
  </si>
  <si>
    <t>error</t>
  </si>
  <si>
    <t>异常退出</t>
  </si>
  <si>
    <t>&lt;errorcode&gt;</t>
  </si>
  <si>
    <t>异常原因</t>
  </si>
  <si>
    <t>relaxmode</t>
  </si>
  <si>
    <t>功能打开</t>
  </si>
  <si>
    <t>功能关闭</t>
  </si>
  <si>
    <t>点击事件</t>
  </si>
  <si>
    <t>主题选择</t>
  </si>
  <si>
    <t>香氛开关</t>
  </si>
  <si>
    <t>座椅按摩开关</t>
  </si>
  <si>
    <t>使用时长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</si>
  <si>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</si>
  <si>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</si>
  <si>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</si>
  <si>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</si>
  <si>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</si>
  <si>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</si>
  <si>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</si>
  <si>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</si>
  <si>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</si>
  <si>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</si>
  <si>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</si>
  <si>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</si>
  <si>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</si>
  <si>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</si>
  <si>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</si>
  <si>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</si>
  <si>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</si>
  <si>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</si>
  <si>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</si>
  <si>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</si>
  <si>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</si>
  <si>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</si>
  <si>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</si>
  <si>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氛围灯开关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</si>
  <si>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</si>
  <si>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</si>
  <si>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</si>
  <si>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</si>
  <si>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</si>
  <si>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</si>
  <si>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</si>
  <si>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</si>
  <si>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</si>
  <si>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</si>
  <si>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</si>
  <si>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</si>
  <si>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</si>
  <si>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</si>
  <si>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</si>
  <si>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</si>
  <si>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</si>
  <si>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</si>
  <si>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</si>
  <si>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</si>
  <si>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</si>
  <si>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</si>
  <si>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</si>
  <si>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</si>
  <si>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</si>
  <si>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</si>
  <si>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</si>
  <si>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</si>
  <si>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</si>
  <si>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</si>
  <si>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</si>
  <si>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</si>
  <si>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</si>
  <si>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</si>
  <si>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</si>
  <si>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</si>
  <si>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</si>
  <si>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</si>
  <si>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</si>
  <si>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</si>
  <si>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</si>
  <si>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</si>
  <si>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</si>
  <si>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</si>
  <si>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</si>
  <si>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</si>
  <si>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</si>
  <si>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</si>
  <si>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</si>
  <si>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</si>
  <si>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</si>
  <si>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</si>
  <si>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aar</t>
  </si>
  <si>
    <t>进入aar 页面</t>
  </si>
  <si>
    <t>&lt;空调智能馨风|消息中心|天气|语音&gt;</t>
  </si>
  <si>
    <t>进入方式</t>
  </si>
  <si>
    <t>&lt;空调智能馨风&gt;</t>
  </si>
  <si>
    <t>onAarOpened</t>
  </si>
  <si>
    <t>空调智能馨风</t>
  </si>
  <si>
    <t>&lt;消息中心&gt;</t>
  </si>
  <si>
    <t>消息中心</t>
  </si>
  <si>
    <t>&lt;天气&gt;</t>
  </si>
  <si>
    <t>AAR功能点击</t>
  </si>
  <si>
    <t>&lt;语音&gt;</t>
  </si>
  <si>
    <t>语音</t>
  </si>
  <si>
    <t>循环模式</t>
  </si>
  <si>
    <t>&lt;内循环|外循环&gt;</t>
  </si>
  <si>
    <t>收到AAR切换空气循环模式通知点击循环按钮</t>
  </si>
  <si>
    <t>&lt;内循环&gt;</t>
  </si>
  <si>
    <t>onAarClicked</t>
  </si>
  <si>
    <t>内循环</t>
  </si>
  <si>
    <t>&lt;外循环&gt;</t>
  </si>
  <si>
    <t>外循环</t>
  </si>
  <si>
    <t>滤芯更换</t>
  </si>
  <si>
    <t>&lt;重置|取消|我知道了|我已更换滤芯&gt;</t>
  </si>
  <si>
    <t>&lt;重置&gt;</t>
  </si>
  <si>
    <t>&lt;取消&gt;</t>
  </si>
  <si>
    <t>&lt;我知道了&gt;</t>
  </si>
  <si>
    <t>&lt;我已更换滤芯&gt;</t>
  </si>
  <si>
    <t>语音提醒</t>
  </si>
  <si>
    <t>座舱新风</t>
  </si>
  <si>
    <t>msgpush</t>
  </si>
  <si>
    <t>AAR通知推送</t>
  </si>
  <si>
    <t>收到AAR切换空气循环模式通知</t>
  </si>
  <si>
    <t>onAarMsgpush</t>
  </si>
  <si>
    <t>切换循环模式</t>
  </si>
  <si>
    <t>每次开机车内首个pm2.5值</t>
  </si>
  <si>
    <t>本次点火循环pm2.5值</t>
  </si>
  <si>
    <t>onAarValue</t>
  </si>
  <si>
    <t>开机后每20分钟车内pm2.5值以及空调状态</t>
  </si>
  <si>
    <t>每20分钟pm2.5值</t>
  </si>
  <si>
    <t>onAarStatus</t>
  </si>
  <si>
    <t>当前的空调开关状态</t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</si>
  <si>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</si>
  <si>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</si>
  <si>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</si>
  <si>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</si>
  <si>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</si>
  <si>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</si>
  <si>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</si>
  <si>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</si>
  <si>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</si>
  <si>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</si>
  <si>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</si>
  <si>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>mode|enum|["内循环","外循环"]|循环模式|必填</t>
  </si>
  <si>
    <t>1.1.6</t>
  </si>
  <si>
    <t>[{"value":"触屏","key":"1"}]</t>
  </si>
  <si>
    <t>AAR100013</t>
  </si>
  <si>
    <t>[{"value":"消息","key":"2"}]</t>
  </si>
  <si>
    <t>AAR100011</t>
  </si>
  <si>
    <t>点击滤芯更换二次界面中的【确定】、【取消】</t>
  </si>
  <si>
    <t>mode|enum|["确定","取消"]|选择|必填|必填</t>
  </si>
  <si>
    <t>AAR100009</t>
  </si>
  <si>
    <t>点击滤芯更换弹窗【我知道了】、【我已更换】</t>
  </si>
  <si>
    <t>mode|enum|["我知道了","我已更换"]|选择|必填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</si>
  <si>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</si>
  <si>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</si>
  <si>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</si>
  <si>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</si>
  <si>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</si>
  <si>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</si>
  <si>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</si>
  <si>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>state|enum|["开","关"]|开关状态|必填</t>
  </si>
  <si>
    <t>AAR100001</t>
  </si>
  <si>
    <t>点击【座舱新风】按钮</t>
  </si>
  <si>
    <t>AAR100003</t>
  </si>
  <si>
    <t>通过不同渠道进入AAR</t>
  </si>
  <si>
    <t>mode|enum|["空调智能馨风","消息中心","Launcher天气卡片","底部bar","语音"]|打开AAR渠道|必填</t>
  </si>
  <si>
    <t>[{"value":"点击","key":"1"}]</t>
  </si>
  <si>
    <t>AAR20010</t>
  </si>
  <si>
    <t>本次点火周期内车外PM2.5值初始值</t>
  </si>
  <si>
    <t>firstpm|string|可查询到的首个网络PM2.5|必填</t>
  </si>
  <si>
    <t>[{"key":"-1","value":"缺省"}]</t>
  </si>
  <si>
    <t>AAR20006</t>
  </si>
  <si>
    <t>每20分钟车内PM2.5值及其空调最后开关状态</t>
  </si>
  <si>
    <t>historypm|string|每20分钟取到的10个PM2.5值|必填
mode|enum|["空调开","空调关"]|20分钟时空调开关状态|必填</t>
  </si>
  <si>
    <t xml:space="preserve">carmodel </t>
  </si>
  <si>
    <t>点击进入3d车模</t>
  </si>
  <si>
    <t>frontPsgDetect</t>
  </si>
  <si>
    <t>副驾是否有人</t>
  </si>
  <si>
    <t>&lt;true&gt;副驾有人</t>
  </si>
  <si>
    <t>onCarmodelOpened</t>
  </si>
  <si>
    <t>&lt;false&gt;副驾无人</t>
  </si>
  <si>
    <t>&lt;outside|inside&gt;</t>
  </si>
  <si>
    <t>区分进入外交视角 or 内视角页面</t>
  </si>
  <si>
    <t>&lt;outside&gt;进入外交视角</t>
  </si>
  <si>
    <t>outside</t>
  </si>
  <si>
    <t>&lt;inside&gt;进入内视角</t>
  </si>
  <si>
    <t>inside</t>
  </si>
  <si>
    <t>交互界面停留时长</t>
  </si>
  <si>
    <t>onCarmodelDuration</t>
  </si>
  <si>
    <t>&lt;true&gt;</t>
  </si>
  <si>
    <t>&lt;false&gt;</t>
  </si>
  <si>
    <t>开始进入外视角页面</t>
  </si>
  <si>
    <t>start time</t>
  </si>
  <si>
    <t>退出外视角页面</t>
  </si>
  <si>
    <t>end time</t>
  </si>
  <si>
    <t>&lt;outside|inside|香氛|主驾座椅|副驾座椅|氛围灯|音效&gt;</t>
  </si>
  <si>
    <t>&lt;outside&gt;</t>
  </si>
  <si>
    <t xml:space="preserve"> outside</t>
  </si>
  <si>
    <t>&lt;inside&gt;</t>
  </si>
  <si>
    <t>&lt;香氛&gt;</t>
  </si>
  <si>
    <t>香氛</t>
  </si>
  <si>
    <t>&lt;主驾座椅&gt;</t>
  </si>
  <si>
    <t>主驾座椅</t>
  </si>
  <si>
    <t>&lt;副驾座椅&gt;</t>
  </si>
  <si>
    <t>副驾座椅</t>
  </si>
  <si>
    <t>&lt;氛围灯&gt;</t>
  </si>
  <si>
    <t>氛围灯</t>
  </si>
  <si>
    <t>&lt;音效&gt;</t>
  </si>
  <si>
    <t>音效</t>
  </si>
  <si>
    <t>setting</t>
  </si>
  <si>
    <t>车模开关控制</t>
  </si>
  <si>
    <t xml:space="preserve"> onCarmodelSetting</t>
  </si>
  <si>
    <t>sunroofControl</t>
  </si>
  <si>
    <t>天窗控制</t>
  </si>
  <si>
    <t>&lt;全关&gt;</t>
  </si>
  <si>
    <t>全关</t>
  </si>
  <si>
    <t>&lt;全开&gt;</t>
  </si>
  <si>
    <t>全开</t>
  </si>
  <si>
    <t>&lt;起翘&gt;</t>
  </si>
  <si>
    <t>起翘</t>
  </si>
  <si>
    <t>&lt;舒适&gt;</t>
  </si>
  <si>
    <t>舒适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</si>
  <si>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</si>
  <si>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</si>
  <si>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</si>
  <si>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</si>
  <si>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</si>
  <si>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</si>
  <si>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&lt;煦日&gt;</t>
  </si>
  <si>
    <t>煦日</t>
  </si>
  <si>
    <t>&lt;橙花&gt;</t>
  </si>
  <si>
    <t>橙花</t>
  </si>
  <si>
    <t>&lt;蔚蓝&gt;</t>
  </si>
  <si>
    <t>蔚蓝</t>
  </si>
  <si>
    <t>&lt;沐光&gt;</t>
  </si>
  <si>
    <t>沐光</t>
  </si>
  <si>
    <t>&lt;悦然&gt;</t>
  </si>
  <si>
    <t>悦然</t>
  </si>
  <si>
    <t>&lt;恋海&gt;</t>
  </si>
  <si>
    <t>恋海</t>
  </si>
  <si>
    <t>&lt;青叶&gt;</t>
  </si>
  <si>
    <t>青叶</t>
  </si>
  <si>
    <t>&lt;未授权&gt;</t>
  </si>
  <si>
    <t>未授权</t>
  </si>
  <si>
    <t>&lt;未知&gt;</t>
  </si>
  <si>
    <t>未知</t>
  </si>
  <si>
    <t>fragranceConcentration</t>
  </si>
  <si>
    <t>&lt;无|高|中|低&gt;</t>
  </si>
  <si>
    <t>香氛浓度</t>
  </si>
  <si>
    <t>&lt;无&gt;</t>
  </si>
  <si>
    <t>无</t>
  </si>
  <si>
    <t>AmbientLightControl</t>
  </si>
  <si>
    <t>AmbientLightMode</t>
  </si>
  <si>
    <t>&lt;静态颜色|动态颜色|自定义颜色|音乐律动&gt;</t>
  </si>
  <si>
    <t>氛围灯模式</t>
  </si>
  <si>
    <t>&lt;静态颜色&gt;</t>
  </si>
  <si>
    <t>静态颜色</t>
  </si>
  <si>
    <t>&lt;动态颜色&gt;</t>
  </si>
  <si>
    <t>动态颜色</t>
  </si>
  <si>
    <t>&lt;自定义颜色&gt;</t>
  </si>
  <si>
    <t>自定义颜色</t>
  </si>
  <si>
    <t>&lt;音乐律动&gt;</t>
  </si>
  <si>
    <t>音乐律动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</si>
  <si>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</si>
  <si>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</si>
  <si>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</si>
  <si>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</si>
  <si>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</si>
  <si>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</si>
  <si>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</si>
  <si>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</si>
  <si>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6、78、9、10</t>
  </si>
  <si>
    <t>driverMassageIntensity</t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</si>
  <si>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</si>
  <si>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</si>
  <si>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</si>
  <si>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</si>
  <si>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</si>
  <si>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</si>
  <si>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</si>
  <si>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</si>
  <si>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</si>
  <si>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</si>
  <si>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-7-+7</t>
  </si>
  <si>
    <t>soundAttenuation</t>
  </si>
  <si>
    <t>音效衰减</t>
  </si>
  <si>
    <t>车模点击事件</t>
  </si>
  <si>
    <t xml:space="preserve">onCarmodelClicked </t>
  </si>
  <si>
    <t>otherapp</t>
  </si>
  <si>
    <t>&lt;VHA|香氛|按摩|氛围灯|音效&gt;</t>
  </si>
  <si>
    <t>点击进入其他app</t>
  </si>
  <si>
    <t>&lt;VHA&gt;</t>
  </si>
  <si>
    <t>onCarmodelClicked</t>
  </si>
  <si>
    <t>&lt;按摩&gt;</t>
  </si>
  <si>
    <t>按摩</t>
  </si>
  <si>
    <t>color</t>
  </si>
  <si>
    <t>&lt;colorID&gt;</t>
  </si>
  <si>
    <t>RGB info. 车身颜色变色</t>
  </si>
  <si>
    <t xml:space="preserve">颜色值 </t>
  </si>
  <si>
    <t>message</t>
  </si>
  <si>
    <t>消息推送</t>
  </si>
  <si>
    <t>level</t>
  </si>
  <si>
    <t>&lt;1~5&gt;</t>
  </si>
  <si>
    <t>消息级别</t>
  </si>
  <si>
    <t>消息类型</t>
  </si>
  <si>
    <t>allocated</t>
  </si>
  <si>
    <t>消息进入到下拉屏 or 消息盒子</t>
  </si>
  <si>
    <t>消息中心点击事件</t>
  </si>
  <si>
    <t>横幅弹窗点击</t>
  </si>
  <si>
    <t>下拉屏中点击</t>
  </si>
  <si>
    <t>横幅消息关闭</t>
  </si>
  <si>
    <t>下拉屏删除</t>
  </si>
  <si>
    <t>下拉屏清空消息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</si>
  <si>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</si>
  <si>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</si>
  <si>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</si>
  <si>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</si>
  <si>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</si>
  <si>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</si>
  <si>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</si>
  <si>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</si>
  <si>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</si>
  <si>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>{"APP_name": XXXX,//String,app 包名
"message_level": "X"//int, 消息等级  1：级别1，2：级别2，3:级别3，4：级别4 5：级别5}
 "message_type": 1：横幅弹窗 2：toast 3：单轮语音消息 4：多轮语音消息</t>
  </si>
  <si>
    <t>系统行为</t>
  </si>
  <si>
    <t>进入到下拉屏中的消息数量</t>
  </si>
  <si>
    <t>{"APP_name": XXXX,//String,app 包名
"message_level": "X"//int, 消息等级  1：级别1，2：级别2，3:级别3，4：级别4 5：级别5}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</si>
  <si>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</si>
  <si>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</si>
  <si>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</si>
  <si>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</si>
  <si>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</si>
  <si>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</si>
  <si>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</si>
  <si>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</si>
  <si>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</si>
  <si>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</si>
  <si>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</si>
  <si>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</si>
  <si>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</si>
  <si>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</si>
  <si>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</si>
  <si>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</si>
  <si>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</si>
  <si>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</si>
  <si>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</si>
  <si>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</si>
  <si>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</si>
  <si>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</si>
  <si>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</si>
  <si>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</si>
  <si>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</si>
  <si>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</si>
  <si>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</si>
  <si>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</si>
  <si>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</si>
  <si>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</si>
  <si>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</si>
  <si>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</si>
  <si>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</si>
  <si>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</si>
  <si>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</si>
  <si>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</si>
  <si>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</si>
  <si>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</si>
  <si>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</si>
  <si>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</si>
  <si>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</si>
  <si>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</si>
  <si>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</si>
  <si>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</si>
  <si>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</si>
  <si>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</si>
  <si>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</si>
  <si>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</si>
  <si>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</si>
  <si>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</si>
  <si>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</si>
  <si>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</si>
  <si>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</si>
  <si>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</si>
  <si>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</si>
  <si>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</si>
  <si>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</si>
  <si>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</si>
  <si>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</si>
  <si>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</si>
  <si>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</si>
  <si>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</si>
  <si>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</si>
  <si>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</si>
  <si>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</si>
  <si>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</si>
  <si>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</si>
  <si>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</si>
  <si>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</si>
  <si>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</si>
  <si>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</si>
  <si>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</si>
  <si>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</si>
  <si>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</si>
  <si>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</si>
  <si>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</si>
  <si>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marketplace</t>
  </si>
  <si>
    <t>进入订阅商店</t>
  </si>
  <si>
    <t>ktv</t>
  </si>
  <si>
    <t>进入KTV 应用</t>
  </si>
  <si>
    <t xml:space="preserve">played </t>
  </si>
  <si>
    <t>开始K 歌</t>
  </si>
  <si>
    <t>歌曲名称</t>
  </si>
  <si>
    <t>singer</t>
  </si>
  <si>
    <t>歌手</t>
  </si>
  <si>
    <t>暂定、结束K歌</t>
  </si>
  <si>
    <t>&lt;ktv start play time&gt;</t>
  </si>
  <si>
    <t>&lt;ktv end play time&gt;</t>
  </si>
  <si>
    <t>isfinished</t>
  </si>
  <si>
    <t>0: 未完成
1：已完成</t>
  </si>
  <si>
    <t>search</t>
  </si>
  <si>
    <t>upload</t>
  </si>
  <si>
    <t>0: 未成功
1：已上传成功</t>
  </si>
  <si>
    <t>账号登录状态， 是否为会员</t>
  </si>
  <si>
    <t>开通会员，支付</t>
  </si>
  <si>
    <t>连接麦克风</t>
  </si>
  <si>
    <t>录音 or 不录音</t>
  </si>
  <si>
    <t>默认关</t>
  </si>
  <si>
    <t>浮动工具栏点击</t>
  </si>
  <si>
    <t>打开频次</t>
  </si>
  <si>
    <t>打开时间段（时长）</t>
  </si>
  <si>
    <t>每个页面停留时间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</si>
  <si>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</si>
  <si>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</si>
  <si>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</si>
  <si>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</si>
  <si>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</si>
  <si>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</si>
  <si>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</si>
  <si>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</si>
  <si>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</si>
  <si>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</si>
  <si>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</si>
  <si>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</si>
  <si>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</si>
  <si>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</si>
  <si>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</si>
  <si>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Inprogress</t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</si>
  <si>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</si>
  <si>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</si>
  <si>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</si>
  <si>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</si>
  <si>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</si>
  <si>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</si>
  <si>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</si>
  <si>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</si>
  <si>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</si>
  <si>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</si>
  <si>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</si>
  <si>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</si>
  <si>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</si>
  <si>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</si>
  <si>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</si>
  <si>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空调set功能都是单一信号值下发，比如0x01 short press。当前需求设计是不是只需要状态监听处理就可以了</t>
  </si>
  <si>
    <t>0429：TBD
Rx具体记录
Tx 固体当一个值，待确认
TDB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</si>
  <si>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</si>
  <si>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</si>
  <si>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</si>
  <si>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</si>
  <si>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</si>
  <si>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</si>
  <si>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r>
      <t>1.</t>
    </r>
    <r>
      <rPr>
        <sz val="10"/>
        <color rgb="FF000000"/>
        <rFont val="微软雅黑"/>
        <family val="2"/>
        <charset val="134"/>
      </rPr>
      <t xml:space="preserve">登录方式只有扫码登录一种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微软雅黑"/>
        <family val="2"/>
        <charset val="134"/>
      </rPr>
      <t xml:space="preserve">登录失败只需模拟一种情况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微软雅黑"/>
        <family val="2"/>
        <charset val="134"/>
      </rPr>
      <t>无账号退出、删除失败情况</t>
    </r>
    <phoneticPr fontId="389" type="noConversion"/>
  </si>
  <si>
    <r>
      <t>Run Rate</t>
    </r>
    <r>
      <rPr>
        <sz val="10.45"/>
        <color rgb="FF006100"/>
        <rFont val="微软雅黑"/>
        <family val="2"/>
        <charset val="134"/>
      </rPr>
      <t>【</t>
    </r>
    <r>
      <rPr>
        <sz val="10.45"/>
        <color rgb="FF006100"/>
        <rFont val="Calibri"/>
        <family val="2"/>
      </rPr>
      <t>(Pass+Fail/)Total</t>
    </r>
    <r>
      <rPr>
        <sz val="10.45"/>
        <color rgb="FF006100"/>
        <rFont val="微软雅黑"/>
        <family val="2"/>
        <charset val="134"/>
      </rPr>
      <t>】</t>
    </r>
    <phoneticPr fontId="389" type="noConversion"/>
  </si>
  <si>
    <r>
      <t>pass rate</t>
    </r>
    <r>
      <rPr>
        <sz val="10.45"/>
        <color rgb="FF006100"/>
        <rFont val="微软雅黑"/>
        <family val="2"/>
        <charset val="134"/>
      </rPr>
      <t>【</t>
    </r>
    <r>
      <rPr>
        <sz val="10.45"/>
        <color rgb="FF006100"/>
        <rFont val="Calibri"/>
        <family val="2"/>
      </rPr>
      <t>Pass/Total</t>
    </r>
    <r>
      <rPr>
        <sz val="10.45"/>
        <color rgb="FF006100"/>
        <rFont val="微软雅黑"/>
        <family val="2"/>
        <charset val="134"/>
      </rPr>
      <t>】</t>
    </r>
    <phoneticPr fontId="389" type="noConversion"/>
  </si>
  <si>
    <r>
      <rPr>
        <b/>
        <sz val="12"/>
        <color rgb="FF000000"/>
        <rFont val="微软雅黑"/>
        <family val="2"/>
        <charset val="134"/>
      </rPr>
      <t>【</t>
    </r>
    <r>
      <rPr>
        <b/>
        <sz val="12"/>
        <color rgb="FF000000"/>
        <rFont val="Calibri"/>
        <family val="2"/>
      </rPr>
      <t>CDX707_</t>
    </r>
    <r>
      <rPr>
        <b/>
        <sz val="12"/>
        <color rgb="FF000000"/>
        <rFont val="微软雅黑"/>
        <family val="2"/>
        <charset val="134"/>
      </rPr>
      <t>埋点测试报告</t>
    </r>
    <r>
      <rPr>
        <b/>
        <sz val="12"/>
        <color rgb="FF000000"/>
        <rFont val="Calibri"/>
        <family val="2"/>
      </rPr>
      <t>_R06 Hotfix</t>
    </r>
    <r>
      <rPr>
        <b/>
        <sz val="12"/>
        <color rgb="FF000000"/>
        <rFont val="微软雅黑"/>
        <family val="2"/>
        <charset val="134"/>
      </rPr>
      <t>】</t>
    </r>
    <phoneticPr fontId="38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</si>
</sst>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\(0.0\)"/>
    <numFmt numFmtId="177" formatCode="yyyy\-m\-d"/>
  </numFmts>
  <fonts count="394" x14ac:knownFonts="1">
    <font>
      <sz val="10"/>
      <color theme="1"/>
      <name val="等线"/>
      <family val="2"/>
      <scheme val="minor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.45"/>
      <color rgb="FF000000"/>
      <name val="Calibri"/>
      <family val="2"/>
    </font>
    <font>
      <b/>
      <sz val="10.45"/>
      <color rgb="FF000000"/>
      <name val="Calibri"/>
      <family val="2"/>
    </font>
    <font>
      <b/>
      <sz val="12"/>
      <color rgb="FF0000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1F2329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1F2329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1F2329"/>
      <name val="Calibri"/>
      <family val="2"/>
    </font>
    <font>
      <sz val="10.45"/>
      <color rgb="FF0000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1.5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61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0.45"/>
      <color rgb="FF0061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9C5700"/>
      <name val="Calibri"/>
      <family val="2"/>
    </font>
    <font>
      <sz val="11"/>
      <color rgb="FF373C43"/>
      <name val="Calibri"/>
      <family val="2"/>
    </font>
    <font>
      <sz val="10"/>
      <color rgb="FF1F2329"/>
      <name val="Calibri"/>
      <family val="2"/>
    </font>
    <font>
      <sz val="11.5"/>
      <color rgb="FF373C43"/>
      <name val="Calibri"/>
      <family val="2"/>
    </font>
    <font>
      <sz val="11"/>
      <color rgb="FF373C43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373C43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1"/>
      <color rgb="FF373C43"/>
      <name val="Calibri"/>
      <family val="2"/>
    </font>
    <font>
      <sz val="10"/>
      <color rgb="FF000000"/>
      <name val="Calibri"/>
      <family val="2"/>
    </font>
    <font>
      <sz val="10"/>
      <color rgb="FF373C43"/>
      <name val="Calibri"/>
      <family val="2"/>
    </font>
    <font>
      <sz val="11"/>
      <color rgb="FF373C43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9C57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1"/>
      <color rgb="FFFFC000"/>
      <name val="Calibri"/>
      <family val="2"/>
    </font>
    <font>
      <sz val="11"/>
      <color rgb="FF7F7F7F"/>
      <name val="Calibri"/>
      <family val="2"/>
    </font>
    <font>
      <sz val="11"/>
      <color rgb="FFFF0000"/>
      <name val="Calibri"/>
      <family val="2"/>
    </font>
    <font>
      <sz val="11"/>
      <color rgb="FFE7E6E6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54A45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54A45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.25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.5"/>
      <color rgb="FF000000"/>
      <name val="Calibri"/>
      <family val="2"/>
    </font>
    <font>
      <b/>
      <sz val="11"/>
      <color rgb="FF000000"/>
      <name val="Calibri"/>
      <family val="2"/>
    </font>
    <font>
      <b/>
      <sz val="11.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0"/>
      <color rgb="FF1F2329"/>
      <name val="Calibri"/>
      <family val="2"/>
    </font>
    <font>
      <sz val="10"/>
      <color rgb="FF000000"/>
      <name val="Calibri"/>
      <family val="2"/>
    </font>
    <font>
      <sz val="10"/>
      <color rgb="FF1F2329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0"/>
      <color rgb="FF006100"/>
      <name val="Calibri"/>
      <family val="2"/>
    </font>
    <font>
      <sz val="11.5"/>
      <color rgb="FF000000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.5"/>
      <color rgb="FF1F2329"/>
      <name val="Calibri"/>
      <family val="2"/>
    </font>
    <font>
      <sz val="11.5"/>
      <color rgb="FF000000"/>
      <name val="Calibri"/>
      <family val="2"/>
    </font>
    <font>
      <sz val="11"/>
      <color rgb="FF1F2329"/>
      <name val="Calibri"/>
      <family val="2"/>
    </font>
    <font>
      <sz val="11.5"/>
      <color rgb="FF1F2329"/>
      <name val="Calibri"/>
      <family val="2"/>
    </font>
    <font>
      <sz val="11.5"/>
      <color rgb="FF1F2329"/>
      <name val="Calibri"/>
      <family val="2"/>
    </font>
    <font>
      <sz val="11"/>
      <color rgb="FF000000"/>
      <name val="Calibri"/>
      <family val="2"/>
    </font>
    <font>
      <sz val="11.5"/>
      <color rgb="FF1F2329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F2329"/>
      <name val="Calibri"/>
      <family val="2"/>
    </font>
    <font>
      <sz val="10"/>
      <color rgb="FF000000"/>
      <name val="Calibri"/>
      <family val="2"/>
    </font>
    <font>
      <sz val="10"/>
      <color rgb="FF1F2329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F2329"/>
      <name val="Calibri"/>
      <family val="2"/>
    </font>
    <font>
      <sz val="10"/>
      <color rgb="FF1F2329"/>
      <name val="Calibri"/>
      <family val="2"/>
    </font>
    <font>
      <sz val="11"/>
      <color rgb="FF1F2329"/>
      <name val="Calibri"/>
      <family val="2"/>
    </font>
    <font>
      <sz val="10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44749F"/>
      <name val="Calibri"/>
      <family val="2"/>
    </font>
    <font>
      <sz val="11"/>
      <color rgb="FF44749F"/>
      <name val="Calibri"/>
      <family val="2"/>
    </font>
    <font>
      <sz val="11"/>
      <color rgb="FF44749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44749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44749F"/>
      <name val="Calibri"/>
      <family val="2"/>
    </font>
    <font>
      <sz val="11"/>
      <color rgb="FF44749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.5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92D05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0"/>
      <color rgb="FF9C5700"/>
      <name val="Calibri"/>
      <family val="2"/>
    </font>
    <font>
      <sz val="11"/>
      <color rgb="FF000000"/>
      <name val="Calibri"/>
      <family val="2"/>
    </font>
    <font>
      <sz val="10"/>
      <color rgb="FF9C57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0"/>
      <color rgb="FF9C57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F2329"/>
      <name val="Calibri"/>
      <family val="2"/>
    </font>
    <font>
      <sz val="11"/>
      <color rgb="FF1F2329"/>
      <name val="Calibri"/>
      <family val="2"/>
    </font>
    <font>
      <sz val="10"/>
      <color rgb="FF1F2329"/>
      <name val="Calibri"/>
      <family val="2"/>
    </font>
    <font>
      <sz val="11"/>
      <color rgb="FF373C43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0"/>
      <color theme="10"/>
      <name val="Calibri"/>
      <family val="2"/>
    </font>
    <font>
      <sz val="11"/>
      <color rgb="FF385623"/>
      <name val="Calibri"/>
      <family val="2"/>
    </font>
    <font>
      <sz val="11"/>
      <color rgb="FFFFFF00"/>
      <name val="Calibri"/>
      <family val="2"/>
    </font>
    <font>
      <sz val="12"/>
      <color rgb="FFFF0000"/>
      <name val="Calibri"/>
      <family val="2"/>
    </font>
    <font>
      <sz val="12"/>
      <color rgb="FFFFC000"/>
      <name val="Calibri"/>
      <family val="2"/>
    </font>
    <font>
      <sz val="12"/>
      <color rgb="FF000000"/>
      <name val="Calibri"/>
      <family val="2"/>
    </font>
    <font>
      <sz val="9"/>
      <name val="等线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2"/>
      <color rgb="FF000000"/>
      <name val="Calibri"/>
      <family val="2"/>
      <charset val="134"/>
    </font>
    <font>
      <sz val="10"/>
      <color rgb="FF000000"/>
      <name val="微软雅黑"/>
      <family val="2"/>
      <charset val="134"/>
    </font>
    <font>
      <sz val="10.45"/>
      <color rgb="FF006100"/>
      <name val="微软雅黑"/>
      <family val="2"/>
      <charset val="134"/>
    </font>
  </fonts>
  <fills count="155">
    <fill>
      <patternFill patternType="none"/>
    </fill>
    <fill>
      <patternFill patternType="gray125"/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5B9BD5"/>
      </patternFill>
    </fill>
    <fill>
      <patternFill patternType="solid">
        <fgColor rgb="FFFAF1D1"/>
      </patternFill>
    </fill>
    <fill>
      <patternFill patternType="solid">
        <fgColor rgb="FF5B9BD5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5B9BD5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5B9BD5"/>
      </patternFill>
    </fill>
    <fill>
      <patternFill patternType="solid">
        <fgColor rgb="FFC6EFCE"/>
      </patternFill>
    </fill>
    <fill>
      <patternFill patternType="solid">
        <fgColor rgb="FFFF0000"/>
      </patternFill>
    </fill>
    <fill>
      <patternFill patternType="solid">
        <fgColor rgb="FFFFE598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92D050"/>
      </patternFill>
    </fill>
    <fill>
      <patternFill patternType="solid">
        <fgColor rgb="FF34C724"/>
      </patternFill>
    </fill>
    <fill>
      <patternFill patternType="solid">
        <fgColor rgb="FFBACEFD"/>
      </patternFill>
    </fill>
    <fill>
      <patternFill patternType="solid">
        <fgColor rgb="FFC6EFCE"/>
      </patternFill>
    </fill>
    <fill>
      <patternFill patternType="solid">
        <fgColor rgb="FFFFF2CC"/>
      </patternFill>
    </fill>
    <fill>
      <patternFill patternType="solid">
        <fgColor rgb="FFFFF2CC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F2CC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C000"/>
      </patternFill>
    </fill>
    <fill>
      <patternFill patternType="solid">
        <fgColor rgb="FFC6EFCE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8EE08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FC000"/>
      </patternFill>
    </fill>
    <fill>
      <patternFill patternType="solid">
        <fgColor rgb="FFFFF2CB"/>
      </patternFill>
    </fill>
    <fill>
      <patternFill patternType="solid">
        <fgColor rgb="FFFFFF00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8EE085"/>
      </patternFill>
    </fill>
    <fill>
      <patternFill patternType="solid">
        <fgColor rgb="FFBACEFD"/>
      </patternFill>
    </fill>
    <fill>
      <patternFill patternType="solid">
        <fgColor rgb="FF9CC3E5"/>
      </patternFill>
    </fill>
    <fill>
      <patternFill patternType="solid">
        <fgColor rgb="FFBACEFD"/>
      </patternFill>
    </fill>
    <fill>
      <patternFill patternType="solid">
        <fgColor rgb="FF8F959E"/>
      </patternFill>
    </fill>
    <fill>
      <patternFill patternType="solid">
        <fgColor rgb="FFC6EFCE"/>
      </patternFill>
    </fill>
    <fill>
      <patternFill patternType="solid">
        <fgColor rgb="FF9CC3E5"/>
      </patternFill>
    </fill>
    <fill>
      <patternFill patternType="solid">
        <fgColor rgb="FF4E83FD"/>
      </patternFill>
    </fill>
    <fill>
      <patternFill patternType="solid">
        <fgColor rgb="FF8EE085"/>
      </patternFill>
    </fill>
    <fill>
      <patternFill patternType="solid">
        <fgColor rgb="FFFAF1D1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9CC3E5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9CC3E5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FFC60A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70AD47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EB9C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8EE085"/>
      </patternFill>
    </fill>
    <fill>
      <patternFill patternType="solid">
        <fgColor rgb="FFE6E6FA"/>
      </patternFill>
    </fill>
    <fill>
      <patternFill patternType="solid">
        <fgColor rgb="FFECE2FE"/>
      </patternFill>
    </fill>
    <fill>
      <patternFill patternType="solid">
        <fgColor rgb="FFECE2FE"/>
      </patternFill>
    </fill>
    <fill>
      <patternFill patternType="solid">
        <fgColor rgb="FFECE2FE"/>
      </patternFill>
    </fill>
    <fill>
      <patternFill patternType="solid">
        <fgColor rgb="FFFFF258"/>
      </patternFill>
    </fill>
    <fill>
      <patternFill patternType="solid">
        <fgColor rgb="FFECE2FE"/>
      </patternFill>
    </fill>
    <fill>
      <patternFill patternType="solid">
        <fgColor rgb="FF00B0F0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92D050"/>
      </patternFill>
    </fill>
    <fill>
      <patternFill patternType="solid">
        <fgColor rgb="FF92D050"/>
      </patternFill>
    </fill>
    <fill>
      <patternFill patternType="solid">
        <fgColor rgb="FF92D050"/>
      </patternFill>
    </fill>
  </fills>
  <borders count="384"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07">
    <xf numFmtId="0" fontId="0" fillId="0" borderId="0" xfId="0" applyAlignment="1">
      <alignment vertical="center"/>
    </xf>
    <xf numFmtId="0" fontId="6" fillId="0" borderId="6" xfId="0" applyFont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14" fillId="0" borderId="14" xfId="0" applyFont="1" applyBorder="1" applyAlignment="1">
      <alignment vertical="center" wrapText="1"/>
    </xf>
    <xf numFmtId="0" fontId="19" fillId="0" borderId="19" xfId="0" applyFont="1" applyBorder="1" applyAlignment="1">
      <alignment horizontal="center" vertical="center"/>
    </xf>
    <xf numFmtId="0" fontId="27" fillId="16" borderId="27" xfId="0" applyFont="1" applyFill="1" applyBorder="1" applyAlignment="1">
      <alignment horizontal="left" vertical="center" wrapText="1"/>
    </xf>
    <xf numFmtId="0" fontId="35" fillId="0" borderId="36" xfId="0" applyFont="1" applyBorder="1" applyAlignment="1">
      <alignment horizontal="center" vertical="center"/>
    </xf>
    <xf numFmtId="14" fontId="36" fillId="0" borderId="37" xfId="0" applyNumberFormat="1" applyFont="1" applyBorder="1" applyAlignment="1">
      <alignment horizontal="center" vertical="center"/>
    </xf>
    <xf numFmtId="0" fontId="37" fillId="0" borderId="38" xfId="0" applyFont="1" applyBorder="1" applyAlignment="1">
      <alignment vertical="center"/>
    </xf>
    <xf numFmtId="0" fontId="38" fillId="0" borderId="39" xfId="0" applyFont="1" applyBorder="1" applyAlignment="1">
      <alignment vertical="center"/>
    </xf>
    <xf numFmtId="0" fontId="39" fillId="0" borderId="40" xfId="0" applyFont="1" applyBorder="1" applyAlignment="1">
      <alignment horizontal="left" vertical="center"/>
    </xf>
    <xf numFmtId="0" fontId="41" fillId="0" borderId="42" xfId="0" applyFont="1" applyBorder="1" applyAlignment="1">
      <alignment horizontal="center" vertical="center"/>
    </xf>
    <xf numFmtId="14" fontId="43" fillId="0" borderId="44" xfId="0" applyNumberFormat="1" applyFont="1" applyBorder="1" applyAlignment="1">
      <alignment horizontal="center" vertical="center"/>
    </xf>
    <xf numFmtId="0" fontId="45" fillId="0" borderId="46" xfId="0" applyFont="1" applyBorder="1" applyAlignment="1">
      <alignment vertical="center"/>
    </xf>
    <xf numFmtId="0" fontId="46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8" fillId="0" borderId="49" xfId="0" applyFont="1" applyBorder="1" applyAlignment="1">
      <alignment vertical="center"/>
    </xf>
    <xf numFmtId="0" fontId="49" fillId="0" borderId="50" xfId="0" applyFont="1" applyBorder="1" applyAlignment="1">
      <alignment vertical="center"/>
    </xf>
    <xf numFmtId="0" fontId="50" fillId="22" borderId="51" xfId="0" applyFont="1" applyFill="1" applyBorder="1" applyAlignment="1">
      <alignment horizontal="left" vertical="center"/>
    </xf>
    <xf numFmtId="0" fontId="51" fillId="23" borderId="52" xfId="0" applyFont="1" applyFill="1" applyBorder="1" applyAlignment="1">
      <alignment horizontal="left" vertical="center"/>
    </xf>
    <xf numFmtId="0" fontId="52" fillId="24" borderId="53" xfId="0" applyFont="1" applyFill="1" applyBorder="1" applyAlignment="1">
      <alignment horizontal="left" vertical="center"/>
    </xf>
    <xf numFmtId="0" fontId="53" fillId="25" borderId="54" xfId="0" applyFont="1" applyFill="1" applyBorder="1" applyAlignment="1">
      <alignment horizontal="left" vertical="center"/>
    </xf>
    <xf numFmtId="0" fontId="54" fillId="0" borderId="55" xfId="0" applyFont="1" applyBorder="1" applyAlignment="1">
      <alignment vertical="center"/>
    </xf>
    <xf numFmtId="0" fontId="55" fillId="0" borderId="56" xfId="0" applyFont="1" applyBorder="1" applyAlignment="1">
      <alignment horizontal="center" vertical="center"/>
    </xf>
    <xf numFmtId="0" fontId="56" fillId="0" borderId="57" xfId="0" applyFont="1" applyBorder="1" applyAlignment="1">
      <alignment horizontal="center" vertical="center"/>
    </xf>
    <xf numFmtId="0" fontId="57" fillId="0" borderId="58" xfId="0" applyFont="1" applyBorder="1" applyAlignment="1">
      <alignment horizontal="center" vertical="center"/>
    </xf>
    <xf numFmtId="0" fontId="58" fillId="0" borderId="59" xfId="0" applyFont="1" applyBorder="1" applyAlignment="1">
      <alignment horizontal="left" vertical="center"/>
    </xf>
    <xf numFmtId="0" fontId="59" fillId="26" borderId="60" xfId="0" applyFont="1" applyFill="1" applyBorder="1" applyAlignment="1">
      <alignment vertical="center"/>
    </xf>
    <xf numFmtId="0" fontId="60" fillId="27" borderId="61" xfId="0" applyFont="1" applyFill="1" applyBorder="1" applyAlignment="1">
      <alignment horizontal="center" vertical="center"/>
    </xf>
    <xf numFmtId="0" fontId="61" fillId="0" borderId="62" xfId="0" applyFont="1" applyBorder="1" applyAlignment="1">
      <alignment horizontal="center" vertical="center"/>
    </xf>
    <xf numFmtId="0" fontId="62" fillId="0" borderId="63" xfId="0" applyFont="1" applyBorder="1" applyAlignment="1">
      <alignment vertical="center"/>
    </xf>
    <xf numFmtId="0" fontId="63" fillId="0" borderId="64" xfId="0" applyFont="1" applyBorder="1" applyAlignment="1">
      <alignment vertical="center"/>
    </xf>
    <xf numFmtId="0" fontId="64" fillId="0" borderId="65" xfId="0" applyFont="1" applyBorder="1" applyAlignment="1">
      <alignment vertical="center"/>
    </xf>
    <xf numFmtId="0" fontId="65" fillId="0" borderId="66" xfId="0" applyFont="1" applyBorder="1" applyAlignment="1">
      <alignment horizontal="center" vertical="center"/>
    </xf>
    <xf numFmtId="0" fontId="66" fillId="28" borderId="67" xfId="0" applyFont="1" applyFill="1" applyBorder="1" applyAlignment="1">
      <alignment vertical="center"/>
    </xf>
    <xf numFmtId="0" fontId="67" fillId="29" borderId="68" xfId="0" applyFont="1" applyFill="1" applyBorder="1" applyAlignment="1">
      <alignment vertical="center"/>
    </xf>
    <xf numFmtId="0" fontId="68" fillId="30" borderId="69" xfId="0" applyFont="1" applyFill="1" applyBorder="1" applyAlignment="1">
      <alignment vertical="center"/>
    </xf>
    <xf numFmtId="0" fontId="69" fillId="31" borderId="70" xfId="0" applyFont="1" applyFill="1" applyBorder="1" applyAlignment="1">
      <alignment vertical="center"/>
    </xf>
    <xf numFmtId="0" fontId="70" fillId="32" borderId="71" xfId="0" applyFont="1" applyFill="1" applyBorder="1" applyAlignment="1">
      <alignment vertical="center"/>
    </xf>
    <xf numFmtId="0" fontId="71" fillId="0" borderId="72" xfId="0" applyFont="1" applyBorder="1" applyAlignment="1">
      <alignment horizontal="left" vertical="center"/>
    </xf>
    <xf numFmtId="0" fontId="72" fillId="0" borderId="73" xfId="0" applyFont="1" applyBorder="1" applyAlignment="1">
      <alignment horizontal="center" vertical="center"/>
    </xf>
    <xf numFmtId="0" fontId="73" fillId="0" borderId="74" xfId="0" applyFont="1" applyBorder="1" applyAlignment="1">
      <alignment horizontal="left" vertical="center"/>
    </xf>
    <xf numFmtId="0" fontId="74" fillId="33" borderId="75" xfId="0" applyFont="1" applyFill="1" applyBorder="1" applyAlignment="1">
      <alignment horizontal="left" vertical="center"/>
    </xf>
    <xf numFmtId="0" fontId="75" fillId="0" borderId="76" xfId="0" applyFont="1" applyBorder="1" applyAlignment="1">
      <alignment horizontal="left" vertical="center"/>
    </xf>
    <xf numFmtId="0" fontId="76" fillId="0" borderId="77" xfId="0" applyFont="1" applyBorder="1" applyAlignment="1">
      <alignment horizontal="left" vertical="center"/>
    </xf>
    <xf numFmtId="0" fontId="77" fillId="34" borderId="78" xfId="0" applyFont="1" applyFill="1" applyBorder="1" applyAlignment="1">
      <alignment horizontal="left" vertical="center"/>
    </xf>
    <xf numFmtId="0" fontId="78" fillId="35" borderId="79" xfId="0" applyFont="1" applyFill="1" applyBorder="1" applyAlignment="1">
      <alignment horizontal="left" vertical="center"/>
    </xf>
    <xf numFmtId="0" fontId="79" fillId="36" borderId="80" xfId="0" applyFont="1" applyFill="1" applyBorder="1" applyAlignment="1">
      <alignment horizontal="left" vertical="center"/>
    </xf>
    <xf numFmtId="0" fontId="80" fillId="0" borderId="81" xfId="0" applyFont="1" applyBorder="1" applyAlignment="1"/>
    <xf numFmtId="20" fontId="81" fillId="0" borderId="82" xfId="0" applyNumberFormat="1" applyFont="1" applyBorder="1" applyAlignment="1">
      <alignment vertical="center"/>
    </xf>
    <xf numFmtId="0" fontId="82" fillId="37" borderId="83" xfId="0" applyFont="1" applyFill="1" applyBorder="1" applyAlignment="1">
      <alignment vertical="center"/>
    </xf>
    <xf numFmtId="0" fontId="83" fillId="0" borderId="84" xfId="0" applyFont="1" applyBorder="1" applyAlignment="1">
      <alignment wrapText="1"/>
    </xf>
    <xf numFmtId="0" fontId="84" fillId="0" borderId="85" xfId="0" applyFont="1" applyBorder="1" applyAlignment="1"/>
    <xf numFmtId="0" fontId="85" fillId="0" borderId="86" xfId="0" applyFont="1" applyBorder="1" applyAlignment="1"/>
    <xf numFmtId="22" fontId="86" fillId="0" borderId="87" xfId="0" applyNumberFormat="1" applyFont="1" applyBorder="1" applyAlignment="1">
      <alignment vertical="center"/>
    </xf>
    <xf numFmtId="0" fontId="87" fillId="38" borderId="88" xfId="0" applyFont="1" applyFill="1" applyBorder="1" applyAlignment="1">
      <alignment vertical="center"/>
    </xf>
    <xf numFmtId="0" fontId="88" fillId="0" borderId="89" xfId="0" applyFont="1" applyBorder="1" applyAlignment="1"/>
    <xf numFmtId="0" fontId="89" fillId="0" borderId="90" xfId="0" applyFont="1" applyBorder="1" applyAlignment="1">
      <alignment wrapText="1"/>
    </xf>
    <xf numFmtId="0" fontId="90" fillId="0" borderId="91" xfId="0" applyFont="1" applyBorder="1" applyAlignment="1"/>
    <xf numFmtId="0" fontId="91" fillId="0" borderId="92" xfId="0" applyFont="1" applyBorder="1" applyAlignment="1"/>
    <xf numFmtId="0" fontId="92" fillId="0" borderId="93" xfId="0" applyFont="1" applyBorder="1" applyAlignment="1"/>
    <xf numFmtId="0" fontId="94" fillId="40" borderId="95" xfId="0" applyFont="1" applyFill="1" applyBorder="1" applyAlignment="1"/>
    <xf numFmtId="0" fontId="95" fillId="41" borderId="96" xfId="0" applyFont="1" applyFill="1" applyBorder="1" applyAlignment="1"/>
    <xf numFmtId="0" fontId="96" fillId="42" borderId="97" xfId="0" applyFont="1" applyFill="1" applyBorder="1" applyAlignment="1"/>
    <xf numFmtId="0" fontId="97" fillId="43" borderId="98" xfId="0" applyFont="1" applyFill="1" applyBorder="1" applyAlignment="1">
      <alignment vertical="center"/>
    </xf>
    <xf numFmtId="0" fontId="99" fillId="45" borderId="100" xfId="0" applyFont="1" applyFill="1" applyBorder="1" applyAlignment="1"/>
    <xf numFmtId="0" fontId="100" fillId="46" borderId="101" xfId="0" applyFont="1" applyFill="1" applyBorder="1" applyAlignment="1">
      <alignment vertical="center"/>
    </xf>
    <xf numFmtId="0" fontId="101" fillId="47" borderId="102" xfId="0" applyFont="1" applyFill="1" applyBorder="1" applyAlignment="1">
      <alignment vertical="center"/>
    </xf>
    <xf numFmtId="0" fontId="102" fillId="48" borderId="103" xfId="0" applyFont="1" applyFill="1" applyBorder="1" applyAlignment="1"/>
    <xf numFmtId="0" fontId="103" fillId="49" borderId="104" xfId="0" applyFont="1" applyFill="1" applyBorder="1" applyAlignment="1">
      <alignment vertical="center"/>
    </xf>
    <xf numFmtId="0" fontId="104" fillId="50" borderId="105" xfId="0" applyFont="1" applyFill="1" applyBorder="1" applyAlignment="1">
      <alignment vertical="center"/>
    </xf>
    <xf numFmtId="0" fontId="105" fillId="51" borderId="106" xfId="0" applyFont="1" applyFill="1" applyBorder="1" applyAlignment="1">
      <alignment vertical="center"/>
    </xf>
    <xf numFmtId="0" fontId="106" fillId="52" borderId="107" xfId="0" applyFont="1" applyFill="1" applyBorder="1" applyAlignment="1">
      <alignment horizontal="center" vertical="center"/>
    </xf>
    <xf numFmtId="0" fontId="107" fillId="53" borderId="108" xfId="0" applyFont="1" applyFill="1" applyBorder="1" applyAlignment="1">
      <alignment vertical="center"/>
    </xf>
    <xf numFmtId="0" fontId="108" fillId="54" borderId="109" xfId="0" applyFont="1" applyFill="1" applyBorder="1" applyAlignment="1"/>
    <xf numFmtId="0" fontId="109" fillId="55" borderId="110" xfId="0" applyFont="1" applyFill="1" applyBorder="1" applyAlignment="1"/>
    <xf numFmtId="0" fontId="110" fillId="0" borderId="111" xfId="0" applyFont="1" applyBorder="1" applyAlignment="1">
      <alignment vertical="center"/>
    </xf>
    <xf numFmtId="0" fontId="111" fillId="0" borderId="112" xfId="0" applyFont="1" applyBorder="1" applyAlignment="1">
      <alignment vertical="center"/>
    </xf>
    <xf numFmtId="22" fontId="112" fillId="0" borderId="113" xfId="0" applyNumberFormat="1" applyFont="1" applyBorder="1" applyAlignment="1">
      <alignment vertical="center"/>
    </xf>
    <xf numFmtId="0" fontId="113" fillId="0" borderId="114" xfId="0" applyFont="1" applyBorder="1" applyAlignment="1">
      <alignment vertical="center" wrapText="1"/>
    </xf>
    <xf numFmtId="0" fontId="114" fillId="0" borderId="115" xfId="0" applyFont="1" applyBorder="1" applyAlignment="1">
      <alignment vertical="center" wrapText="1"/>
    </xf>
    <xf numFmtId="0" fontId="115" fillId="0" borderId="116" xfId="0" applyFont="1" applyBorder="1" applyAlignment="1">
      <alignment vertical="center" wrapText="1"/>
    </xf>
    <xf numFmtId="0" fontId="117" fillId="0" borderId="118" xfId="0" applyFont="1" applyBorder="1" applyAlignment="1">
      <alignment vertical="center"/>
    </xf>
    <xf numFmtId="0" fontId="118" fillId="0" borderId="119" xfId="0" applyFont="1" applyBorder="1" applyAlignment="1">
      <alignment vertical="center" wrapText="1"/>
    </xf>
    <xf numFmtId="0" fontId="119" fillId="0" borderId="120" xfId="0" applyFont="1" applyBorder="1" applyAlignment="1">
      <alignment vertical="center"/>
    </xf>
    <xf numFmtId="0" fontId="120" fillId="0" borderId="121" xfId="0" applyFont="1" applyBorder="1" applyAlignment="1">
      <alignment vertical="center" wrapText="1"/>
    </xf>
    <xf numFmtId="0" fontId="121" fillId="0" borderId="122" xfId="0" applyFont="1" applyBorder="1" applyAlignment="1">
      <alignment vertical="center" wrapText="1"/>
    </xf>
    <xf numFmtId="0" fontId="122" fillId="56" borderId="123" xfId="0" applyFont="1" applyFill="1" applyBorder="1" applyAlignment="1">
      <alignment vertical="center"/>
    </xf>
    <xf numFmtId="0" fontId="123" fillId="0" borderId="124" xfId="0" applyFont="1" applyBorder="1" applyAlignment="1">
      <alignment vertical="center"/>
    </xf>
    <xf numFmtId="0" fontId="124" fillId="0" borderId="125" xfId="0" applyFont="1" applyBorder="1" applyAlignment="1">
      <alignment vertical="center"/>
    </xf>
    <xf numFmtId="9" fontId="125" fillId="0" borderId="126" xfId="0" applyNumberFormat="1" applyFont="1" applyBorder="1" applyAlignment="1">
      <alignment horizontal="left" vertical="center"/>
    </xf>
    <xf numFmtId="22" fontId="126" fillId="0" borderId="127" xfId="0" applyNumberFormat="1" applyFont="1" applyBorder="1" applyAlignment="1">
      <alignment vertical="center"/>
    </xf>
    <xf numFmtId="0" fontId="127" fillId="0" borderId="128" xfId="0" applyFont="1" applyBorder="1" applyAlignment="1">
      <alignment vertical="center"/>
    </xf>
    <xf numFmtId="0" fontId="128" fillId="57" borderId="129" xfId="0" applyFont="1" applyFill="1" applyBorder="1" applyAlignment="1">
      <alignment vertical="center"/>
    </xf>
    <xf numFmtId="0" fontId="129" fillId="58" borderId="130" xfId="0" applyFont="1" applyFill="1" applyBorder="1" applyAlignment="1">
      <alignment vertical="center"/>
    </xf>
    <xf numFmtId="0" fontId="130" fillId="59" borderId="131" xfId="0" applyFont="1" applyFill="1" applyBorder="1" applyAlignment="1">
      <alignment vertical="center"/>
    </xf>
    <xf numFmtId="0" fontId="131" fillId="60" borderId="132" xfId="0" applyFont="1" applyFill="1" applyBorder="1" applyAlignment="1">
      <alignment vertical="center"/>
    </xf>
    <xf numFmtId="0" fontId="132" fillId="61" borderId="133" xfId="0" applyFont="1" applyFill="1" applyBorder="1" applyAlignment="1">
      <alignment horizontal="center" vertical="center"/>
    </xf>
    <xf numFmtId="0" fontId="133" fillId="62" borderId="134" xfId="0" applyFont="1" applyFill="1" applyBorder="1" applyAlignment="1">
      <alignment vertical="center"/>
    </xf>
    <xf numFmtId="0" fontId="134" fillId="0" borderId="135" xfId="0" applyFont="1" applyBorder="1" applyAlignment="1">
      <alignment vertical="center" wrapText="1"/>
    </xf>
    <xf numFmtId="20" fontId="135" fillId="0" borderId="136" xfId="0" applyNumberFormat="1" applyFont="1" applyBorder="1" applyAlignment="1">
      <alignment vertical="center"/>
    </xf>
    <xf numFmtId="0" fontId="136" fillId="0" borderId="137" xfId="0" applyFont="1" applyBorder="1" applyAlignment="1">
      <alignment vertical="center"/>
    </xf>
    <xf numFmtId="22" fontId="137" fillId="0" borderId="138" xfId="0" applyNumberFormat="1" applyFont="1" applyBorder="1" applyAlignment="1">
      <alignment vertical="center"/>
    </xf>
    <xf numFmtId="22" fontId="138" fillId="0" borderId="139" xfId="0" applyNumberFormat="1" applyFont="1" applyBorder="1" applyAlignment="1">
      <alignment horizontal="center" vertical="center"/>
    </xf>
    <xf numFmtId="0" fontId="139" fillId="63" borderId="140" xfId="0" applyFont="1" applyFill="1" applyBorder="1" applyAlignment="1">
      <alignment horizontal="center" vertical="center"/>
    </xf>
    <xf numFmtId="0" fontId="140" fillId="0" borderId="141" xfId="0" applyFont="1" applyBorder="1" applyAlignment="1">
      <alignment horizontal="center" vertical="center"/>
    </xf>
    <xf numFmtId="0" fontId="141" fillId="0" borderId="142" xfId="0" applyFont="1" applyBorder="1" applyAlignment="1">
      <alignment horizontal="center" vertical="center" wrapText="1"/>
    </xf>
    <xf numFmtId="0" fontId="142" fillId="0" borderId="143" xfId="0" applyFont="1" applyBorder="1" applyAlignment="1">
      <alignment vertical="center"/>
    </xf>
    <xf numFmtId="0" fontId="143" fillId="0" borderId="144" xfId="0" applyFont="1" applyBorder="1" applyAlignment="1">
      <alignment vertical="center"/>
    </xf>
    <xf numFmtId="22" fontId="144" fillId="0" borderId="145" xfId="0" applyNumberFormat="1" applyFont="1" applyBorder="1" applyAlignment="1">
      <alignment horizontal="center" vertical="center"/>
    </xf>
    <xf numFmtId="0" fontId="145" fillId="64" borderId="146" xfId="0" applyFont="1" applyFill="1" applyBorder="1" applyAlignment="1">
      <alignment vertical="center"/>
    </xf>
    <xf numFmtId="0" fontId="146" fillId="65" borderId="147" xfId="0" applyFont="1" applyFill="1" applyBorder="1" applyAlignment="1">
      <alignment horizontal="center" vertical="center"/>
    </xf>
    <xf numFmtId="0" fontId="147" fillId="66" borderId="148" xfId="0" applyFont="1" applyFill="1" applyBorder="1" applyAlignment="1">
      <alignment horizontal="center" vertical="center"/>
    </xf>
    <xf numFmtId="0" fontId="148" fillId="67" borderId="149" xfId="0" applyFont="1" applyFill="1" applyBorder="1" applyAlignment="1">
      <alignment vertical="center"/>
    </xf>
    <xf numFmtId="0" fontId="149" fillId="68" borderId="150" xfId="0" applyFont="1" applyFill="1" applyBorder="1" applyAlignment="1">
      <alignment vertical="center"/>
    </xf>
    <xf numFmtId="0" fontId="150" fillId="0" borderId="151" xfId="0" applyFont="1" applyBorder="1" applyAlignment="1">
      <alignment horizontal="center" vertical="center"/>
    </xf>
    <xf numFmtId="0" fontId="151" fillId="69" borderId="152" xfId="0" applyFont="1" applyFill="1" applyBorder="1" applyAlignment="1">
      <alignment vertical="center"/>
    </xf>
    <xf numFmtId="0" fontId="152" fillId="70" borderId="153" xfId="0" applyFont="1" applyFill="1" applyBorder="1" applyAlignment="1">
      <alignment vertical="center"/>
    </xf>
    <xf numFmtId="0" fontId="153" fillId="0" borderId="154" xfId="0" applyFont="1" applyBorder="1" applyAlignment="1">
      <alignment vertical="center"/>
    </xf>
    <xf numFmtId="0" fontId="154" fillId="0" borderId="155" xfId="0" applyFont="1" applyBorder="1" applyAlignment="1">
      <alignment vertical="center" wrapText="1"/>
    </xf>
    <xf numFmtId="0" fontId="155" fillId="71" borderId="156" xfId="0" applyFont="1" applyFill="1" applyBorder="1" applyAlignment="1">
      <alignment vertical="center"/>
    </xf>
    <xf numFmtId="0" fontId="156" fillId="72" borderId="157" xfId="0" applyFont="1" applyFill="1" applyBorder="1" applyAlignment="1">
      <alignment vertical="center"/>
    </xf>
    <xf numFmtId="0" fontId="157" fillId="0" borderId="158" xfId="0" applyFont="1" applyBorder="1" applyAlignment="1">
      <alignment vertical="center"/>
    </xf>
    <xf numFmtId="0" fontId="158" fillId="0" borderId="159" xfId="0" applyFont="1" applyBorder="1" applyAlignment="1">
      <alignment vertical="center"/>
    </xf>
    <xf numFmtId="0" fontId="159" fillId="0" borderId="160" xfId="0" applyFont="1" applyBorder="1" applyAlignment="1">
      <alignment vertical="center"/>
    </xf>
    <xf numFmtId="22" fontId="160" fillId="0" borderId="161" xfId="0" applyNumberFormat="1" applyFont="1" applyBorder="1" applyAlignment="1">
      <alignment horizontal="center" vertical="center"/>
    </xf>
    <xf numFmtId="22" fontId="161" fillId="0" borderId="162" xfId="0" applyNumberFormat="1" applyFont="1" applyBorder="1" applyAlignment="1">
      <alignment horizontal="center" vertical="center"/>
    </xf>
    <xf numFmtId="0" fontId="162" fillId="0" borderId="163" xfId="0" applyFont="1" applyBorder="1" applyAlignment="1">
      <alignment vertical="center"/>
    </xf>
    <xf numFmtId="0" fontId="163" fillId="0" borderId="164" xfId="0" applyFont="1" applyBorder="1" applyAlignment="1">
      <alignment vertical="center" wrapText="1"/>
    </xf>
    <xf numFmtId="22" fontId="164" fillId="0" borderId="165" xfId="0" applyNumberFormat="1" applyFont="1" applyBorder="1" applyAlignment="1">
      <alignment horizontal="center" vertical="center"/>
    </xf>
    <xf numFmtId="0" fontId="165" fillId="0" borderId="166" xfId="0" applyFont="1" applyBorder="1" applyAlignment="1">
      <alignment horizontal="center" vertical="center"/>
    </xf>
    <xf numFmtId="0" fontId="166" fillId="0" borderId="167" xfId="0" applyFont="1" applyBorder="1" applyAlignment="1">
      <alignment horizontal="center" vertical="center"/>
    </xf>
    <xf numFmtId="0" fontId="167" fillId="73" borderId="168" xfId="0" applyFont="1" applyFill="1" applyBorder="1" applyAlignment="1">
      <alignment vertical="center" wrapText="1"/>
    </xf>
    <xf numFmtId="0" fontId="168" fillId="74" borderId="169" xfId="0" applyFont="1" applyFill="1" applyBorder="1" applyAlignment="1">
      <alignment vertical="center" wrapText="1"/>
    </xf>
    <xf numFmtId="0" fontId="169" fillId="75" borderId="170" xfId="0" applyFont="1" applyFill="1" applyBorder="1" applyAlignment="1">
      <alignment vertical="center" wrapText="1"/>
    </xf>
    <xf numFmtId="0" fontId="170" fillId="0" borderId="171" xfId="0" applyFont="1" applyBorder="1" applyAlignment="1">
      <alignment vertical="center" wrapText="1"/>
    </xf>
    <xf numFmtId="0" fontId="171" fillId="76" borderId="172" xfId="0" applyFont="1" applyFill="1" applyBorder="1" applyAlignment="1">
      <alignment vertical="center"/>
    </xf>
    <xf numFmtId="0" fontId="172" fillId="77" borderId="173" xfId="0" applyFont="1" applyFill="1" applyBorder="1" applyAlignment="1">
      <alignment vertical="center" wrapText="1"/>
    </xf>
    <xf numFmtId="0" fontId="173" fillId="0" borderId="174" xfId="0" applyFont="1" applyBorder="1" applyAlignment="1">
      <alignment vertical="center" wrapText="1"/>
    </xf>
    <xf numFmtId="0" fontId="174" fillId="78" borderId="175" xfId="0" applyFont="1" applyFill="1" applyBorder="1" applyAlignment="1">
      <alignment vertical="center" wrapText="1"/>
    </xf>
    <xf numFmtId="0" fontId="175" fillId="0" borderId="176" xfId="0" applyFont="1" applyBorder="1" applyAlignment="1">
      <alignment vertical="center" wrapText="1"/>
    </xf>
    <xf numFmtId="0" fontId="176" fillId="79" borderId="177" xfId="0" applyFont="1" applyFill="1" applyBorder="1" applyAlignment="1">
      <alignment vertical="center" wrapText="1"/>
    </xf>
    <xf numFmtId="0" fontId="177" fillId="0" borderId="178" xfId="0" applyFont="1" applyBorder="1" applyAlignment="1">
      <alignment vertical="center"/>
    </xf>
    <xf numFmtId="0" fontId="178" fillId="0" borderId="179" xfId="0" applyFont="1" applyBorder="1" applyAlignment="1">
      <alignment vertical="center"/>
    </xf>
    <xf numFmtId="0" fontId="179" fillId="0" borderId="180" xfId="0" applyFont="1" applyBorder="1" applyAlignment="1">
      <alignment vertical="center"/>
    </xf>
    <xf numFmtId="0" fontId="180" fillId="0" borderId="181" xfId="0" applyFont="1" applyBorder="1" applyAlignment="1">
      <alignment vertical="center"/>
    </xf>
    <xf numFmtId="0" fontId="181" fillId="0" borderId="182" xfId="0" applyFont="1" applyBorder="1" applyAlignment="1">
      <alignment vertical="center" wrapText="1"/>
    </xf>
    <xf numFmtId="0" fontId="182" fillId="80" borderId="183" xfId="0" applyFont="1" applyFill="1" applyBorder="1" applyAlignment="1">
      <alignment vertical="center"/>
    </xf>
    <xf numFmtId="0" fontId="183" fillId="0" borderId="184" xfId="0" applyFont="1" applyBorder="1" applyAlignment="1">
      <alignment horizontal="left" vertical="center"/>
    </xf>
    <xf numFmtId="0" fontId="184" fillId="0" borderId="185" xfId="0" applyFont="1" applyBorder="1" applyAlignment="1">
      <alignment vertical="center"/>
    </xf>
    <xf numFmtId="0" fontId="185" fillId="0" borderId="186" xfId="0" applyFont="1" applyBorder="1" applyAlignment="1">
      <alignment vertical="center"/>
    </xf>
    <xf numFmtId="0" fontId="186" fillId="0" borderId="187" xfId="0" applyFont="1" applyBorder="1" applyAlignment="1">
      <alignment vertical="center"/>
    </xf>
    <xf numFmtId="0" fontId="187" fillId="81" borderId="188" xfId="0" applyFont="1" applyFill="1" applyBorder="1" applyAlignment="1">
      <alignment vertical="center" wrapText="1"/>
    </xf>
    <xf numFmtId="0" fontId="188" fillId="82" borderId="189" xfId="0" applyFont="1" applyFill="1" applyBorder="1" applyAlignment="1">
      <alignment vertical="center"/>
    </xf>
    <xf numFmtId="0" fontId="189" fillId="0" borderId="190" xfId="0" applyFont="1" applyBorder="1" applyAlignment="1">
      <alignment horizontal="left" vertical="center"/>
    </xf>
    <xf numFmtId="22" fontId="190" fillId="0" borderId="191" xfId="0" applyNumberFormat="1" applyFont="1" applyBorder="1" applyAlignment="1">
      <alignment horizontal="center" vertical="center"/>
    </xf>
    <xf numFmtId="0" fontId="191" fillId="0" borderId="192" xfId="0" applyFont="1" applyBorder="1" applyAlignment="1">
      <alignment horizontal="center" vertical="center"/>
    </xf>
    <xf numFmtId="0" fontId="192" fillId="0" borderId="193" xfId="0" applyFont="1" applyBorder="1" applyAlignment="1">
      <alignment horizontal="center" vertical="center"/>
    </xf>
    <xf numFmtId="0" fontId="193" fillId="0" borderId="194" xfId="0" applyFont="1" applyBorder="1" applyAlignment="1">
      <alignment horizontal="left" vertical="center"/>
    </xf>
    <xf numFmtId="0" fontId="194" fillId="0" borderId="195" xfId="0" applyFont="1" applyBorder="1" applyAlignment="1">
      <alignment horizontal="left" vertical="center" wrapText="1"/>
    </xf>
    <xf numFmtId="0" fontId="195" fillId="0" borderId="196" xfId="0" applyFont="1" applyBorder="1" applyAlignment="1">
      <alignment horizontal="center" vertical="center"/>
    </xf>
    <xf numFmtId="0" fontId="196" fillId="0" borderId="197" xfId="0" applyFont="1" applyBorder="1" applyAlignment="1">
      <alignment horizontal="center" vertical="center"/>
    </xf>
    <xf numFmtId="0" fontId="197" fillId="0" borderId="198" xfId="0" applyFont="1" applyBorder="1" applyAlignment="1">
      <alignment vertical="center"/>
    </xf>
    <xf numFmtId="0" fontId="198" fillId="0" borderId="199" xfId="0" applyFont="1" applyBorder="1" applyAlignment="1">
      <alignment vertical="center"/>
    </xf>
    <xf numFmtId="0" fontId="199" fillId="0" borderId="200" xfId="0" applyFont="1" applyBorder="1" applyAlignment="1">
      <alignment vertical="center"/>
    </xf>
    <xf numFmtId="0" fontId="200" fillId="0" borderId="201" xfId="0" applyFont="1" applyBorder="1" applyAlignment="1">
      <alignment vertical="center"/>
    </xf>
    <xf numFmtId="0" fontId="201" fillId="0" borderId="202" xfId="0" applyFont="1" applyBorder="1" applyAlignment="1">
      <alignment vertical="center"/>
    </xf>
    <xf numFmtId="0" fontId="202" fillId="0" borderId="203" xfId="0" applyFont="1" applyBorder="1" applyAlignment="1">
      <alignment horizontal="center" vertical="center"/>
    </xf>
    <xf numFmtId="22" fontId="203" fillId="0" borderId="204" xfId="0" applyNumberFormat="1" applyFont="1" applyBorder="1" applyAlignment="1">
      <alignment horizontal="center" vertical="center"/>
    </xf>
    <xf numFmtId="0" fontId="204" fillId="0" borderId="205" xfId="0" applyFont="1" applyBorder="1" applyAlignment="1">
      <alignment horizontal="center" vertical="center" wrapText="1"/>
    </xf>
    <xf numFmtId="0" fontId="205" fillId="0" borderId="206" xfId="0" applyFont="1" applyBorder="1" applyAlignment="1">
      <alignment horizontal="center" vertical="center"/>
    </xf>
    <xf numFmtId="22" fontId="206" fillId="0" borderId="207" xfId="0" applyNumberFormat="1" applyFont="1" applyBorder="1" applyAlignment="1">
      <alignment horizontal="center" vertical="center"/>
    </xf>
    <xf numFmtId="0" fontId="207" fillId="0" borderId="208" xfId="0" applyFont="1" applyBorder="1" applyAlignment="1">
      <alignment vertical="center"/>
    </xf>
    <xf numFmtId="22" fontId="208" fillId="0" borderId="209" xfId="0" applyNumberFormat="1" applyFont="1" applyBorder="1" applyAlignment="1">
      <alignment horizontal="center" vertical="center"/>
    </xf>
    <xf numFmtId="0" fontId="209" fillId="83" borderId="210" xfId="0" applyFont="1" applyFill="1" applyBorder="1" applyAlignment="1">
      <alignment vertical="center"/>
    </xf>
    <xf numFmtId="0" fontId="210" fillId="84" borderId="211" xfId="0" applyFont="1" applyFill="1" applyBorder="1" applyAlignment="1">
      <alignment vertical="center"/>
    </xf>
    <xf numFmtId="22" fontId="212" fillId="0" borderId="213" xfId="0" applyNumberFormat="1" applyFont="1" applyBorder="1" applyAlignment="1">
      <alignment vertical="center"/>
    </xf>
    <xf numFmtId="0" fontId="213" fillId="85" borderId="214" xfId="0" applyFont="1" applyFill="1" applyBorder="1" applyAlignment="1">
      <alignment vertical="center"/>
    </xf>
    <xf numFmtId="0" fontId="214" fillId="0" borderId="215" xfId="0" applyFont="1" applyBorder="1" applyAlignment="1">
      <alignment horizontal="center" vertical="center" wrapText="1"/>
    </xf>
    <xf numFmtId="0" fontId="215" fillId="0" borderId="216" xfId="0" applyFont="1" applyBorder="1" applyAlignment="1">
      <alignment vertical="center"/>
    </xf>
    <xf numFmtId="0" fontId="216" fillId="0" borderId="217" xfId="0" applyFont="1" applyBorder="1" applyAlignment="1">
      <alignment horizontal="center" vertical="center" wrapText="1"/>
    </xf>
    <xf numFmtId="0" fontId="220" fillId="89" borderId="221" xfId="0" applyFont="1" applyFill="1" applyBorder="1" applyAlignment="1">
      <alignment vertical="center"/>
    </xf>
    <xf numFmtId="20" fontId="221" fillId="0" borderId="222" xfId="0" applyNumberFormat="1" applyFont="1" applyBorder="1" applyAlignment="1">
      <alignment vertical="center"/>
    </xf>
    <xf numFmtId="49" fontId="222" fillId="0" borderId="223" xfId="0" applyNumberFormat="1" applyFont="1" applyBorder="1" applyAlignment="1">
      <alignment horizontal="center" vertical="center" wrapText="1"/>
    </xf>
    <xf numFmtId="0" fontId="223" fillId="90" borderId="224" xfId="0" applyFont="1" applyFill="1" applyBorder="1" applyAlignment="1">
      <alignment vertical="center"/>
    </xf>
    <xf numFmtId="0" fontId="224" fillId="91" borderId="225" xfId="0" applyFont="1" applyFill="1" applyBorder="1" applyAlignment="1">
      <alignment horizontal="center" vertical="center" wrapText="1"/>
    </xf>
    <xf numFmtId="0" fontId="225" fillId="0" borderId="226" xfId="0" applyFont="1" applyBorder="1" applyAlignment="1">
      <alignment horizontal="center" vertical="center" wrapText="1"/>
    </xf>
    <xf numFmtId="22" fontId="226" fillId="0" borderId="227" xfId="0" applyNumberFormat="1" applyFont="1" applyBorder="1" applyAlignment="1">
      <alignment horizontal="left" vertical="center"/>
    </xf>
    <xf numFmtId="176" fontId="227" fillId="0" borderId="228" xfId="0" applyNumberFormat="1" applyFont="1" applyBorder="1" applyAlignment="1">
      <alignment horizontal="left" vertical="center"/>
    </xf>
    <xf numFmtId="0" fontId="228" fillId="0" borderId="229" xfId="0" applyFont="1" applyBorder="1" applyAlignment="1">
      <alignment horizontal="left" vertical="center"/>
    </xf>
    <xf numFmtId="0" fontId="230" fillId="0" borderId="231" xfId="0" applyFont="1" applyBorder="1" applyAlignment="1">
      <alignment vertical="center"/>
    </xf>
    <xf numFmtId="0" fontId="231" fillId="0" borderId="232" xfId="0" applyFont="1" applyBorder="1" applyAlignment="1">
      <alignment vertical="center"/>
    </xf>
    <xf numFmtId="0" fontId="232" fillId="0" borderId="233" xfId="0" applyFont="1" applyBorder="1" applyAlignment="1">
      <alignment vertical="center"/>
    </xf>
    <xf numFmtId="0" fontId="233" fillId="0" borderId="234" xfId="0" applyFont="1" applyBorder="1" applyAlignment="1">
      <alignment vertical="center"/>
    </xf>
    <xf numFmtId="22" fontId="234" fillId="0" borderId="235" xfId="0" applyNumberFormat="1" applyFont="1" applyBorder="1" applyAlignment="1">
      <alignment horizontal="left" vertical="center"/>
    </xf>
    <xf numFmtId="22" fontId="235" fillId="0" borderId="236" xfId="0" applyNumberFormat="1" applyFont="1" applyBorder="1" applyAlignment="1">
      <alignment horizontal="left" vertical="center"/>
    </xf>
    <xf numFmtId="0" fontId="236" fillId="0" borderId="237" xfId="0" applyFont="1" applyBorder="1" applyAlignment="1">
      <alignment horizontal="left" vertical="center"/>
    </xf>
    <xf numFmtId="0" fontId="237" fillId="92" borderId="238" xfId="0" applyFont="1" applyFill="1" applyBorder="1" applyAlignment="1">
      <alignment horizontal="center" vertical="center"/>
    </xf>
    <xf numFmtId="0" fontId="239" fillId="94" borderId="240" xfId="0" applyFont="1" applyFill="1" applyBorder="1" applyAlignment="1">
      <alignment vertical="center"/>
    </xf>
    <xf numFmtId="0" fontId="240" fillId="95" borderId="241" xfId="0" applyFont="1" applyFill="1" applyBorder="1" applyAlignment="1">
      <alignment vertical="center"/>
    </xf>
    <xf numFmtId="0" fontId="241" fillId="0" borderId="242" xfId="0" applyFont="1" applyBorder="1" applyAlignment="1">
      <alignment vertical="center"/>
    </xf>
    <xf numFmtId="0" fontId="242" fillId="96" borderId="243" xfId="0" applyFont="1" applyFill="1" applyBorder="1" applyAlignment="1">
      <alignment vertical="center"/>
    </xf>
    <xf numFmtId="0" fontId="243" fillId="97" borderId="244" xfId="0" applyFont="1" applyFill="1" applyBorder="1" applyAlignment="1">
      <alignment horizontal="center" vertical="center"/>
    </xf>
    <xf numFmtId="0" fontId="244" fillId="98" borderId="245" xfId="0" applyFont="1" applyFill="1" applyBorder="1" applyAlignment="1">
      <alignment horizontal="left" vertical="center"/>
    </xf>
    <xf numFmtId="0" fontId="245" fillId="99" borderId="246" xfId="0" applyFont="1" applyFill="1" applyBorder="1" applyAlignment="1">
      <alignment vertical="center"/>
    </xf>
    <xf numFmtId="0" fontId="246" fillId="100" borderId="247" xfId="0" applyFont="1" applyFill="1" applyBorder="1" applyAlignment="1">
      <alignment horizontal="left" vertical="center"/>
    </xf>
    <xf numFmtId="0" fontId="247" fillId="101" borderId="248" xfId="0" applyFont="1" applyFill="1" applyBorder="1" applyAlignment="1">
      <alignment vertical="center"/>
    </xf>
    <xf numFmtId="0" fontId="248" fillId="102" borderId="249" xfId="0" applyFont="1" applyFill="1" applyBorder="1" applyAlignment="1">
      <alignment vertical="center"/>
    </xf>
    <xf numFmtId="0" fontId="249" fillId="103" borderId="250" xfId="0" applyFont="1" applyFill="1" applyBorder="1" applyAlignment="1">
      <alignment vertical="center"/>
    </xf>
    <xf numFmtId="0" fontId="250" fillId="104" borderId="251" xfId="0" applyFont="1" applyFill="1" applyBorder="1" applyAlignment="1">
      <alignment vertical="center"/>
    </xf>
    <xf numFmtId="176" fontId="251" fillId="0" borderId="252" xfId="0" applyNumberFormat="1" applyFont="1" applyBorder="1" applyAlignment="1">
      <alignment horizontal="left" vertical="center"/>
    </xf>
    <xf numFmtId="0" fontId="252" fillId="0" borderId="253" xfId="0" applyFont="1" applyBorder="1" applyAlignment="1">
      <alignment vertical="center"/>
    </xf>
    <xf numFmtId="0" fontId="253" fillId="0" borderId="254" xfId="0" applyFont="1" applyBorder="1" applyAlignment="1">
      <alignment vertical="center"/>
    </xf>
    <xf numFmtId="0" fontId="254" fillId="0" borderId="255" xfId="0" applyFont="1" applyBorder="1" applyAlignment="1">
      <alignment horizontal="left" vertical="center"/>
    </xf>
    <xf numFmtId="0" fontId="255" fillId="105" borderId="256" xfId="0" applyFont="1" applyFill="1" applyBorder="1" applyAlignment="1">
      <alignment vertical="center"/>
    </xf>
    <xf numFmtId="22" fontId="256" fillId="0" borderId="257" xfId="0" applyNumberFormat="1" applyFont="1" applyBorder="1" applyAlignment="1">
      <alignment horizontal="left" vertical="center"/>
    </xf>
    <xf numFmtId="0" fontId="257" fillId="0" borderId="258" xfId="0" applyFont="1" applyBorder="1" applyAlignment="1">
      <alignment horizontal="left" vertical="center" wrapText="1"/>
    </xf>
    <xf numFmtId="0" fontId="258" fillId="0" borderId="259" xfId="0" applyFont="1" applyBorder="1" applyAlignment="1">
      <alignment horizontal="left" vertical="center"/>
    </xf>
    <xf numFmtId="0" fontId="259" fillId="0" borderId="260" xfId="0" applyFont="1" applyBorder="1" applyAlignment="1">
      <alignment vertical="center" wrapText="1"/>
    </xf>
    <xf numFmtId="0" fontId="260" fillId="0" borderId="261" xfId="0" applyFont="1" applyBorder="1" applyAlignment="1">
      <alignment vertical="center"/>
    </xf>
    <xf numFmtId="0" fontId="261" fillId="0" borderId="262" xfId="0" applyFont="1" applyBorder="1" applyAlignment="1">
      <alignment vertical="center"/>
    </xf>
    <xf numFmtId="0" fontId="262" fillId="0" borderId="263" xfId="0" applyFont="1" applyBorder="1" applyAlignment="1">
      <alignment horizontal="left" vertical="center"/>
    </xf>
    <xf numFmtId="0" fontId="263" fillId="0" borderId="264" xfId="0" applyFont="1" applyBorder="1" applyAlignment="1">
      <alignment vertical="center"/>
    </xf>
    <xf numFmtId="0" fontId="264" fillId="0" borderId="265" xfId="0" applyFont="1" applyBorder="1" applyAlignment="1">
      <alignment vertical="center"/>
    </xf>
    <xf numFmtId="0" fontId="265" fillId="106" borderId="266" xfId="0" applyFont="1" applyFill="1" applyBorder="1" applyAlignment="1">
      <alignment vertical="center"/>
    </xf>
    <xf numFmtId="0" fontId="266" fillId="0" borderId="267" xfId="0" applyFont="1" applyBorder="1" applyAlignment="1">
      <alignment vertical="center"/>
    </xf>
    <xf numFmtId="0" fontId="267" fillId="107" borderId="268" xfId="0" applyFont="1" applyFill="1" applyBorder="1" applyAlignment="1">
      <alignment vertical="center" wrapText="1"/>
    </xf>
    <xf numFmtId="0" fontId="268" fillId="108" borderId="269" xfId="0" applyFont="1" applyFill="1" applyBorder="1" applyAlignment="1">
      <alignment vertical="center"/>
    </xf>
    <xf numFmtId="22" fontId="269" fillId="0" borderId="270" xfId="0" applyNumberFormat="1" applyFont="1" applyBorder="1" applyAlignment="1">
      <alignment vertical="center"/>
    </xf>
    <xf numFmtId="0" fontId="270" fillId="0" borderId="271" xfId="0" applyFont="1" applyBorder="1" applyAlignment="1">
      <alignment vertical="center"/>
    </xf>
    <xf numFmtId="0" fontId="271" fillId="0" borderId="272" xfId="0" applyFont="1" applyBorder="1" applyAlignment="1">
      <alignment vertical="center"/>
    </xf>
    <xf numFmtId="22" fontId="272" fillId="0" borderId="273" xfId="0" applyNumberFormat="1" applyFont="1" applyBorder="1" applyAlignment="1">
      <alignment vertical="center"/>
    </xf>
    <xf numFmtId="0" fontId="273" fillId="0" borderId="274" xfId="0" applyFont="1" applyBorder="1" applyAlignment="1">
      <alignment vertical="center"/>
    </xf>
    <xf numFmtId="0" fontId="274" fillId="0" borderId="275" xfId="0" applyFont="1" applyBorder="1" applyAlignment="1">
      <alignment vertical="center"/>
    </xf>
    <xf numFmtId="0" fontId="276" fillId="0" borderId="277" xfId="0" applyFont="1" applyBorder="1" applyAlignment="1"/>
    <xf numFmtId="20" fontId="278" fillId="0" borderId="279" xfId="0" applyNumberFormat="1" applyFont="1" applyBorder="1" applyAlignment="1">
      <alignment vertical="center"/>
    </xf>
    <xf numFmtId="20" fontId="279" fillId="0" borderId="280" xfId="0" applyNumberFormat="1" applyFont="1" applyBorder="1" applyAlignment="1">
      <alignment vertical="center"/>
    </xf>
    <xf numFmtId="0" fontId="280" fillId="0" borderId="281" xfId="0" applyFont="1" applyBorder="1" applyAlignment="1">
      <alignment vertical="center"/>
    </xf>
    <xf numFmtId="0" fontId="281" fillId="0" borderId="282" xfId="0" applyFont="1" applyBorder="1" applyAlignment="1">
      <alignment vertical="center" wrapText="1"/>
    </xf>
    <xf numFmtId="0" fontId="282" fillId="0" borderId="283" xfId="0" applyFont="1" applyBorder="1" applyAlignment="1">
      <alignment vertical="center" wrapText="1"/>
    </xf>
    <xf numFmtId="0" fontId="284" fillId="0" borderId="285" xfId="0" applyFont="1" applyBorder="1" applyAlignment="1">
      <alignment vertical="center"/>
    </xf>
    <xf numFmtId="0" fontId="285" fillId="110" borderId="286" xfId="0" applyFont="1" applyFill="1" applyBorder="1" applyAlignment="1">
      <alignment vertical="center"/>
    </xf>
    <xf numFmtId="0" fontId="286" fillId="111" borderId="287" xfId="0" applyFont="1" applyFill="1" applyBorder="1" applyAlignment="1">
      <alignment vertical="center"/>
    </xf>
    <xf numFmtId="0" fontId="287" fillId="112" borderId="288" xfId="0" applyFont="1" applyFill="1" applyBorder="1" applyAlignment="1">
      <alignment vertical="center"/>
    </xf>
    <xf numFmtId="0" fontId="288" fillId="113" borderId="289" xfId="0" applyFont="1" applyFill="1" applyBorder="1" applyAlignment="1">
      <alignment horizontal="center" vertical="center"/>
    </xf>
    <xf numFmtId="0" fontId="289" fillId="114" borderId="290" xfId="0" applyFont="1" applyFill="1" applyBorder="1" applyAlignment="1">
      <alignment vertical="center" wrapText="1"/>
    </xf>
    <xf numFmtId="0" fontId="290" fillId="115" borderId="291" xfId="0" applyFont="1" applyFill="1" applyBorder="1" applyAlignment="1">
      <alignment vertical="center" wrapText="1"/>
    </xf>
    <xf numFmtId="22" fontId="291" fillId="116" borderId="292" xfId="0" applyNumberFormat="1" applyFont="1" applyFill="1" applyBorder="1" applyAlignment="1">
      <alignment vertical="center"/>
    </xf>
    <xf numFmtId="0" fontId="292" fillId="117" borderId="293" xfId="0" applyFont="1" applyFill="1" applyBorder="1" applyAlignment="1">
      <alignment vertical="center"/>
    </xf>
    <xf numFmtId="0" fontId="293" fillId="118" borderId="294" xfId="0" applyFont="1" applyFill="1" applyBorder="1" applyAlignment="1">
      <alignment vertical="center"/>
    </xf>
    <xf numFmtId="0" fontId="294" fillId="119" borderId="295" xfId="0" applyFont="1" applyFill="1" applyBorder="1" applyAlignment="1">
      <alignment horizontal="center" vertical="center"/>
    </xf>
    <xf numFmtId="0" fontId="295" fillId="120" borderId="296" xfId="0" applyFont="1" applyFill="1" applyBorder="1" applyAlignment="1">
      <alignment vertical="center"/>
    </xf>
    <xf numFmtId="0" fontId="296" fillId="121" borderId="297" xfId="0" applyFont="1" applyFill="1" applyBorder="1" applyAlignment="1">
      <alignment vertical="center"/>
    </xf>
    <xf numFmtId="0" fontId="297" fillId="122" borderId="298" xfId="0" applyFont="1" applyFill="1" applyBorder="1" applyAlignment="1">
      <alignment vertical="center"/>
    </xf>
    <xf numFmtId="0" fontId="299" fillId="0" borderId="300" xfId="0" applyFont="1" applyBorder="1" applyAlignment="1">
      <alignment horizontal="left" vertical="center"/>
    </xf>
    <xf numFmtId="0" fontId="300" fillId="0" borderId="301" xfId="0" applyFont="1" applyBorder="1" applyAlignment="1">
      <alignment vertical="center"/>
    </xf>
    <xf numFmtId="22" fontId="301" fillId="0" borderId="302" xfId="0" applyNumberFormat="1" applyFont="1" applyBorder="1" applyAlignment="1">
      <alignment vertical="center"/>
    </xf>
    <xf numFmtId="0" fontId="302" fillId="0" borderId="303" xfId="0" applyFont="1" applyBorder="1" applyAlignment="1">
      <alignment vertical="center"/>
    </xf>
    <xf numFmtId="0" fontId="303" fillId="0" borderId="304" xfId="0" applyFont="1" applyBorder="1" applyAlignment="1">
      <alignment vertical="center"/>
    </xf>
    <xf numFmtId="0" fontId="304" fillId="0" borderId="305" xfId="0" applyFont="1" applyBorder="1" applyAlignment="1">
      <alignment vertical="center"/>
    </xf>
    <xf numFmtId="0" fontId="306" fillId="124" borderId="307" xfId="0" applyFont="1" applyFill="1" applyBorder="1" applyAlignment="1">
      <alignment vertical="center"/>
    </xf>
    <xf numFmtId="0" fontId="307" fillId="125" borderId="308" xfId="0" applyFont="1" applyFill="1" applyBorder="1" applyAlignment="1">
      <alignment vertical="center"/>
    </xf>
    <xf numFmtId="0" fontId="308" fillId="0" borderId="309" xfId="0" applyFont="1" applyBorder="1" applyAlignment="1">
      <alignment vertical="center"/>
    </xf>
    <xf numFmtId="0" fontId="309" fillId="0" borderId="310" xfId="0" applyFont="1" applyBorder="1" applyAlignment="1">
      <alignment vertical="center"/>
    </xf>
    <xf numFmtId="0" fontId="310" fillId="126" borderId="311" xfId="0" applyFont="1" applyFill="1" applyBorder="1" applyAlignment="1">
      <alignment vertical="center"/>
    </xf>
    <xf numFmtId="0" fontId="311" fillId="127" borderId="312" xfId="0" applyFont="1" applyFill="1" applyBorder="1" applyAlignment="1">
      <alignment vertical="center"/>
    </xf>
    <xf numFmtId="0" fontId="312" fillId="128" borderId="313" xfId="0" applyFont="1" applyFill="1" applyBorder="1" applyAlignment="1">
      <alignment vertical="center"/>
    </xf>
    <xf numFmtId="0" fontId="313" fillId="129" borderId="314" xfId="0" applyFont="1" applyFill="1" applyBorder="1" applyAlignment="1">
      <alignment vertical="center"/>
    </xf>
    <xf numFmtId="0" fontId="314" fillId="130" borderId="315" xfId="0" applyFont="1" applyFill="1" applyBorder="1" applyAlignment="1">
      <alignment vertical="center"/>
    </xf>
    <xf numFmtId="0" fontId="315" fillId="131" borderId="316" xfId="0" applyFont="1" applyFill="1" applyBorder="1" applyAlignment="1">
      <alignment vertical="center"/>
    </xf>
    <xf numFmtId="0" fontId="316" fillId="132" borderId="317" xfId="0" applyFont="1" applyFill="1" applyBorder="1" applyAlignment="1">
      <alignment vertical="center"/>
    </xf>
    <xf numFmtId="0" fontId="317" fillId="0" borderId="318" xfId="0" applyFont="1" applyBorder="1" applyAlignment="1">
      <alignment vertical="center"/>
    </xf>
    <xf numFmtId="0" fontId="318" fillId="0" borderId="319" xfId="0" applyFont="1" applyBorder="1" applyAlignment="1">
      <alignment vertical="center"/>
    </xf>
    <xf numFmtId="0" fontId="321" fillId="0" borderId="322" xfId="0" applyFont="1" applyBorder="1" applyAlignment="1">
      <alignment horizontal="left" vertical="center" wrapText="1"/>
    </xf>
    <xf numFmtId="0" fontId="322" fillId="0" borderId="323" xfId="0" applyFont="1" applyBorder="1" applyAlignment="1">
      <alignment vertical="center"/>
    </xf>
    <xf numFmtId="0" fontId="323" fillId="0" borderId="324" xfId="0" applyFont="1" applyBorder="1" applyAlignment="1">
      <alignment horizontal="left" vertical="center" wrapText="1"/>
    </xf>
    <xf numFmtId="0" fontId="324" fillId="0" borderId="325" xfId="0" applyFont="1" applyBorder="1" applyAlignment="1">
      <alignment vertical="center"/>
    </xf>
    <xf numFmtId="0" fontId="325" fillId="0" borderId="326" xfId="0" applyFont="1" applyBorder="1" applyAlignment="1">
      <alignment vertical="center" wrapText="1"/>
    </xf>
    <xf numFmtId="0" fontId="326" fillId="0" borderId="327" xfId="0" applyFont="1" applyBorder="1" applyAlignment="1">
      <alignment vertical="center" wrapText="1"/>
    </xf>
    <xf numFmtId="0" fontId="327" fillId="135" borderId="328" xfId="0" applyFont="1" applyFill="1" applyBorder="1" applyAlignment="1">
      <alignment vertical="center" wrapText="1"/>
    </xf>
    <xf numFmtId="0" fontId="328" fillId="0" borderId="329" xfId="0" applyFont="1" applyBorder="1" applyAlignment="1">
      <alignment vertical="center" wrapText="1"/>
    </xf>
    <xf numFmtId="0" fontId="329" fillId="0" borderId="330" xfId="0" applyFont="1" applyBorder="1" applyAlignment="1">
      <alignment vertical="center" wrapText="1"/>
    </xf>
    <xf numFmtId="0" fontId="330" fillId="0" borderId="331" xfId="0" applyFont="1" applyBorder="1" applyAlignment="1">
      <alignment vertical="center" wrapText="1"/>
    </xf>
    <xf numFmtId="0" fontId="331" fillId="0" borderId="332" xfId="0" applyFont="1" applyBorder="1" applyAlignment="1">
      <alignment vertical="top"/>
    </xf>
    <xf numFmtId="0" fontId="333" fillId="0" borderId="334" xfId="0" applyFont="1" applyBorder="1" applyAlignment="1">
      <alignment vertical="top"/>
    </xf>
    <xf numFmtId="0" fontId="336" fillId="0" borderId="337" xfId="0" applyFont="1" applyBorder="1" applyAlignment="1">
      <alignment vertical="top"/>
    </xf>
    <xf numFmtId="0" fontId="337" fillId="0" borderId="338" xfId="0" applyFont="1" applyBorder="1" applyAlignment="1">
      <alignment horizontal="left" vertical="center"/>
    </xf>
    <xf numFmtId="0" fontId="339" fillId="0" borderId="340" xfId="0" applyFont="1" applyBorder="1" applyAlignment="1">
      <alignment vertical="center" wrapText="1"/>
    </xf>
    <xf numFmtId="0" fontId="341" fillId="0" borderId="342" xfId="0" applyFont="1" applyBorder="1" applyAlignment="1">
      <alignment vertical="center"/>
    </xf>
    <xf numFmtId="0" fontId="345" fillId="0" borderId="346" xfId="0" applyFont="1" applyBorder="1" applyAlignment="1">
      <alignment vertical="center" wrapText="1"/>
    </xf>
    <xf numFmtId="22" fontId="346" fillId="0" borderId="347" xfId="0" applyNumberFormat="1" applyFont="1" applyBorder="1" applyAlignment="1">
      <alignment horizontal="left" vertical="center"/>
    </xf>
    <xf numFmtId="0" fontId="347" fillId="0" borderId="348" xfId="0" applyFont="1" applyBorder="1" applyAlignment="1">
      <alignment horizontal="left" vertical="center"/>
    </xf>
    <xf numFmtId="0" fontId="348" fillId="139" borderId="349" xfId="0" applyFont="1" applyFill="1" applyBorder="1" applyAlignment="1">
      <alignment vertical="center"/>
    </xf>
    <xf numFmtId="0" fontId="349" fillId="0" borderId="350" xfId="0" applyFont="1" applyBorder="1" applyAlignment="1">
      <alignment vertical="center"/>
    </xf>
    <xf numFmtId="0" fontId="350" fillId="140" borderId="351" xfId="0" applyFont="1" applyFill="1" applyBorder="1" applyAlignment="1">
      <alignment horizontal="center" vertical="center" wrapText="1"/>
    </xf>
    <xf numFmtId="0" fontId="351" fillId="0" borderId="352" xfId="0" applyFont="1" applyBorder="1" applyAlignment="1">
      <alignment horizontal="center" vertical="center" wrapText="1"/>
    </xf>
    <xf numFmtId="0" fontId="352" fillId="141" borderId="353" xfId="0" applyFont="1" applyFill="1" applyBorder="1" applyAlignment="1">
      <alignment vertical="center"/>
    </xf>
    <xf numFmtId="0" fontId="353" fillId="142" borderId="354" xfId="0" applyFont="1" applyFill="1" applyBorder="1" applyAlignment="1">
      <alignment vertical="center"/>
    </xf>
    <xf numFmtId="0" fontId="354" fillId="143" borderId="355" xfId="0" applyFont="1" applyFill="1" applyBorder="1" applyAlignment="1">
      <alignment vertical="center"/>
    </xf>
    <xf numFmtId="49" fontId="356" fillId="0" borderId="357" xfId="0" applyNumberFormat="1" applyFont="1" applyBorder="1" applyAlignment="1">
      <alignment horizontal="left" vertical="center"/>
    </xf>
    <xf numFmtId="0" fontId="357" fillId="145" borderId="358" xfId="0" applyFont="1" applyFill="1" applyBorder="1" applyAlignment="1">
      <alignment vertical="center"/>
    </xf>
    <xf numFmtId="0" fontId="358" fillId="0" borderId="359" xfId="0" applyFont="1" applyBorder="1" applyAlignment="1">
      <alignment vertical="center" wrapText="1"/>
    </xf>
    <xf numFmtId="0" fontId="359" fillId="0" borderId="360" xfId="0" applyFont="1" applyBorder="1" applyAlignment="1">
      <alignment horizontal="left" vertical="center"/>
    </xf>
    <xf numFmtId="0" fontId="360" fillId="0" borderId="361" xfId="0" applyFont="1" applyBorder="1" applyAlignment="1">
      <alignment vertical="center"/>
    </xf>
    <xf numFmtId="0" fontId="361" fillId="0" borderId="362" xfId="0" applyFont="1" applyBorder="1" applyAlignment="1">
      <alignment horizontal="center" vertical="center" wrapText="1"/>
    </xf>
    <xf numFmtId="0" fontId="362" fillId="0" borderId="363" xfId="0" applyFont="1" applyBorder="1" applyAlignment="1">
      <alignment horizontal="center" vertical="center"/>
    </xf>
    <xf numFmtId="0" fontId="363" fillId="0" borderId="364" xfId="0" applyFont="1" applyBorder="1" applyAlignment="1">
      <alignment horizontal="left" vertical="center" wrapText="1"/>
    </xf>
    <xf numFmtId="0" fontId="364" fillId="0" borderId="365" xfId="0" applyFont="1" applyBorder="1" applyAlignment="1">
      <alignment vertical="center" wrapText="1"/>
    </xf>
    <xf numFmtId="0" fontId="365" fillId="0" borderId="366" xfId="0" applyFont="1" applyBorder="1" applyAlignment="1">
      <alignment horizontal="left" vertical="center"/>
    </xf>
    <xf numFmtId="0" fontId="366" fillId="0" borderId="367" xfId="0" applyFont="1" applyBorder="1" applyAlignment="1">
      <alignment horizontal="center" vertical="center"/>
    </xf>
    <xf numFmtId="0" fontId="367" fillId="0" borderId="368" xfId="0" applyFont="1" applyBorder="1" applyAlignment="1">
      <alignment vertical="center"/>
    </xf>
    <xf numFmtId="0" fontId="368" fillId="146" borderId="369" xfId="0" applyFont="1" applyFill="1" applyBorder="1" applyAlignment="1">
      <alignment vertical="center" wrapText="1"/>
    </xf>
    <xf numFmtId="0" fontId="369" fillId="0" borderId="370" xfId="0" applyFont="1" applyBorder="1" applyAlignment="1">
      <alignment horizontal="center" vertical="center"/>
    </xf>
    <xf numFmtId="0" fontId="370" fillId="0" borderId="371" xfId="0" applyFont="1" applyBorder="1" applyAlignment="1">
      <alignment vertical="center" wrapText="1"/>
    </xf>
    <xf numFmtId="0" fontId="371" fillId="0" borderId="372" xfId="0" applyFont="1" applyBorder="1" applyAlignment="1">
      <alignment vertical="center"/>
    </xf>
    <xf numFmtId="177" fontId="372" fillId="0" borderId="373" xfId="0" applyNumberFormat="1" applyFont="1" applyBorder="1" applyAlignment="1">
      <alignment horizontal="center" vertical="center" wrapText="1"/>
    </xf>
    <xf numFmtId="0" fontId="373" fillId="0" borderId="374" xfId="0" applyFont="1" applyBorder="1" applyAlignment="1">
      <alignment horizontal="center" vertical="center" wrapText="1"/>
    </xf>
    <xf numFmtId="177" fontId="374" fillId="0" borderId="375" xfId="0" applyNumberFormat="1" applyFont="1" applyBorder="1" applyAlignment="1">
      <alignment horizontal="center" vertical="center" wrapText="1"/>
    </xf>
    <xf numFmtId="0" fontId="375" fillId="147" borderId="376" xfId="0" applyFont="1" applyFill="1" applyBorder="1" applyAlignment="1">
      <alignment horizontal="center" vertical="center"/>
    </xf>
    <xf numFmtId="0" fontId="376" fillId="148" borderId="377" xfId="0" applyFont="1" applyFill="1" applyBorder="1" applyAlignment="1">
      <alignment horizontal="center" vertical="center" wrapText="1"/>
    </xf>
    <xf numFmtId="0" fontId="377" fillId="149" borderId="378" xfId="0" applyFont="1" applyFill="1" applyBorder="1" applyAlignment="1">
      <alignment vertical="center" wrapText="1"/>
    </xf>
    <xf numFmtId="177" fontId="378" fillId="150" borderId="379" xfId="0" applyNumberFormat="1" applyFont="1" applyFill="1" applyBorder="1" applyAlignment="1">
      <alignment horizontal="center" vertical="center" wrapText="1"/>
    </xf>
    <xf numFmtId="0" fontId="379" fillId="151" borderId="380" xfId="0" applyFont="1" applyFill="1" applyBorder="1" applyAlignment="1">
      <alignment horizontal="left" vertical="center" wrapText="1"/>
    </xf>
    <xf numFmtId="0" fontId="380" fillId="152" borderId="381" xfId="0" applyFont="1" applyFill="1" applyBorder="1" applyAlignment="1">
      <alignment horizontal="center" vertical="center"/>
    </xf>
    <xf numFmtId="0" fontId="381" fillId="153" borderId="382" xfId="0" applyFont="1" applyFill="1" applyBorder="1" applyAlignment="1">
      <alignment horizontal="left" vertical="center"/>
    </xf>
    <xf numFmtId="0" fontId="382" fillId="154" borderId="38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4" fillId="13" borderId="24" xfId="0" applyFont="1" applyFill="1" applyBorder="1" applyAlignment="1">
      <alignment horizontal="left" vertical="center" wrapText="1"/>
    </xf>
    <xf numFmtId="0" fontId="28" fillId="17" borderId="28" xfId="0" applyFont="1" applyFill="1" applyBorder="1" applyAlignment="1">
      <alignment horizontal="center" vertical="center" wrapText="1"/>
    </xf>
    <xf numFmtId="0" fontId="25" fillId="14" borderId="25" xfId="0" applyFont="1" applyFill="1" applyBorder="1" applyAlignment="1">
      <alignment horizontal="center" vertical="center" wrapText="1"/>
    </xf>
    <xf numFmtId="0" fontId="26" fillId="15" borderId="26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10" fontId="13" fillId="0" borderId="13" xfId="0" applyNumberFormat="1" applyFont="1" applyBorder="1" applyAlignment="1">
      <alignment horizontal="left" vertical="center" wrapText="1"/>
    </xf>
    <xf numFmtId="10" fontId="2" fillId="0" borderId="2" xfId="0" applyNumberFormat="1" applyFont="1" applyBorder="1" applyAlignment="1">
      <alignment horizontal="left" vertical="center" wrapText="1"/>
    </xf>
    <xf numFmtId="0" fontId="31" fillId="0" borderId="32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wrapText="1"/>
    </xf>
    <xf numFmtId="0" fontId="33" fillId="20" borderId="34" xfId="0" applyFont="1" applyFill="1" applyBorder="1" applyAlignment="1">
      <alignment horizontal="center" vertical="center" wrapText="1"/>
    </xf>
    <xf numFmtId="0" fontId="34" fillId="21" borderId="3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vertical="center" wrapText="1"/>
    </xf>
    <xf numFmtId="0" fontId="21" fillId="11" borderId="2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4" fillId="18" borderId="29" xfId="0" applyFont="1" applyFill="1" applyBorder="1" applyAlignment="1">
      <alignment horizontal="left" vertical="center" wrapText="1"/>
    </xf>
    <xf numFmtId="0" fontId="391" fillId="12" borderId="23" xfId="0" applyFont="1" applyFill="1" applyBorder="1" applyAlignment="1">
      <alignment horizontal="center" vertical="center" wrapText="1"/>
    </xf>
    <xf numFmtId="0" fontId="23" fillId="12" borderId="2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29" fillId="19" borderId="3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0" fillId="10" borderId="20" xfId="0" applyFont="1" applyFill="1" applyBorder="1" applyAlignment="1">
      <alignment horizontal="left" vertical="center" wrapText="1"/>
    </xf>
    <xf numFmtId="0" fontId="19" fillId="0" borderId="19" xfId="0" applyFont="1" applyBorder="1" applyAlignment="1">
      <alignment horizontal="center" vertical="center" wrapText="1"/>
    </xf>
    <xf numFmtId="0" fontId="39" fillId="0" borderId="40" xfId="0" applyFont="1" applyBorder="1" applyAlignment="1">
      <alignment horizontal="left" vertical="center"/>
    </xf>
    <xf numFmtId="0" fontId="40" fillId="0" borderId="41" xfId="0" applyFont="1" applyBorder="1" applyAlignment="1">
      <alignment horizontal="center" vertical="center"/>
    </xf>
    <xf numFmtId="0" fontId="44" fillId="0" borderId="45" xfId="0" applyFont="1" applyBorder="1" applyAlignment="1">
      <alignment horizontal="left" vertical="center"/>
    </xf>
    <xf numFmtId="0" fontId="42" fillId="0" borderId="43" xfId="0" applyFont="1" applyBorder="1" applyAlignment="1">
      <alignment horizontal="center" vertical="center"/>
    </xf>
    <xf numFmtId="0" fontId="93" fillId="39" borderId="94" xfId="0" applyFont="1" applyFill="1" applyBorder="1" applyAlignment="1">
      <alignment horizontal="center" vertical="center"/>
    </xf>
    <xf numFmtId="0" fontId="98" fillId="44" borderId="99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116" fillId="0" borderId="117" xfId="0" applyFont="1" applyBorder="1" applyAlignment="1">
      <alignment horizontal="left" vertical="center" wrapText="1"/>
    </xf>
    <xf numFmtId="0" fontId="64" fillId="0" borderId="65" xfId="0" applyFont="1" applyBorder="1" applyAlignment="1">
      <alignment vertical="center"/>
    </xf>
    <xf numFmtId="0" fontId="123" fillId="0" borderId="124" xfId="0" applyFont="1" applyBorder="1" applyAlignment="1">
      <alignment vertical="center"/>
    </xf>
    <xf numFmtId="0" fontId="114" fillId="0" borderId="115" xfId="0" applyFont="1" applyBorder="1" applyAlignment="1">
      <alignment vertical="center" wrapText="1"/>
    </xf>
    <xf numFmtId="22" fontId="144" fillId="0" borderId="145" xfId="0" applyNumberFormat="1" applyFont="1" applyBorder="1" applyAlignment="1">
      <alignment horizontal="center" vertical="center"/>
    </xf>
    <xf numFmtId="0" fontId="211" fillId="0" borderId="212" xfId="0" applyFont="1" applyBorder="1" applyAlignment="1">
      <alignment horizontal="left" vertical="center"/>
    </xf>
    <xf numFmtId="0" fontId="193" fillId="0" borderId="194" xfId="0" applyFont="1" applyBorder="1" applyAlignment="1">
      <alignment horizontal="left" vertical="center"/>
    </xf>
    <xf numFmtId="0" fontId="217" fillId="86" borderId="218" xfId="0" applyFont="1" applyFill="1" applyBorder="1" applyAlignment="1">
      <alignment horizontal="center" vertical="center"/>
    </xf>
    <xf numFmtId="0" fontId="219" fillId="88" borderId="220" xfId="0" applyFont="1" applyFill="1" applyBorder="1" applyAlignment="1">
      <alignment horizontal="center" vertical="center" wrapText="1"/>
    </xf>
    <xf numFmtId="0" fontId="218" fillId="87" borderId="219" xfId="0" applyFont="1" applyFill="1" applyBorder="1" applyAlignment="1">
      <alignment horizontal="center" vertical="center"/>
    </xf>
    <xf numFmtId="0" fontId="237" fillId="92" borderId="238" xfId="0" applyFont="1" applyFill="1" applyBorder="1" applyAlignment="1">
      <alignment horizontal="center" vertical="center"/>
    </xf>
    <xf numFmtId="0" fontId="228" fillId="0" borderId="229" xfId="0" applyFont="1" applyBorder="1" applyAlignment="1">
      <alignment horizontal="left" vertical="center"/>
    </xf>
    <xf numFmtId="0" fontId="183" fillId="0" borderId="184" xfId="0" applyFont="1" applyBorder="1" applyAlignment="1">
      <alignment horizontal="left" vertical="center"/>
    </xf>
    <xf numFmtId="0" fontId="229" fillId="0" borderId="230" xfId="0" applyFont="1" applyBorder="1" applyAlignment="1">
      <alignment horizontal="left" vertical="center" wrapText="1"/>
    </xf>
    <xf numFmtId="0" fontId="238" fillId="93" borderId="239" xfId="0" applyFont="1" applyFill="1" applyBorder="1" applyAlignment="1">
      <alignment horizontal="center" vertical="center"/>
    </xf>
    <xf numFmtId="0" fontId="283" fillId="0" borderId="284" xfId="0" applyFont="1" applyBorder="1" applyAlignment="1">
      <alignment horizontal="left" vertical="center"/>
    </xf>
    <xf numFmtId="0" fontId="277" fillId="0" borderId="278" xfId="0" applyFont="1" applyBorder="1" applyAlignment="1">
      <alignment horizontal="center" vertical="center" wrapText="1"/>
    </xf>
    <xf numFmtId="0" fontId="236" fillId="0" borderId="237" xfId="0" applyFont="1" applyBorder="1" applyAlignment="1">
      <alignment horizontal="left" vertical="center"/>
    </xf>
    <xf numFmtId="0" fontId="305" fillId="0" borderId="306" xfId="0" applyFont="1" applyBorder="1" applyAlignment="1">
      <alignment horizontal="left" vertical="center"/>
    </xf>
    <xf numFmtId="0" fontId="298" fillId="123" borderId="299" xfId="0" applyFont="1" applyFill="1" applyBorder="1" applyAlignment="1">
      <alignment horizontal="left" vertical="center"/>
    </xf>
    <xf numFmtId="0" fontId="275" fillId="109" borderId="276" xfId="0" applyFont="1" applyFill="1" applyBorder="1" applyAlignment="1">
      <alignment horizontal="left" vertical="center"/>
    </xf>
    <xf numFmtId="0" fontId="319" fillId="133" borderId="320" xfId="0" applyFont="1" applyFill="1" applyBorder="1" applyAlignment="1">
      <alignment horizontal="center" vertical="center"/>
    </xf>
    <xf numFmtId="0" fontId="320" fillId="134" borderId="321" xfId="0" applyFont="1" applyFill="1" applyBorder="1" applyAlignment="1">
      <alignment horizontal="center" vertical="center"/>
    </xf>
    <xf numFmtId="0" fontId="146" fillId="65" borderId="147" xfId="0" applyFont="1" applyFill="1" applyBorder="1" applyAlignment="1">
      <alignment horizontal="center" vertical="center"/>
    </xf>
    <xf numFmtId="0" fontId="335" fillId="0" borderId="336" xfId="0" applyFont="1" applyBorder="1" applyAlignment="1">
      <alignment horizontal="left" vertical="top" wrapText="1"/>
    </xf>
    <xf numFmtId="0" fontId="332" fillId="0" borderId="333" xfId="0" applyFont="1" applyBorder="1" applyAlignment="1">
      <alignment horizontal="left" vertical="top" wrapText="1"/>
    </xf>
    <xf numFmtId="0" fontId="334" fillId="0" borderId="335" xfId="0" applyFont="1" applyBorder="1" applyAlignment="1">
      <alignment horizontal="left" vertical="top" wrapText="1"/>
    </xf>
    <xf numFmtId="0" fontId="323" fillId="0" borderId="324" xfId="0" applyFont="1" applyBorder="1" applyAlignment="1">
      <alignment horizontal="left" vertical="center" wrapText="1"/>
    </xf>
    <xf numFmtId="0" fontId="343" fillId="137" borderId="344" xfId="0" applyFont="1" applyFill="1" applyBorder="1" applyAlignment="1">
      <alignment horizontal="center" vertical="center"/>
    </xf>
    <xf numFmtId="0" fontId="344" fillId="138" borderId="345" xfId="0" applyFont="1" applyFill="1" applyBorder="1" applyAlignment="1">
      <alignment horizontal="center" vertical="center"/>
    </xf>
    <xf numFmtId="0" fontId="342" fillId="136" borderId="343" xfId="0" applyFont="1" applyFill="1" applyBorder="1" applyAlignment="1">
      <alignment horizontal="left" vertical="center"/>
    </xf>
    <xf numFmtId="0" fontId="338" fillId="0" borderId="339" xfId="0" applyFont="1" applyBorder="1" applyAlignment="1">
      <alignment horizontal="left" vertical="center" wrapText="1"/>
    </xf>
    <xf numFmtId="0" fontId="340" fillId="0" borderId="341" xfId="0" applyFont="1" applyBorder="1" applyAlignment="1">
      <alignment horizontal="left" vertical="center" wrapText="1"/>
    </xf>
    <xf numFmtId="0" fontId="355" fillId="144" borderId="356" xfId="0" applyFont="1" applyFill="1" applyBorder="1" applyAlignment="1">
      <alignment horizontal="left" vertical="center"/>
    </xf>
    <xf numFmtId="0" fontId="351" fillId="0" borderId="352" xfId="0" applyFont="1" applyBorder="1" applyAlignment="1">
      <alignment horizontal="center" vertical="center" wrapText="1"/>
    </xf>
    <xf numFmtId="0" fontId="366" fillId="0" borderId="36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17</xdr:row>
      <xdr:rowOff>38100</xdr:rowOff>
    </xdr:from>
    <xdr:to>
      <xdr:col>5</xdr:col>
      <xdr:colOff>1314450</xdr:colOff>
      <xdr:row>32</xdr:row>
      <xdr:rowOff>114300</xdr:rowOff>
    </xdr:to>
    <xdr:pic>
      <xdr:nvPicPr>
        <xdr:cNvPr id="2" name="Picture 2" descr="jtBuSx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34</xdr:row>
      <xdr:rowOff>104775</xdr:rowOff>
    </xdr:from>
    <xdr:to>
      <xdr:col>6</xdr:col>
      <xdr:colOff>714375</xdr:colOff>
      <xdr:row>54</xdr:row>
      <xdr:rowOff>38100</xdr:rowOff>
    </xdr:to>
    <xdr:pic>
      <xdr:nvPicPr>
        <xdr:cNvPr id="2" name="Picture 2" descr="bvGAJu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ira.ford.com/browse/APIMCIM-10713" TargetMode="External"/><Relationship Id="rId1" Type="http://schemas.openxmlformats.org/officeDocument/2006/relationships/hyperlink" Target="https://www.jira.ford.com/browse/APIMCIM-10713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ira.ford.com/browse/FCIVIOS-9602" TargetMode="External"/><Relationship Id="rId1" Type="http://schemas.openxmlformats.org/officeDocument/2006/relationships/hyperlink" Target="https://www.jira.ford.com/browse/FCIVIOS-9602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APIMCIM-10713" TargetMode="External"/><Relationship Id="rId2" Type="http://schemas.openxmlformats.org/officeDocument/2006/relationships/hyperlink" Target="https://www.jira.ford.com/browse/APIMCIM-10713" TargetMode="External"/><Relationship Id="rId1" Type="http://schemas.openxmlformats.org/officeDocument/2006/relationships/hyperlink" Target="https://www.jira.ford.com/browse/APIMCIM-10713" TargetMode="External"/><Relationship Id="rId5" Type="http://schemas.openxmlformats.org/officeDocument/2006/relationships/hyperlink" Target="https://www.jira.ford.com/browse/APIMCIM-10713" TargetMode="External"/><Relationship Id="rId4" Type="http://schemas.openxmlformats.org/officeDocument/2006/relationships/hyperlink" Target="https://www.jira.ford.com/browse/APIMCIM-107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02FD-A963-49C3-A295-544047D2782C}">
  <dimension ref="A1:I25"/>
  <sheetViews>
    <sheetView tabSelected="1" workbookViewId="0">
      <selection activeCell="M10" sqref="M10"/>
    </sheetView>
  </sheetViews>
  <sheetFormatPr defaultColWidth="14" defaultRowHeight="12.75" x14ac:dyDescent="0.2"/>
  <cols>
    <col min="1" max="8" width="18" style="326" customWidth="1"/>
    <col min="9" max="9" width="25" style="326" customWidth="1"/>
    <col min="10" max="16384" width="14" style="326"/>
  </cols>
  <sheetData>
    <row r="1" spans="1:9" ht="27" customHeight="1" x14ac:dyDescent="0.2">
      <c r="A1" s="356" t="s">
        <v>2073</v>
      </c>
      <c r="B1" s="357"/>
      <c r="C1" s="357"/>
      <c r="D1" s="357"/>
      <c r="E1" s="357"/>
      <c r="F1" s="357"/>
      <c r="G1" s="357"/>
      <c r="H1" s="357"/>
      <c r="I1" s="357"/>
    </row>
    <row r="2" spans="1:9" x14ac:dyDescent="0.2">
      <c r="A2" s="327" t="s">
        <v>42</v>
      </c>
      <c r="B2" s="358" t="s">
        <v>43</v>
      </c>
      <c r="C2" s="358"/>
      <c r="D2" s="358"/>
      <c r="E2" s="358"/>
      <c r="F2" s="327" t="s">
        <v>44</v>
      </c>
      <c r="G2" s="363" t="s">
        <v>45</v>
      </c>
      <c r="H2" s="363"/>
      <c r="I2" s="363"/>
    </row>
    <row r="3" spans="1:9" x14ac:dyDescent="0.2">
      <c r="A3" s="327" t="s">
        <v>46</v>
      </c>
      <c r="B3" s="358" t="s">
        <v>47</v>
      </c>
      <c r="C3" s="358"/>
      <c r="D3" s="358"/>
      <c r="E3" s="358"/>
      <c r="F3" s="327" t="s">
        <v>48</v>
      </c>
      <c r="G3" s="361" t="s">
        <v>49</v>
      </c>
      <c r="H3" s="361"/>
      <c r="I3" s="361"/>
    </row>
    <row r="4" spans="1:9" x14ac:dyDescent="0.2">
      <c r="A4" s="327" t="s">
        <v>50</v>
      </c>
      <c r="B4" s="358" t="s">
        <v>51</v>
      </c>
      <c r="C4" s="358"/>
      <c r="D4" s="358"/>
      <c r="E4" s="358"/>
      <c r="F4" s="327" t="s">
        <v>52</v>
      </c>
      <c r="G4" s="361" t="s">
        <v>53</v>
      </c>
      <c r="H4" s="361"/>
      <c r="I4" s="361"/>
    </row>
    <row r="5" spans="1:9" x14ac:dyDescent="0.2">
      <c r="A5" s="327" t="s">
        <v>54</v>
      </c>
      <c r="B5" s="358"/>
      <c r="C5" s="358"/>
      <c r="D5" s="358"/>
      <c r="E5" s="358"/>
      <c r="F5" s="358"/>
      <c r="G5" s="358"/>
      <c r="H5" s="358"/>
      <c r="I5" s="358"/>
    </row>
    <row r="6" spans="1:9" ht="15.75" x14ac:dyDescent="0.2">
      <c r="A6" s="362" t="s">
        <v>55</v>
      </c>
      <c r="B6" s="362"/>
      <c r="C6" s="362"/>
      <c r="D6" s="362"/>
      <c r="E6" s="362"/>
      <c r="F6" s="362"/>
      <c r="G6" s="362"/>
      <c r="H6" s="362"/>
      <c r="I6" s="362"/>
    </row>
    <row r="7" spans="1:9" ht="34.5" x14ac:dyDescent="0.2">
      <c r="A7" s="328" t="s">
        <v>56</v>
      </c>
      <c r="B7" s="329" t="s">
        <v>57</v>
      </c>
      <c r="C7" s="330" t="s">
        <v>58</v>
      </c>
      <c r="D7" s="331" t="s">
        <v>59</v>
      </c>
      <c r="E7" s="331" t="s">
        <v>60</v>
      </c>
      <c r="F7" s="331" t="s">
        <v>61</v>
      </c>
      <c r="G7" s="355" t="s">
        <v>2072</v>
      </c>
      <c r="H7" s="355" t="s">
        <v>2071</v>
      </c>
      <c r="I7" s="5" t="s">
        <v>62</v>
      </c>
    </row>
    <row r="8" spans="1:9" ht="45.95" customHeight="1" x14ac:dyDescent="0.2">
      <c r="A8" s="332" t="s">
        <v>63</v>
      </c>
      <c r="B8" s="333">
        <f t="shared" ref="B8:B19" si="0">SUM(C8:F8)</f>
        <v>40</v>
      </c>
      <c r="C8" s="334">
        <f>COUNTIF('carrier manager - TS- Shawn'!T:T,"Pass")</f>
        <v>40</v>
      </c>
      <c r="D8" s="334">
        <f>COUNTIF('carrier manager - TS- Shawn'!T:T,"Fail")</f>
        <v>0</v>
      </c>
      <c r="E8" s="334">
        <f>COUNTIF('carrier manager - TS- Shawn'!T:T,"Block")</f>
        <v>0</v>
      </c>
      <c r="F8" s="334">
        <f>COUNTIF('carrier manager - TS- Shawn'!T:T,"NT")</f>
        <v>0</v>
      </c>
      <c r="G8" s="335">
        <f t="shared" ref="G8:G20" si="1">C8/B8</f>
        <v>1</v>
      </c>
      <c r="H8" s="336">
        <f t="shared" ref="H8:H20" si="2">(C8+D8)/B8</f>
        <v>1</v>
      </c>
      <c r="I8" s="327"/>
    </row>
    <row r="9" spans="1:9" ht="49.5" x14ac:dyDescent="0.2">
      <c r="A9" s="337" t="s">
        <v>64</v>
      </c>
      <c r="B9" s="333">
        <f t="shared" si="0"/>
        <v>19</v>
      </c>
      <c r="C9" s="334">
        <f>COUNTIF('Account - TS - kanbing'!U:U,"Pass")</f>
        <v>13</v>
      </c>
      <c r="D9" s="334">
        <f>COUNTIF('Account - TS - kanbing'!U:U,"Fail")</f>
        <v>0</v>
      </c>
      <c r="E9" s="334">
        <f>COUNTIF('Account - TS - kanbing'!U:U,"Block")</f>
        <v>0</v>
      </c>
      <c r="F9" s="334">
        <f>COUNTIF('Account - TS - kanbing'!U:U,"NT")</f>
        <v>6</v>
      </c>
      <c r="G9" s="335">
        <f t="shared" si="1"/>
        <v>0.68421052631578949</v>
      </c>
      <c r="H9" s="336">
        <f t="shared" si="2"/>
        <v>0.68421052631578949</v>
      </c>
      <c r="I9" s="354" t="s">
        <v>2070</v>
      </c>
    </row>
    <row r="10" spans="1:9" ht="63.75" x14ac:dyDescent="0.2">
      <c r="A10" s="338" t="s">
        <v>65</v>
      </c>
      <c r="B10" s="333">
        <f t="shared" si="0"/>
        <v>20</v>
      </c>
      <c r="C10" s="334">
        <f>COUNTIF('AAR - TS-stella shi'!U:U,"Pass")</f>
        <v>15</v>
      </c>
      <c r="D10" s="334">
        <f>COUNTIF('AAR - TS-stella shi'!U:U,"Fail")</f>
        <v>0</v>
      </c>
      <c r="E10" s="334">
        <f>COUNTIF('AAR - TS-stella shi'!U:U,"Block")</f>
        <v>0</v>
      </c>
      <c r="F10" s="334">
        <f>COUNTIF('AAR - TS-stella shi'!U:U,"NT")</f>
        <v>5</v>
      </c>
      <c r="G10" s="335">
        <f t="shared" si="1"/>
        <v>0.75</v>
      </c>
      <c r="H10" s="336">
        <f t="shared" si="2"/>
        <v>0.75</v>
      </c>
      <c r="I10" s="3" t="s">
        <v>0</v>
      </c>
    </row>
    <row r="11" spans="1:9" ht="14.25" x14ac:dyDescent="0.2">
      <c r="A11" s="339" t="s">
        <v>66</v>
      </c>
      <c r="B11" s="340">
        <f t="shared" si="0"/>
        <v>78</v>
      </c>
      <c r="C11" s="341">
        <f>COUNTIF('HVAC - TS &amp; YF'!Y:Y,"Pass")+COUNTIF('HVAC - TS &amp; YF'!P:P,"Pass")</f>
        <v>78</v>
      </c>
      <c r="D11" s="341">
        <f>COUNTIF('HVAC - TS &amp; YF'!Y:Y,"Fail")+COUNTIF('HVAC - TS &amp; YF'!P:P,"Fail")</f>
        <v>0</v>
      </c>
      <c r="E11" s="341">
        <f>COUNTIF('HVAC - TS &amp; YF'!Y:Y,"Block")+COUNTIF('HVAC - TS &amp; YF'!P:P,"Block")</f>
        <v>0</v>
      </c>
      <c r="F11" s="342">
        <f>COUNTIF('HVAC - TS &amp; YF'!Y:Y,"NT")+COUNTIF('HVAC - TS &amp; YF'!P:P,"NT")</f>
        <v>0</v>
      </c>
      <c r="G11" s="343">
        <f t="shared" si="1"/>
        <v>1</v>
      </c>
      <c r="H11" s="336">
        <f t="shared" si="2"/>
        <v>1</v>
      </c>
      <c r="I11" s="327"/>
    </row>
    <row r="12" spans="1:9" ht="14.25" x14ac:dyDescent="0.2">
      <c r="A12" s="339" t="s">
        <v>67</v>
      </c>
      <c r="B12" s="340">
        <f t="shared" si="0"/>
        <v>25</v>
      </c>
      <c r="C12" s="341">
        <f>COUNTIF('Launcher - TS - zhenwei'!T:T,"Pass")</f>
        <v>25</v>
      </c>
      <c r="D12" s="341">
        <f>COUNTIF('Launcher - TS - zhenwei'!T:T,"Fail")</f>
        <v>0</v>
      </c>
      <c r="E12" s="341">
        <f>COUNTIF('Launcher - TS - zhenwei'!T:T,"Block")</f>
        <v>0</v>
      </c>
      <c r="F12" s="342">
        <f>COUNTIF('Launcher - TS - zhenwei'!T:T,"NT")</f>
        <v>0</v>
      </c>
      <c r="G12" s="343">
        <f t="shared" si="1"/>
        <v>1</v>
      </c>
      <c r="H12" s="336">
        <f t="shared" si="2"/>
        <v>1</v>
      </c>
      <c r="I12" s="327"/>
    </row>
    <row r="13" spans="1:9" ht="14.25" x14ac:dyDescent="0.2">
      <c r="A13" s="344" t="s">
        <v>68</v>
      </c>
      <c r="B13" s="340">
        <f t="shared" si="0"/>
        <v>208</v>
      </c>
      <c r="C13" s="341">
        <f>COUNTIF('vehicles controls - TS&amp;yf'!T:T,"Pass")</f>
        <v>206</v>
      </c>
      <c r="D13" s="345">
        <f>COUNTIF('vehicles controls - TS&amp;yf'!T:T,"Fail")</f>
        <v>2</v>
      </c>
      <c r="E13" s="345">
        <f>COUNTIF('vehicles controls - TS&amp;yf'!T:T,"Block")</f>
        <v>0</v>
      </c>
      <c r="F13" s="346">
        <f>COUNTIF('vehicles controls - TS&amp;yf'!T:T,"NT")</f>
        <v>0</v>
      </c>
      <c r="G13" s="343">
        <f t="shared" si="1"/>
        <v>0.99038461538461542</v>
      </c>
      <c r="H13" s="336">
        <f t="shared" si="2"/>
        <v>1</v>
      </c>
      <c r="I13" s="3"/>
    </row>
    <row r="14" spans="1:9" ht="18.95" customHeight="1" x14ac:dyDescent="0.2">
      <c r="A14" s="347" t="s">
        <v>69</v>
      </c>
      <c r="B14" s="340">
        <f t="shared" si="0"/>
        <v>6</v>
      </c>
      <c r="C14" s="341">
        <f>COUNTIF('system setting -YF&amp;TS'!V23:V30,"Pass")</f>
        <v>6</v>
      </c>
      <c r="D14" s="341">
        <f>COUNTIF('system setting -YF&amp;TS'!V23:V30,"Fail")</f>
        <v>0</v>
      </c>
      <c r="E14" s="341">
        <f>COUNTIF('system setting -YF&amp;TS'!V23:V30,"Block")</f>
        <v>0</v>
      </c>
      <c r="F14" s="342">
        <f>COUNTIF('system setting -YF&amp;TS'!V23:V30,"NT")</f>
        <v>0</v>
      </c>
      <c r="G14" s="343">
        <f t="shared" si="1"/>
        <v>1</v>
      </c>
      <c r="H14" s="336">
        <f t="shared" si="2"/>
        <v>1</v>
      </c>
      <c r="I14" s="327"/>
    </row>
    <row r="15" spans="1:9" ht="18.95" customHeight="1" x14ac:dyDescent="0.2">
      <c r="A15" s="347" t="s">
        <v>70</v>
      </c>
      <c r="B15" s="340">
        <f t="shared" si="0"/>
        <v>6</v>
      </c>
      <c r="C15" s="341">
        <f>COUNTIF('system setting -YF&amp;TS'!V55:V62,"Pass")</f>
        <v>6</v>
      </c>
      <c r="D15" s="341">
        <f>COUNTIF('system setting -YF&amp;TS'!V55:V62,"Fail")</f>
        <v>0</v>
      </c>
      <c r="E15" s="341">
        <f>COUNTIF('system setting -YF&amp;TS'!V55:V62,"Block")</f>
        <v>0</v>
      </c>
      <c r="F15" s="342">
        <f>COUNTIF('system setting -YF&amp;TS'!V55:V62,"NT")</f>
        <v>0</v>
      </c>
      <c r="G15" s="343">
        <f t="shared" si="1"/>
        <v>1</v>
      </c>
      <c r="H15" s="336">
        <f t="shared" si="2"/>
        <v>1</v>
      </c>
      <c r="I15" s="327"/>
    </row>
    <row r="16" spans="1:9" ht="14.25" x14ac:dyDescent="0.2">
      <c r="A16" s="339" t="s">
        <v>71</v>
      </c>
      <c r="B16" s="340">
        <f t="shared" si="0"/>
        <v>36</v>
      </c>
      <c r="C16" s="341">
        <f>COUNTIF('VHA -TS-Chenwei'!U:U,"Pass")</f>
        <v>36</v>
      </c>
      <c r="D16" s="341">
        <f>COUNTIF('VHA -TS-Chenwei'!U:U,"Fail")</f>
        <v>0</v>
      </c>
      <c r="E16" s="341">
        <f>COUNTIF('VHA -TS-Chenwei'!U:U,"Block")</f>
        <v>0</v>
      </c>
      <c r="F16" s="342">
        <f>COUNTIF('VHA -TS-Chenwei'!U:U,"NT")</f>
        <v>0</v>
      </c>
      <c r="G16" s="343">
        <f t="shared" si="1"/>
        <v>1</v>
      </c>
      <c r="H16" s="336">
        <f t="shared" si="2"/>
        <v>1</v>
      </c>
      <c r="I16" s="327"/>
    </row>
    <row r="17" spans="1:9" ht="14.25" x14ac:dyDescent="0.2">
      <c r="A17" s="339" t="s">
        <v>72</v>
      </c>
      <c r="B17" s="340">
        <f t="shared" si="0"/>
        <v>67</v>
      </c>
      <c r="C17" s="341">
        <f>COUNTIF('carmodel - TS - rzhang'!U:U,"Pass")</f>
        <v>67</v>
      </c>
      <c r="D17" s="341">
        <f>COUNTIF('carmodel - TS - rzhang'!U:U,"Fail")</f>
        <v>0</v>
      </c>
      <c r="E17" s="341">
        <f>COUNTIF('carmodel - TS - rzhang'!U:U,"Block")</f>
        <v>0</v>
      </c>
      <c r="F17" s="342">
        <f>COUNTIF('carmodel - TS - rzhang'!U:U,"NT")</f>
        <v>0</v>
      </c>
      <c r="G17" s="343">
        <f t="shared" si="1"/>
        <v>1</v>
      </c>
      <c r="H17" s="336">
        <f t="shared" si="2"/>
        <v>1</v>
      </c>
      <c r="I17" s="327"/>
    </row>
    <row r="18" spans="1:9" ht="14.25" x14ac:dyDescent="0.2">
      <c r="A18" s="348" t="s">
        <v>73</v>
      </c>
      <c r="B18" s="340">
        <f t="shared" si="0"/>
        <v>6</v>
      </c>
      <c r="C18" s="349">
        <f>COUNTIF('Power Manag.- TS -zhengwei'!T:T,"Pass")</f>
        <v>6</v>
      </c>
      <c r="D18" s="349">
        <f>COUNTIF('Power Manag.- TS -zhengwei'!T:T,"Fail")</f>
        <v>0</v>
      </c>
      <c r="E18" s="349">
        <f>COUNTIF('Power Manag.- TS -zhengwei'!T:T,"Block")</f>
        <v>0</v>
      </c>
      <c r="F18" s="350">
        <f>COUNTIF('Power Manag.- TS -zhengwei'!T:T,"NT")</f>
        <v>0</v>
      </c>
      <c r="G18" s="343">
        <f t="shared" si="1"/>
        <v>1</v>
      </c>
      <c r="H18" s="336">
        <f t="shared" si="2"/>
        <v>1</v>
      </c>
      <c r="I18" s="327"/>
    </row>
    <row r="19" spans="1:9" ht="14.25" x14ac:dyDescent="0.2">
      <c r="A19" s="338" t="s">
        <v>74</v>
      </c>
      <c r="B19" s="340">
        <f t="shared" si="0"/>
        <v>26</v>
      </c>
      <c r="C19" s="351">
        <f>COUNTIF('Hardbutton - TS - ZT'!T:T,"Pass")</f>
        <v>26</v>
      </c>
      <c r="D19" s="351">
        <f>COUNTIF('Hardbutton - TS - ZT'!T:T,"Fail")</f>
        <v>0</v>
      </c>
      <c r="E19" s="351">
        <f>COUNTIF('Hardbutton - TS - ZT'!T:T,"Block")</f>
        <v>0</v>
      </c>
      <c r="F19" s="351">
        <f>COUNTIF('Hardbutton - TS - ZT'!T:T,"NT")</f>
        <v>0</v>
      </c>
      <c r="G19" s="343">
        <f t="shared" si="1"/>
        <v>1</v>
      </c>
      <c r="H19" s="336">
        <f t="shared" si="2"/>
        <v>1</v>
      </c>
      <c r="I19" s="327"/>
    </row>
    <row r="20" spans="1:9" ht="14.25" x14ac:dyDescent="0.2">
      <c r="A20" s="352" t="s">
        <v>75</v>
      </c>
      <c r="B20" s="353">
        <f>SUM(B8:B19)</f>
        <v>537</v>
      </c>
      <c r="C20" s="353">
        <f>SUM(C8:C19)</f>
        <v>524</v>
      </c>
      <c r="D20" s="353">
        <f>SUM(D8:D19)</f>
        <v>2</v>
      </c>
      <c r="E20" s="353">
        <f>SUM(E8:E19)</f>
        <v>0</v>
      </c>
      <c r="F20" s="353">
        <f>SUM(F8:F19)</f>
        <v>11</v>
      </c>
      <c r="G20" s="343">
        <f t="shared" si="1"/>
        <v>0.97579143389199252</v>
      </c>
      <c r="H20" s="336">
        <f t="shared" si="2"/>
        <v>0.97951582867783982</v>
      </c>
      <c r="I20" s="327"/>
    </row>
    <row r="21" spans="1:9" ht="15.75" x14ac:dyDescent="0.2">
      <c r="A21" s="359" t="s">
        <v>76</v>
      </c>
      <c r="B21" s="359"/>
      <c r="C21" s="359"/>
      <c r="D21" s="359"/>
      <c r="E21" s="359"/>
      <c r="F21" s="359"/>
      <c r="G21" s="359"/>
      <c r="H21" s="359"/>
      <c r="I21" s="359"/>
    </row>
    <row r="22" spans="1:9" ht="21" customHeight="1" x14ac:dyDescent="0.2">
      <c r="A22" s="327" t="s">
        <v>77</v>
      </c>
      <c r="B22" s="358" t="s">
        <v>78</v>
      </c>
      <c r="C22" s="358"/>
      <c r="D22" s="358"/>
      <c r="E22" s="358"/>
      <c r="F22" s="358"/>
      <c r="G22" s="358"/>
      <c r="H22" s="358"/>
      <c r="I22" s="358"/>
    </row>
    <row r="23" spans="1:9" ht="15.75" x14ac:dyDescent="0.2">
      <c r="A23" s="359" t="s">
        <v>79</v>
      </c>
      <c r="B23" s="359"/>
      <c r="C23" s="359"/>
      <c r="D23" s="359"/>
      <c r="E23" s="359"/>
      <c r="F23" s="359"/>
      <c r="G23" s="359"/>
      <c r="H23" s="359"/>
      <c r="I23" s="359"/>
    </row>
    <row r="24" spans="1:9" x14ac:dyDescent="0.2">
      <c r="A24" s="361" t="s">
        <v>1</v>
      </c>
      <c r="B24" s="361"/>
      <c r="C24" s="361"/>
      <c r="D24" s="361"/>
      <c r="E24" s="361"/>
      <c r="F24" s="361"/>
      <c r="G24" s="361"/>
      <c r="H24" s="361"/>
      <c r="I24" s="361"/>
    </row>
    <row r="25" spans="1:9" x14ac:dyDescent="0.2">
      <c r="A25" s="360"/>
      <c r="B25" s="360"/>
      <c r="C25" s="360"/>
      <c r="D25" s="360"/>
      <c r="E25" s="360"/>
      <c r="F25" s="360"/>
      <c r="G25" s="360"/>
      <c r="H25" s="360"/>
      <c r="I25" s="360"/>
    </row>
  </sheetData>
  <mergeCells count="14">
    <mergeCell ref="A1:I1"/>
    <mergeCell ref="B22:I22"/>
    <mergeCell ref="A21:I21"/>
    <mergeCell ref="A25:I25"/>
    <mergeCell ref="A24:I24"/>
    <mergeCell ref="A23:I23"/>
    <mergeCell ref="A6:I6"/>
    <mergeCell ref="G4:I4"/>
    <mergeCell ref="G3:I3"/>
    <mergeCell ref="G2:I2"/>
    <mergeCell ref="B5:I5"/>
    <mergeCell ref="B4:E4"/>
    <mergeCell ref="B3:E3"/>
    <mergeCell ref="B2:E2"/>
  </mergeCells>
  <phoneticPr fontId="389" type="noConversion"/>
  <hyperlinks>
    <hyperlink ref="A24" r:id="rId1" display="APIMCIM-10713" xr:uid="{00000000-0004-0000-0000-000000000000}"/>
    <hyperlink ref="I10" r:id="rId2" display="APIMCIM-10713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B51A-9FD3-4AB6-9466-80CFFF298585}">
  <dimension ref="A1:G23"/>
  <sheetViews>
    <sheetView workbookViewId="0"/>
  </sheetViews>
  <sheetFormatPr defaultColWidth="14" defaultRowHeight="12.75" x14ac:dyDescent="0.2"/>
  <cols>
    <col min="1" max="1" width="15" customWidth="1"/>
    <col min="2" max="2" width="23" customWidth="1"/>
    <col min="3" max="3" width="24" customWidth="1"/>
    <col min="4" max="4" width="28" customWidth="1"/>
    <col min="5" max="6" width="42" customWidth="1"/>
    <col min="7" max="7" width="35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</row>
    <row r="2" spans="1:7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</row>
    <row r="3" spans="1:7" ht="15.95" customHeight="1" x14ac:dyDescent="0.2">
      <c r="A3" s="32" t="s">
        <v>470</v>
      </c>
      <c r="B3" s="32" t="s">
        <v>318</v>
      </c>
      <c r="C3" s="32" t="e">
        <f ca="1">_xludf.CONCAT("on", REPLACE(A3,1,1,UPPER(LEFT(A3,1))), REPLACE(B3,1,1,UPPER(LEFT(B3,1))))</f>
        <v>#NAME?</v>
      </c>
      <c r="D3" s="32" t="s">
        <v>471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472</v>
      </c>
      <c r="F4" s="32" t="s">
        <v>473</v>
      </c>
      <c r="G4" s="32"/>
    </row>
    <row r="5" spans="1:7" ht="15.95" customHeight="1" x14ac:dyDescent="0.2">
      <c r="A5" s="32" t="s">
        <v>470</v>
      </c>
      <c r="B5" s="32" t="s">
        <v>334</v>
      </c>
      <c r="C5" s="32" t="e">
        <f ca="1">_xludf.CONCAT("on", REPLACE(A5,1,1,UPPER(LEFT(A5,1))), REPLACE(B5,1,1,UPPER(LEFT(B5,1))))</f>
        <v>#NAME?</v>
      </c>
      <c r="D5" s="32" t="s">
        <v>474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87" t="s">
        <v>475</v>
      </c>
      <c r="F6" s="32"/>
      <c r="G6" s="32"/>
    </row>
    <row r="7" spans="1:7" ht="15.95" customHeight="1" x14ac:dyDescent="0.2">
      <c r="A7" s="32"/>
      <c r="B7" s="32"/>
      <c r="C7" s="32"/>
      <c r="D7" s="32"/>
      <c r="E7" s="32" t="s">
        <v>476</v>
      </c>
      <c r="F7" s="32" t="s">
        <v>477</v>
      </c>
      <c r="G7" s="32" t="s">
        <v>478</v>
      </c>
    </row>
    <row r="8" spans="1:7" ht="15.95" customHeight="1" x14ac:dyDescent="0.2">
      <c r="A8" s="32"/>
      <c r="B8" s="32"/>
      <c r="C8" s="32"/>
      <c r="D8" s="32"/>
      <c r="E8" s="32" t="s">
        <v>479</v>
      </c>
      <c r="F8" s="32" t="s">
        <v>477</v>
      </c>
      <c r="G8" s="32" t="s">
        <v>480</v>
      </c>
    </row>
    <row r="9" spans="1:7" ht="15.95" customHeight="1" x14ac:dyDescent="0.2">
      <c r="A9" s="32"/>
      <c r="B9" s="32"/>
      <c r="C9" s="32"/>
      <c r="D9" s="32"/>
      <c r="E9" s="32" t="s">
        <v>481</v>
      </c>
      <c r="F9" s="32" t="s">
        <v>482</v>
      </c>
      <c r="G9" s="32" t="s">
        <v>483</v>
      </c>
    </row>
    <row r="10" spans="1:7" ht="15.95" customHeight="1" x14ac:dyDescent="0.2">
      <c r="A10" s="32"/>
      <c r="B10" s="32"/>
      <c r="C10" s="32"/>
      <c r="D10" s="32"/>
      <c r="E10" s="32" t="s">
        <v>484</v>
      </c>
      <c r="F10" s="32" t="s">
        <v>485</v>
      </c>
      <c r="G10" s="32" t="s">
        <v>486</v>
      </c>
    </row>
    <row r="11" spans="1:7" ht="15.95" customHeight="1" x14ac:dyDescent="0.2">
      <c r="A11" s="32"/>
      <c r="B11" s="32"/>
      <c r="C11" s="32"/>
      <c r="D11" s="32"/>
      <c r="E11" s="32" t="s">
        <v>487</v>
      </c>
      <c r="F11" s="32" t="s">
        <v>334</v>
      </c>
      <c r="G11" s="32" t="s">
        <v>488</v>
      </c>
    </row>
    <row r="12" spans="1:7" ht="15.95" customHeight="1" x14ac:dyDescent="0.2"/>
    <row r="13" spans="1:7" ht="15.95" customHeight="1" x14ac:dyDescent="0.2">
      <c r="A13" s="31"/>
      <c r="B13" s="31"/>
    </row>
    <row r="14" spans="1:7" ht="15.95" customHeight="1" x14ac:dyDescent="0.2">
      <c r="A14" s="31"/>
      <c r="B14" s="31"/>
    </row>
    <row r="15" spans="1:7" ht="15.95" customHeight="1" x14ac:dyDescent="0.2">
      <c r="A15" s="31"/>
      <c r="B15" s="31"/>
    </row>
    <row r="16" spans="1:7" ht="15.95" customHeight="1" x14ac:dyDescent="0.2">
      <c r="A16" s="31"/>
      <c r="B16" s="31" t="s">
        <v>489</v>
      </c>
      <c r="C16" s="31" t="s">
        <v>490</v>
      </c>
    </row>
    <row r="17" spans="1:6" ht="15.95" customHeight="1" x14ac:dyDescent="0.2">
      <c r="A17" s="31"/>
      <c r="C17" s="31" t="s">
        <v>491</v>
      </c>
      <c r="E17" s="31" t="s">
        <v>492</v>
      </c>
    </row>
    <row r="18" spans="1:6" ht="15.95" customHeight="1" x14ac:dyDescent="0.2">
      <c r="A18" s="31"/>
      <c r="E18" s="31" t="s">
        <v>493</v>
      </c>
      <c r="F18" s="31" t="s">
        <v>494</v>
      </c>
    </row>
    <row r="19" spans="1:6" ht="15.95" customHeight="1" x14ac:dyDescent="0.2">
      <c r="A19" s="31"/>
      <c r="E19" s="31"/>
      <c r="F19" s="31"/>
    </row>
    <row r="20" spans="1:6" ht="15.95" customHeight="1" x14ac:dyDescent="0.2">
      <c r="A20" s="31"/>
      <c r="E20" s="31" t="s">
        <v>495</v>
      </c>
      <c r="F20" s="31"/>
    </row>
    <row r="21" spans="1:6" ht="15.95" customHeight="1" x14ac:dyDescent="0.2">
      <c r="A21" s="31"/>
      <c r="E21" s="31"/>
      <c r="F21" s="31"/>
    </row>
    <row r="22" spans="1:6" ht="15.95" customHeight="1" x14ac:dyDescent="0.2">
      <c r="A22" s="31"/>
      <c r="E22" s="31" t="s">
        <v>496</v>
      </c>
      <c r="F22" s="31" t="s">
        <v>497</v>
      </c>
    </row>
    <row r="23" spans="1:6" ht="15.95" customHeight="1" x14ac:dyDescent="0.2">
      <c r="A23" s="31"/>
      <c r="E23" s="31" t="s">
        <v>498</v>
      </c>
      <c r="F23" s="31" t="s">
        <v>494</v>
      </c>
    </row>
  </sheetData>
  <phoneticPr fontId="38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057A-F38F-446A-BBCE-820C17A68E3D}">
  <dimension ref="A1:I102"/>
  <sheetViews>
    <sheetView workbookViewId="0"/>
  </sheetViews>
  <sheetFormatPr defaultColWidth="14" defaultRowHeight="12.75" x14ac:dyDescent="0.2"/>
  <cols>
    <col min="1" max="1" width="34" customWidth="1"/>
    <col min="2" max="2" width="25" customWidth="1"/>
    <col min="3" max="3" width="26" customWidth="1"/>
    <col min="4" max="4" width="30" customWidth="1"/>
    <col min="5" max="5" width="26" customWidth="1"/>
    <col min="6" max="6" width="49" customWidth="1"/>
    <col min="7" max="7" width="31" customWidth="1"/>
    <col min="8" max="8" width="67" customWidth="1"/>
    <col min="9" max="9" width="9" customWidth="1"/>
  </cols>
  <sheetData>
    <row r="1" spans="1:9" ht="15.95" customHeight="1" x14ac:dyDescent="0.2">
      <c r="A1" s="95" t="s">
        <v>249</v>
      </c>
      <c r="B1" s="95" t="s">
        <v>250</v>
      </c>
      <c r="C1" s="95" t="s">
        <v>499</v>
      </c>
      <c r="D1" s="133" t="s">
        <v>236</v>
      </c>
      <c r="E1" s="134" t="s">
        <v>237</v>
      </c>
      <c r="F1" s="134"/>
      <c r="G1" s="132"/>
    </row>
    <row r="2" spans="1:9" ht="15.95" customHeight="1" x14ac:dyDescent="0.2">
      <c r="E2" s="121" t="s">
        <v>241</v>
      </c>
      <c r="F2" s="121" t="s">
        <v>242</v>
      </c>
      <c r="G2" s="141" t="s">
        <v>243</v>
      </c>
      <c r="H2" s="135" t="s">
        <v>500</v>
      </c>
      <c r="I2" s="31" t="s">
        <v>501</v>
      </c>
    </row>
    <row r="3" spans="1:9" ht="15.95" customHeight="1" x14ac:dyDescent="0.2">
      <c r="A3" s="32" t="s">
        <v>502</v>
      </c>
      <c r="B3" s="32" t="s">
        <v>503</v>
      </c>
      <c r="C3" s="32" t="e">
        <f ca="1">_xludf.CONCAT("on", REPLACE(A3,1,1,UPPER(LEFT(A3,1))), REPLACE(B3,1,1,UPPER(LEFT(B3,1))))</f>
        <v>#NAME?</v>
      </c>
      <c r="D3" s="79" t="s">
        <v>504</v>
      </c>
      <c r="E3" s="32"/>
      <c r="F3" s="32"/>
      <c r="G3" s="79"/>
    </row>
    <row r="4" spans="1:9" ht="45.95" customHeight="1" x14ac:dyDescent="0.2">
      <c r="A4" s="32"/>
      <c r="B4" s="32"/>
      <c r="C4" s="32"/>
      <c r="D4" s="79"/>
      <c r="E4" s="32" t="s">
        <v>505</v>
      </c>
      <c r="F4" s="32" t="s">
        <v>321</v>
      </c>
      <c r="G4" s="79" t="s">
        <v>506</v>
      </c>
    </row>
    <row r="5" spans="1:9" ht="15.95" customHeight="1" x14ac:dyDescent="0.2">
      <c r="A5" s="32"/>
      <c r="B5" s="32"/>
      <c r="C5" s="32"/>
      <c r="D5" s="32"/>
      <c r="E5" s="32" t="s">
        <v>472</v>
      </c>
      <c r="F5" s="32" t="s">
        <v>507</v>
      </c>
      <c r="G5" s="79"/>
    </row>
    <row r="6" spans="1:9" ht="15.95" customHeight="1" x14ac:dyDescent="0.2">
      <c r="A6" s="32"/>
      <c r="B6" s="32"/>
      <c r="C6" s="32"/>
      <c r="D6" s="32"/>
      <c r="E6" s="32" t="s">
        <v>508</v>
      </c>
      <c r="F6" s="32" t="s">
        <v>509</v>
      </c>
      <c r="G6" s="79"/>
    </row>
    <row r="7" spans="1:9" ht="15.95" customHeight="1" x14ac:dyDescent="0.2">
      <c r="A7" s="32"/>
      <c r="B7" s="32"/>
      <c r="C7" s="32"/>
      <c r="D7" s="32"/>
      <c r="E7" s="32" t="s">
        <v>510</v>
      </c>
      <c r="F7" s="32" t="s">
        <v>511</v>
      </c>
      <c r="G7" s="79" t="s">
        <v>512</v>
      </c>
      <c r="H7" s="140"/>
    </row>
    <row r="8" spans="1:9" ht="30.95" customHeight="1" x14ac:dyDescent="0.2">
      <c r="A8" s="32" t="s">
        <v>502</v>
      </c>
      <c r="B8" s="32" t="s">
        <v>513</v>
      </c>
      <c r="C8" s="32" t="e">
        <f ca="1">_xludf.CONCAT("on", REPLACE(A8,1,1,UPPER(LEFT(A8,1))), REPLACE(B8,1,1,UPPER(LEFT(B8,1))))</f>
        <v>#NAME?</v>
      </c>
      <c r="D8" s="79" t="s">
        <v>514</v>
      </c>
      <c r="E8" s="32"/>
      <c r="F8" s="32"/>
      <c r="G8" s="79"/>
    </row>
    <row r="9" spans="1:9" ht="30.95" customHeight="1" x14ac:dyDescent="0.2">
      <c r="A9" s="32"/>
      <c r="B9" s="32"/>
      <c r="C9" s="32"/>
      <c r="D9" s="79"/>
      <c r="E9" s="32" t="s">
        <v>505</v>
      </c>
      <c r="F9" s="31" t="s">
        <v>321</v>
      </c>
      <c r="G9" s="79" t="s">
        <v>515</v>
      </c>
    </row>
    <row r="10" spans="1:9" ht="30.95" customHeight="1" x14ac:dyDescent="0.2">
      <c r="A10" s="32" t="s">
        <v>502</v>
      </c>
      <c r="B10" s="32" t="s">
        <v>516</v>
      </c>
      <c r="C10" s="32" t="e">
        <f ca="1">_xludf.CONCAT("on", REPLACE(A10,1,1,UPPER(LEFT(A10,1))), REPLACE(B10,1,1,UPPER(LEFT(B10,1))))</f>
        <v>#NAME?</v>
      </c>
      <c r="D10" s="79" t="s">
        <v>517</v>
      </c>
      <c r="E10" s="32"/>
      <c r="F10" s="32"/>
      <c r="G10" s="79"/>
    </row>
    <row r="11" spans="1:9" ht="30.95" customHeight="1" x14ac:dyDescent="0.2">
      <c r="A11" s="32"/>
      <c r="B11" s="32"/>
      <c r="C11" s="32"/>
      <c r="D11" s="79"/>
      <c r="E11" s="32" t="s">
        <v>505</v>
      </c>
      <c r="G11" s="79" t="s">
        <v>515</v>
      </c>
    </row>
    <row r="12" spans="1:9" ht="15.95" customHeight="1" x14ac:dyDescent="0.2">
      <c r="A12" s="32"/>
      <c r="B12" s="32"/>
      <c r="C12" s="32"/>
      <c r="D12" s="79"/>
      <c r="E12" s="32" t="s">
        <v>518</v>
      </c>
      <c r="F12" s="32" t="s">
        <v>519</v>
      </c>
      <c r="G12" s="79" t="s">
        <v>520</v>
      </c>
    </row>
    <row r="13" spans="1:9" ht="30.95" customHeight="1" x14ac:dyDescent="0.2">
      <c r="A13" s="32"/>
      <c r="B13" s="32"/>
      <c r="C13" s="32"/>
      <c r="D13" s="32"/>
      <c r="E13" s="32" t="s">
        <v>521</v>
      </c>
      <c r="F13" s="32" t="s">
        <v>522</v>
      </c>
      <c r="G13" s="79" t="s">
        <v>523</v>
      </c>
    </row>
    <row r="14" spans="1:9" ht="30.95" customHeight="1" x14ac:dyDescent="0.2">
      <c r="A14" s="32"/>
      <c r="B14" s="32"/>
      <c r="C14" s="32"/>
      <c r="D14" s="32"/>
      <c r="E14" s="32" t="s">
        <v>524</v>
      </c>
      <c r="F14" s="32" t="s">
        <v>522</v>
      </c>
      <c r="G14" s="79" t="s">
        <v>525</v>
      </c>
    </row>
    <row r="15" spans="1:9" ht="15.95" customHeight="1" x14ac:dyDescent="0.2">
      <c r="A15" s="32"/>
      <c r="B15" s="32"/>
      <c r="C15" s="32"/>
      <c r="D15" s="32"/>
      <c r="E15" s="32" t="s">
        <v>526</v>
      </c>
      <c r="F15" s="32" t="s">
        <v>527</v>
      </c>
      <c r="G15" s="79" t="s">
        <v>528</v>
      </c>
    </row>
    <row r="16" spans="1:9" ht="15.95" customHeight="1" x14ac:dyDescent="0.2">
      <c r="A16" s="32" t="s">
        <v>502</v>
      </c>
      <c r="B16" s="32" t="s">
        <v>529</v>
      </c>
      <c r="C16" s="32" t="e">
        <f ca="1">_xludf.CONCAT("on", REPLACE(A16,1,1,UPPER(LEFT(A16,1))), REPLACE(B16,1,1,UPPER(LEFT(B16,1))))</f>
        <v>#NAME?</v>
      </c>
      <c r="D16" s="79" t="s">
        <v>530</v>
      </c>
      <c r="E16" s="32"/>
      <c r="F16" s="32"/>
      <c r="G16" s="79"/>
    </row>
    <row r="17" spans="1:8" ht="30.95" customHeight="1" x14ac:dyDescent="0.2">
      <c r="A17" s="32"/>
      <c r="B17" s="32"/>
      <c r="C17" s="32"/>
      <c r="D17" s="79"/>
      <c r="E17" s="32" t="s">
        <v>505</v>
      </c>
      <c r="G17" s="79" t="s">
        <v>515</v>
      </c>
    </row>
    <row r="18" spans="1:8" ht="15.95" customHeight="1" x14ac:dyDescent="0.2">
      <c r="A18" s="32"/>
      <c r="B18" s="32"/>
      <c r="C18" s="32"/>
      <c r="D18" s="32"/>
      <c r="E18" s="32" t="s">
        <v>531</v>
      </c>
      <c r="F18" s="32" t="s">
        <v>532</v>
      </c>
      <c r="G18" s="79" t="s">
        <v>533</v>
      </c>
      <c r="H18" s="135" t="s">
        <v>534</v>
      </c>
    </row>
    <row r="19" spans="1:8" ht="30.95" customHeight="1" x14ac:dyDescent="0.2">
      <c r="A19" s="32" t="s">
        <v>502</v>
      </c>
      <c r="B19" s="32" t="s">
        <v>535</v>
      </c>
      <c r="C19" s="32" t="e">
        <f ca="1">_xludf.CONCAT("on", REPLACE(A19,1,1,UPPER(LEFT(A19,1))), REPLACE(B19,1,1,UPPER(LEFT(B19,1))))</f>
        <v>#NAME?</v>
      </c>
      <c r="D19" s="79" t="s">
        <v>536</v>
      </c>
      <c r="E19" s="32"/>
      <c r="F19" s="32"/>
      <c r="G19" s="79"/>
    </row>
    <row r="20" spans="1:8" ht="30.95" customHeight="1" x14ac:dyDescent="0.2">
      <c r="A20" s="32"/>
      <c r="B20" s="32"/>
      <c r="C20" s="32"/>
      <c r="D20" s="79"/>
      <c r="E20" s="32" t="s">
        <v>505</v>
      </c>
      <c r="F20" s="32" t="s">
        <v>527</v>
      </c>
      <c r="G20" s="79" t="s">
        <v>515</v>
      </c>
    </row>
    <row r="21" spans="1:8" ht="15.95" customHeight="1" x14ac:dyDescent="0.2">
      <c r="A21" s="32"/>
      <c r="B21" s="32"/>
      <c r="C21" s="32"/>
      <c r="D21" s="79"/>
      <c r="E21" s="32" t="s">
        <v>526</v>
      </c>
      <c r="F21" s="32" t="s">
        <v>527</v>
      </c>
      <c r="G21" s="79" t="s">
        <v>528</v>
      </c>
    </row>
    <row r="22" spans="1:8" ht="30.95" customHeight="1" x14ac:dyDescent="0.2">
      <c r="A22" s="32" t="s">
        <v>502</v>
      </c>
      <c r="B22" s="32" t="s">
        <v>537</v>
      </c>
      <c r="C22" s="32" t="e">
        <f ca="1">_xludf.CONCAT("on", REPLACE(A22,1,1,UPPER(LEFT(A22,1))), REPLACE(B22,1,1,UPPER(LEFT(B22,1))))</f>
        <v>#NAME?</v>
      </c>
      <c r="D22" s="79" t="s">
        <v>538</v>
      </c>
      <c r="E22" s="32"/>
      <c r="F22" s="32"/>
      <c r="G22" s="79"/>
    </row>
    <row r="23" spans="1:8" ht="30.95" customHeight="1" x14ac:dyDescent="0.2">
      <c r="A23" s="32"/>
      <c r="B23" s="32"/>
      <c r="C23" s="32"/>
      <c r="D23" s="79"/>
      <c r="E23" s="32" t="s">
        <v>505</v>
      </c>
      <c r="G23" s="79" t="s">
        <v>515</v>
      </c>
    </row>
    <row r="24" spans="1:8" ht="15.95" customHeight="1" x14ac:dyDescent="0.2">
      <c r="A24" s="32"/>
      <c r="B24" s="32"/>
      <c r="C24" s="32"/>
      <c r="D24" s="79"/>
      <c r="E24" s="32" t="s">
        <v>539</v>
      </c>
      <c r="F24" s="32" t="s">
        <v>540</v>
      </c>
      <c r="G24" s="79" t="s">
        <v>541</v>
      </c>
    </row>
    <row r="25" spans="1:8" ht="15.95" customHeight="1" x14ac:dyDescent="0.2">
      <c r="A25" s="32"/>
      <c r="B25" s="32"/>
      <c r="C25" s="32"/>
      <c r="D25" s="79"/>
      <c r="E25" s="32" t="s">
        <v>542</v>
      </c>
      <c r="F25" s="32" t="s">
        <v>540</v>
      </c>
      <c r="G25" s="79" t="s">
        <v>543</v>
      </c>
      <c r="H25" s="135"/>
    </row>
    <row r="26" spans="1:8" ht="15.95" customHeight="1" x14ac:dyDescent="0.2">
      <c r="A26" s="32"/>
      <c r="B26" s="32"/>
      <c r="C26" s="32"/>
      <c r="D26" s="79"/>
      <c r="E26" s="32" t="s">
        <v>544</v>
      </c>
      <c r="F26" s="32" t="s">
        <v>540</v>
      </c>
      <c r="G26" s="79" t="s">
        <v>545</v>
      </c>
      <c r="H26" s="32"/>
    </row>
    <row r="27" spans="1:8" ht="15.95" customHeight="1" x14ac:dyDescent="0.2">
      <c r="A27" s="32"/>
      <c r="B27" s="32"/>
      <c r="C27" s="32"/>
      <c r="D27" s="79"/>
      <c r="E27" s="32" t="s">
        <v>518</v>
      </c>
      <c r="F27" s="32" t="s">
        <v>519</v>
      </c>
      <c r="G27" s="79" t="s">
        <v>520</v>
      </c>
    </row>
    <row r="28" spans="1:8" ht="15.95" customHeight="1" x14ac:dyDescent="0.2">
      <c r="A28" s="32"/>
      <c r="B28" s="32"/>
      <c r="C28" s="32"/>
      <c r="D28" s="79"/>
      <c r="E28" s="32" t="s">
        <v>546</v>
      </c>
      <c r="F28" s="32" t="s">
        <v>509</v>
      </c>
      <c r="G28" s="79" t="s">
        <v>547</v>
      </c>
      <c r="H28" s="140"/>
    </row>
    <row r="29" spans="1:8" ht="15.95" customHeight="1" x14ac:dyDescent="0.2">
      <c r="A29" s="32"/>
      <c r="B29" s="32"/>
      <c r="C29" s="32"/>
      <c r="D29" s="79"/>
      <c r="E29" s="32" t="s">
        <v>548</v>
      </c>
      <c r="F29" s="79" t="s">
        <v>549</v>
      </c>
      <c r="G29" s="79"/>
    </row>
    <row r="30" spans="1:8" ht="15.95" customHeight="1" x14ac:dyDescent="0.2">
      <c r="A30" s="32"/>
      <c r="B30" s="32"/>
      <c r="C30" s="32"/>
      <c r="D30" s="79"/>
      <c r="E30" s="32" t="s">
        <v>526</v>
      </c>
      <c r="F30" s="32" t="s">
        <v>527</v>
      </c>
      <c r="G30" s="79" t="s">
        <v>528</v>
      </c>
    </row>
    <row r="31" spans="1:8" ht="90.95" customHeight="1" x14ac:dyDescent="0.2">
      <c r="A31" s="32"/>
      <c r="B31" s="32"/>
      <c r="C31" s="32"/>
      <c r="D31" s="79"/>
      <c r="E31" s="87" t="s">
        <v>550</v>
      </c>
      <c r="F31" s="87" t="s">
        <v>527</v>
      </c>
      <c r="G31" s="139" t="s">
        <v>551</v>
      </c>
      <c r="H31" s="31"/>
    </row>
    <row r="32" spans="1:8" ht="15.95" customHeight="1" x14ac:dyDescent="0.2">
      <c r="A32" s="32"/>
      <c r="B32" s="32"/>
      <c r="C32" s="32"/>
      <c r="D32" s="79"/>
      <c r="E32" s="32" t="s">
        <v>552</v>
      </c>
      <c r="F32" s="79" t="s">
        <v>553</v>
      </c>
      <c r="G32" s="79" t="s">
        <v>554</v>
      </c>
    </row>
    <row r="33" spans="1:8" ht="30.95" customHeight="1" x14ac:dyDescent="0.2">
      <c r="A33" s="32"/>
      <c r="B33" s="32"/>
      <c r="C33" s="32"/>
      <c r="D33" s="79"/>
      <c r="E33" s="32" t="s">
        <v>524</v>
      </c>
      <c r="F33" s="32" t="s">
        <v>555</v>
      </c>
      <c r="G33" s="79" t="s">
        <v>525</v>
      </c>
    </row>
    <row r="34" spans="1:8" ht="15.95" customHeight="1" x14ac:dyDescent="0.2">
      <c r="A34" s="32" t="s">
        <v>502</v>
      </c>
      <c r="B34" s="136" t="s">
        <v>556</v>
      </c>
      <c r="C34" s="136" t="e">
        <f ca="1">_xludf.CONCAT("on", REPLACE(A34,1,1,UPPER(LEFT(A34,1))), REPLACE(B34,1,1,UPPER(LEFT(B34,1))))</f>
        <v>#NAME?</v>
      </c>
      <c r="D34" s="137" t="s">
        <v>557</v>
      </c>
      <c r="E34" s="136"/>
      <c r="F34" s="136"/>
      <c r="G34" s="137"/>
    </row>
    <row r="35" spans="1:8" ht="15.95" customHeight="1" x14ac:dyDescent="0.2">
      <c r="A35" s="32"/>
      <c r="B35" s="136"/>
      <c r="C35" s="136"/>
      <c r="D35" s="137"/>
      <c r="E35" s="136" t="s">
        <v>505</v>
      </c>
      <c r="F35" s="136" t="s">
        <v>515</v>
      </c>
      <c r="G35" s="137"/>
    </row>
    <row r="36" spans="1:8" ht="15.95" customHeight="1" x14ac:dyDescent="0.2">
      <c r="A36" s="32"/>
      <c r="B36" s="136"/>
      <c r="C36" s="136"/>
      <c r="D36" s="137"/>
      <c r="E36" s="136" t="s">
        <v>526</v>
      </c>
      <c r="F36" s="136" t="s">
        <v>527</v>
      </c>
      <c r="G36" s="137" t="s">
        <v>528</v>
      </c>
    </row>
    <row r="37" spans="1:8" ht="15.95" customHeight="1" x14ac:dyDescent="0.2">
      <c r="A37" s="32"/>
      <c r="B37" s="136"/>
      <c r="C37" s="136"/>
      <c r="D37" s="137"/>
      <c r="E37" s="136" t="s">
        <v>546</v>
      </c>
      <c r="F37" s="136" t="s">
        <v>509</v>
      </c>
      <c r="G37" s="137" t="s">
        <v>558</v>
      </c>
    </row>
    <row r="38" spans="1:8" ht="15.95" customHeight="1" x14ac:dyDescent="0.2">
      <c r="A38" s="32"/>
      <c r="B38" s="136"/>
      <c r="C38" s="136"/>
      <c r="D38" s="136"/>
      <c r="E38" s="136" t="s">
        <v>531</v>
      </c>
      <c r="F38" s="136" t="s">
        <v>532</v>
      </c>
      <c r="G38" s="137" t="s">
        <v>533</v>
      </c>
      <c r="H38" s="135" t="s">
        <v>534</v>
      </c>
    </row>
    <row r="39" spans="1:8" ht="15.95" customHeight="1" x14ac:dyDescent="0.2">
      <c r="A39" s="32" t="s">
        <v>502</v>
      </c>
      <c r="B39" s="32" t="s">
        <v>559</v>
      </c>
      <c r="C39" s="32" t="e">
        <f ca="1">_xludf.CONCAT("on", REPLACE(A39,1,1,UPPER(LEFT(A39,1))), REPLACE(B39,1,1,UPPER(LEFT(B39,1))))</f>
        <v>#NAME?</v>
      </c>
      <c r="D39" s="79" t="s">
        <v>560</v>
      </c>
      <c r="E39" s="32"/>
      <c r="F39" s="32"/>
      <c r="G39" s="79"/>
    </row>
    <row r="40" spans="1:8" ht="15.95" customHeight="1" x14ac:dyDescent="0.2">
      <c r="A40" s="32"/>
      <c r="B40" s="32"/>
      <c r="C40" s="32"/>
      <c r="D40" s="79"/>
      <c r="E40" s="32" t="s">
        <v>505</v>
      </c>
      <c r="F40" s="32" t="s">
        <v>515</v>
      </c>
      <c r="G40" s="79"/>
    </row>
    <row r="41" spans="1:8" ht="15.95" customHeight="1" x14ac:dyDescent="0.2">
      <c r="A41" s="32"/>
      <c r="B41" s="32"/>
      <c r="C41" s="32"/>
      <c r="D41" s="32"/>
      <c r="E41" s="32" t="s">
        <v>526</v>
      </c>
      <c r="F41" s="32" t="s">
        <v>527</v>
      </c>
      <c r="G41" s="79" t="s">
        <v>528</v>
      </c>
    </row>
    <row r="42" spans="1:8" ht="15.95" customHeight="1" x14ac:dyDescent="0.2">
      <c r="A42" s="32"/>
      <c r="B42" s="32"/>
      <c r="C42" s="32"/>
      <c r="D42" s="79"/>
      <c r="E42" s="32" t="s">
        <v>546</v>
      </c>
      <c r="F42" s="32" t="s">
        <v>561</v>
      </c>
      <c r="G42" s="79" t="s">
        <v>558</v>
      </c>
    </row>
    <row r="43" spans="1:8" ht="15.95" customHeight="1" x14ac:dyDescent="0.2">
      <c r="A43" s="32" t="s">
        <v>502</v>
      </c>
      <c r="B43" s="32" t="s">
        <v>562</v>
      </c>
      <c r="C43" s="32" t="e">
        <f ca="1">_xludf.CONCAT("on", REPLACE(A43,1,1,UPPER(LEFT(A43,1))), REPLACE(B43,1,1,UPPER(LEFT(B43,1))))</f>
        <v>#NAME?</v>
      </c>
      <c r="D43" s="32" t="s">
        <v>563</v>
      </c>
      <c r="E43" s="32"/>
      <c r="F43" s="32"/>
      <c r="G43" s="32"/>
    </row>
    <row r="44" spans="1:8" ht="15.95" customHeight="1" x14ac:dyDescent="0.2">
      <c r="A44" s="32"/>
      <c r="B44" s="32"/>
      <c r="C44" s="32"/>
      <c r="D44" s="79"/>
      <c r="E44" s="32" t="s">
        <v>505</v>
      </c>
      <c r="F44" s="32" t="s">
        <v>515</v>
      </c>
      <c r="G44" s="32"/>
    </row>
    <row r="45" spans="1:8" ht="15.95" customHeight="1" x14ac:dyDescent="0.2">
      <c r="A45" s="32"/>
      <c r="B45" s="32"/>
      <c r="C45" s="32"/>
      <c r="D45" s="32"/>
      <c r="E45" s="32" t="s">
        <v>526</v>
      </c>
      <c r="F45" s="32" t="s">
        <v>527</v>
      </c>
      <c r="G45" s="32" t="s">
        <v>528</v>
      </c>
    </row>
    <row r="46" spans="1:8" ht="15.95" customHeight="1" x14ac:dyDescent="0.2">
      <c r="A46" s="32"/>
      <c r="B46" s="32"/>
      <c r="C46" s="32"/>
      <c r="D46" s="79"/>
      <c r="E46" s="32" t="s">
        <v>550</v>
      </c>
      <c r="F46" s="32"/>
      <c r="G46" s="32" t="s">
        <v>564</v>
      </c>
    </row>
    <row r="47" spans="1:8" ht="15.95" customHeight="1" x14ac:dyDescent="0.2">
      <c r="A47" s="32"/>
      <c r="B47" s="32"/>
      <c r="C47" s="32"/>
      <c r="D47" s="32"/>
      <c r="E47" s="32" t="s">
        <v>565</v>
      </c>
      <c r="F47" s="32"/>
      <c r="G47" s="32" t="s">
        <v>566</v>
      </c>
    </row>
    <row r="48" spans="1:8" ht="15.95" customHeight="1" x14ac:dyDescent="0.2">
      <c r="A48" s="32"/>
      <c r="B48" s="32"/>
      <c r="C48" s="32"/>
      <c r="D48" s="32"/>
      <c r="E48" s="32" t="s">
        <v>567</v>
      </c>
      <c r="F48" s="32" t="s">
        <v>519</v>
      </c>
      <c r="G48" s="32" t="s">
        <v>568</v>
      </c>
    </row>
    <row r="49" spans="1:7" ht="15.95" customHeight="1" x14ac:dyDescent="0.2">
      <c r="A49" s="32"/>
      <c r="B49" s="32"/>
      <c r="C49" s="32"/>
      <c r="D49" s="79"/>
      <c r="E49" s="32" t="s">
        <v>569</v>
      </c>
      <c r="F49" s="32" t="s">
        <v>570</v>
      </c>
      <c r="G49" s="32" t="s">
        <v>571</v>
      </c>
    </row>
    <row r="50" spans="1:7" ht="15.95" customHeight="1" x14ac:dyDescent="0.2">
      <c r="A50" s="32"/>
      <c r="B50" s="32"/>
      <c r="C50" s="32"/>
      <c r="D50" s="32"/>
      <c r="E50" s="32" t="s">
        <v>524</v>
      </c>
      <c r="F50" s="32" t="s">
        <v>522</v>
      </c>
      <c r="G50" s="32" t="s">
        <v>572</v>
      </c>
    </row>
    <row r="51" spans="1:7" ht="15.95" customHeight="1" x14ac:dyDescent="0.2">
      <c r="A51" s="32" t="s">
        <v>502</v>
      </c>
      <c r="B51" s="32" t="s">
        <v>573</v>
      </c>
      <c r="C51" s="32" t="e">
        <f ca="1">_xludf.CONCAT("on", REPLACE(A51,1,1,UPPER(LEFT(A51,1))), REPLACE(B51,1,1,UPPER(LEFT(B51,1))))</f>
        <v>#NAME?</v>
      </c>
      <c r="D51" s="79" t="s">
        <v>574</v>
      </c>
      <c r="E51" s="32"/>
      <c r="F51" s="32"/>
      <c r="G51" s="32"/>
    </row>
    <row r="52" spans="1:7" ht="15.95" customHeight="1" x14ac:dyDescent="0.2">
      <c r="A52" s="32"/>
      <c r="B52" s="32"/>
      <c r="C52" s="32"/>
      <c r="D52" s="79"/>
      <c r="E52" s="32" t="s">
        <v>505</v>
      </c>
      <c r="F52" s="32" t="s">
        <v>515</v>
      </c>
      <c r="G52" s="32"/>
    </row>
    <row r="53" spans="1:7" ht="15.95" customHeight="1" x14ac:dyDescent="0.2">
      <c r="A53" s="32"/>
      <c r="B53" s="32"/>
      <c r="C53" s="32"/>
      <c r="D53" s="32"/>
      <c r="E53" s="32" t="s">
        <v>526</v>
      </c>
      <c r="F53" s="32" t="s">
        <v>527</v>
      </c>
      <c r="G53" s="32" t="s">
        <v>528</v>
      </c>
    </row>
    <row r="54" spans="1:7" ht="15.95" customHeight="1" x14ac:dyDescent="0.2">
      <c r="A54" s="32"/>
      <c r="B54" s="32"/>
      <c r="C54" s="32"/>
      <c r="D54" s="79"/>
      <c r="E54" s="32" t="s">
        <v>550</v>
      </c>
      <c r="F54" s="32"/>
      <c r="G54" s="32" t="s">
        <v>564</v>
      </c>
    </row>
    <row r="55" spans="1:7" ht="15.95" customHeight="1" x14ac:dyDescent="0.2">
      <c r="A55" s="32"/>
      <c r="B55" s="32"/>
      <c r="C55" s="32"/>
      <c r="D55" s="79"/>
      <c r="E55" s="32" t="s">
        <v>565</v>
      </c>
      <c r="F55" s="32"/>
      <c r="G55" s="32" t="s">
        <v>566</v>
      </c>
    </row>
    <row r="56" spans="1:7" ht="15.95" customHeight="1" x14ac:dyDescent="0.2">
      <c r="A56" s="32"/>
      <c r="B56" s="32"/>
      <c r="C56" s="32"/>
      <c r="D56" s="32"/>
      <c r="E56" s="32" t="s">
        <v>567</v>
      </c>
      <c r="F56" s="32" t="s">
        <v>519</v>
      </c>
      <c r="G56" s="32" t="s">
        <v>568</v>
      </c>
    </row>
    <row r="57" spans="1:7" ht="15.95" customHeight="1" x14ac:dyDescent="0.2">
      <c r="A57" s="32"/>
      <c r="B57" s="32"/>
      <c r="C57" s="32"/>
      <c r="D57" s="79"/>
      <c r="E57" s="32" t="s">
        <v>569</v>
      </c>
      <c r="F57" s="32" t="s">
        <v>570</v>
      </c>
      <c r="G57" s="32" t="s">
        <v>571</v>
      </c>
    </row>
    <row r="58" spans="1:7" ht="15.95" customHeight="1" x14ac:dyDescent="0.2">
      <c r="A58" s="32"/>
      <c r="B58" s="32"/>
      <c r="C58" s="32"/>
      <c r="D58" s="32"/>
      <c r="E58" s="32" t="s">
        <v>531</v>
      </c>
      <c r="F58" s="32" t="s">
        <v>533</v>
      </c>
      <c r="G58" s="32"/>
    </row>
    <row r="59" spans="1:7" ht="15.95" customHeight="1" x14ac:dyDescent="0.2">
      <c r="A59" s="32" t="s">
        <v>502</v>
      </c>
      <c r="B59" s="32" t="s">
        <v>575</v>
      </c>
      <c r="C59" s="32" t="e">
        <f ca="1">_xludf.CONCAT("on", REPLACE(A59,1,1,UPPER(LEFT(A59,1))), REPLACE(B59,1,1,UPPER(LEFT(B59,1))))</f>
        <v>#NAME?</v>
      </c>
      <c r="D59" s="32" t="s">
        <v>576</v>
      </c>
      <c r="E59" s="32"/>
      <c r="F59" s="32"/>
      <c r="G59" s="32"/>
    </row>
    <row r="60" spans="1:7" ht="15.95" customHeight="1" x14ac:dyDescent="0.2">
      <c r="A60" s="32"/>
      <c r="B60" s="32"/>
      <c r="C60" s="32"/>
      <c r="D60" s="32"/>
      <c r="E60" s="32" t="s">
        <v>505</v>
      </c>
      <c r="F60" s="32" t="s">
        <v>515</v>
      </c>
      <c r="G60" s="32"/>
    </row>
    <row r="61" spans="1:7" ht="15.95" customHeight="1" x14ac:dyDescent="0.2">
      <c r="A61" s="32"/>
      <c r="B61" s="32"/>
      <c r="C61" s="32"/>
      <c r="D61" s="32"/>
      <c r="E61" s="32" t="s">
        <v>472</v>
      </c>
      <c r="F61" s="32" t="s">
        <v>577</v>
      </c>
      <c r="G61" s="32"/>
    </row>
    <row r="62" spans="1:7" ht="15.95" customHeight="1" x14ac:dyDescent="0.2">
      <c r="A62" s="32"/>
      <c r="B62" s="32"/>
      <c r="C62" s="32"/>
      <c r="D62" s="32"/>
      <c r="E62" s="32" t="s">
        <v>552</v>
      </c>
      <c r="F62" s="32" t="s">
        <v>578</v>
      </c>
      <c r="G62" s="79" t="s">
        <v>579</v>
      </c>
    </row>
    <row r="63" spans="1:7" ht="15.95" customHeight="1" x14ac:dyDescent="0.2">
      <c r="D63" s="138"/>
    </row>
    <row r="64" spans="1:7" ht="15.95" customHeight="1" x14ac:dyDescent="0.2">
      <c r="D64" s="135"/>
    </row>
    <row r="65" spans="1:6" ht="15.95" customHeight="1" x14ac:dyDescent="0.2">
      <c r="F65" s="31"/>
    </row>
    <row r="66" spans="1:6" ht="15.95" customHeight="1" x14ac:dyDescent="0.2">
      <c r="F66" s="31"/>
    </row>
    <row r="67" spans="1:6" ht="15.95" customHeight="1" x14ac:dyDescent="0.2">
      <c r="F67" s="31"/>
    </row>
    <row r="68" spans="1:6" ht="15.95" customHeight="1" x14ac:dyDescent="0.2">
      <c r="F68" s="31"/>
    </row>
    <row r="69" spans="1:6" ht="15.95" customHeight="1" x14ac:dyDescent="0.2">
      <c r="F69" s="31"/>
    </row>
    <row r="70" spans="1:6" ht="15.95" customHeight="1" x14ac:dyDescent="0.2">
      <c r="F70" s="31"/>
    </row>
    <row r="71" spans="1:6" ht="15.95" customHeight="1" x14ac:dyDescent="0.2">
      <c r="F71" s="31"/>
    </row>
    <row r="72" spans="1:6" ht="15.95" customHeight="1" x14ac:dyDescent="0.2"/>
    <row r="73" spans="1:6" ht="15.95" customHeight="1" x14ac:dyDescent="0.2">
      <c r="A73" s="31"/>
    </row>
    <row r="74" spans="1:6" ht="15.95" customHeight="1" x14ac:dyDescent="0.2">
      <c r="A74" s="31"/>
    </row>
    <row r="75" spans="1:6" ht="15.95" customHeight="1" x14ac:dyDescent="0.2">
      <c r="A75" s="31"/>
    </row>
    <row r="76" spans="1:6" ht="15.95" customHeight="1" x14ac:dyDescent="0.2">
      <c r="A76" s="31"/>
    </row>
    <row r="77" spans="1:6" ht="15.95" customHeight="1" x14ac:dyDescent="0.2">
      <c r="A77" s="31"/>
    </row>
    <row r="78" spans="1:6" ht="15.95" customHeight="1" x14ac:dyDescent="0.2">
      <c r="A78" s="31"/>
    </row>
    <row r="79" spans="1:6" ht="15.95" customHeight="1" x14ac:dyDescent="0.2">
      <c r="A79" s="31"/>
    </row>
    <row r="80" spans="1:6" ht="15.95" customHeight="1" x14ac:dyDescent="0.2">
      <c r="A80" s="31"/>
    </row>
    <row r="81" spans="1:1" ht="15.95" customHeight="1" x14ac:dyDescent="0.2">
      <c r="A81" s="31"/>
    </row>
    <row r="82" spans="1:1" ht="15.95" customHeight="1" x14ac:dyDescent="0.2">
      <c r="A82" s="31"/>
    </row>
    <row r="83" spans="1:1" ht="15.95" customHeight="1" x14ac:dyDescent="0.2">
      <c r="A83" s="31"/>
    </row>
    <row r="84" spans="1:1" ht="15.95" customHeight="1" x14ac:dyDescent="0.2">
      <c r="A84" s="31"/>
    </row>
    <row r="85" spans="1:1" ht="15.95" customHeight="1" x14ac:dyDescent="0.2">
      <c r="A85" s="31"/>
    </row>
    <row r="86" spans="1:1" ht="15.95" customHeight="1" x14ac:dyDescent="0.2">
      <c r="A86" s="31"/>
    </row>
    <row r="87" spans="1:1" ht="15.95" customHeight="1" x14ac:dyDescent="0.2">
      <c r="A87" s="31"/>
    </row>
    <row r="88" spans="1:1" ht="15.95" customHeight="1" x14ac:dyDescent="0.2">
      <c r="A88" s="31"/>
    </row>
    <row r="89" spans="1:1" ht="15.95" customHeight="1" x14ac:dyDescent="0.2">
      <c r="A89" s="31"/>
    </row>
    <row r="90" spans="1:1" ht="15.95" customHeight="1" x14ac:dyDescent="0.2">
      <c r="A90" s="31"/>
    </row>
    <row r="91" spans="1:1" ht="15.95" customHeight="1" x14ac:dyDescent="0.2">
      <c r="A91" s="31"/>
    </row>
    <row r="92" spans="1:1" ht="15.95" customHeight="1" x14ac:dyDescent="0.2">
      <c r="A92" s="31"/>
    </row>
    <row r="93" spans="1:1" ht="15.95" customHeight="1" x14ac:dyDescent="0.2">
      <c r="A93" s="31"/>
    </row>
    <row r="94" spans="1:1" ht="15.95" customHeight="1" x14ac:dyDescent="0.2">
      <c r="A94" s="31"/>
    </row>
    <row r="95" spans="1:1" ht="15.95" customHeight="1" x14ac:dyDescent="0.2">
      <c r="A95" s="31"/>
    </row>
    <row r="96" spans="1:1" ht="15.95" customHeight="1" x14ac:dyDescent="0.2">
      <c r="A96" s="31"/>
    </row>
    <row r="97" spans="1:1" ht="15.95" customHeight="1" x14ac:dyDescent="0.2">
      <c r="A97" s="31"/>
    </row>
    <row r="98" spans="1:1" ht="15.95" customHeight="1" x14ac:dyDescent="0.2">
      <c r="A98" s="31"/>
    </row>
    <row r="99" spans="1:1" ht="15.95" customHeight="1" x14ac:dyDescent="0.2">
      <c r="A99" s="31" t="s">
        <v>580</v>
      </c>
    </row>
    <row r="100" spans="1:1" ht="15.95" customHeight="1" x14ac:dyDescent="0.2">
      <c r="A100" s="31" t="s">
        <v>6</v>
      </c>
    </row>
    <row r="101" spans="1:1" ht="15.95" customHeight="1" x14ac:dyDescent="0.2">
      <c r="A101" s="142" t="s">
        <v>581</v>
      </c>
    </row>
    <row r="102" spans="1:1" ht="15.95" customHeight="1" x14ac:dyDescent="0.2">
      <c r="A102" s="31" t="s">
        <v>582</v>
      </c>
    </row>
  </sheetData>
  <phoneticPr fontId="38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3855-55CD-4D69-85C0-BEBC980460A0}">
  <dimension ref="A1:H83"/>
  <sheetViews>
    <sheetView workbookViewId="0"/>
  </sheetViews>
  <sheetFormatPr defaultColWidth="14" defaultRowHeight="12.75" x14ac:dyDescent="0.2"/>
  <cols>
    <col min="1" max="1" width="13" customWidth="1"/>
    <col min="2" max="2" width="16" customWidth="1"/>
    <col min="3" max="3" width="25" customWidth="1"/>
    <col min="4" max="4" width="30" customWidth="1"/>
    <col min="5" max="5" width="42" customWidth="1"/>
    <col min="6" max="6" width="44" customWidth="1"/>
    <col min="7" max="7" width="49" customWidth="1"/>
    <col min="8" max="8" width="17" customWidth="1"/>
    <col min="9" max="20" width="9" customWidth="1"/>
  </cols>
  <sheetData>
    <row r="1" spans="1:8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</row>
    <row r="2" spans="1:8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  <c r="H2" s="31" t="s">
        <v>500</v>
      </c>
    </row>
    <row r="3" spans="1:8" ht="15.95" customHeight="1" x14ac:dyDescent="0.2">
      <c r="A3" s="32" t="s">
        <v>583</v>
      </c>
      <c r="B3" s="32" t="s">
        <v>584</v>
      </c>
      <c r="C3" s="32" t="e">
        <f ca="1">_xludf.CONCAT("on", REPLACE(A3,1,1,UPPER(LEFT(A3,1))), REPLACE(B3,1,1,UPPER(LEFT(B3,1))))</f>
        <v>#NAME?</v>
      </c>
      <c r="D3" s="79" t="s">
        <v>585</v>
      </c>
      <c r="E3" s="32"/>
      <c r="F3" s="32"/>
      <c r="G3" s="32" t="s">
        <v>586</v>
      </c>
    </row>
    <row r="4" spans="1:8" ht="15.95" customHeight="1" x14ac:dyDescent="0.2">
      <c r="A4" s="32"/>
      <c r="B4" s="32"/>
      <c r="C4" s="32"/>
      <c r="D4" s="32"/>
      <c r="E4" s="32" t="s">
        <v>472</v>
      </c>
      <c r="F4" s="32" t="s">
        <v>473</v>
      </c>
      <c r="G4" s="32" t="s">
        <v>587</v>
      </c>
    </row>
    <row r="5" spans="1:8" ht="15.95" customHeight="1" x14ac:dyDescent="0.2">
      <c r="A5" s="32" t="s">
        <v>583</v>
      </c>
      <c r="B5" s="32" t="s">
        <v>588</v>
      </c>
      <c r="C5" s="32" t="e">
        <f ca="1">_xludf.CONCAT("on", REPLACE(A5,1,1,UPPER(LEFT(A5,1))), REPLACE(B5,1,1,UPPER(LEFT(B5,1))))</f>
        <v>#NAME?</v>
      </c>
      <c r="D5" s="32" t="s">
        <v>589</v>
      </c>
      <c r="E5" s="32"/>
      <c r="F5" s="32"/>
      <c r="G5" s="32"/>
    </row>
    <row r="6" spans="1:8" ht="15.95" customHeight="1" x14ac:dyDescent="0.2">
      <c r="A6" s="32"/>
      <c r="B6" s="32"/>
      <c r="C6" s="32"/>
      <c r="D6" s="32"/>
      <c r="E6" s="32" t="s">
        <v>590</v>
      </c>
      <c r="F6" s="32" t="s">
        <v>591</v>
      </c>
      <c r="G6" s="32" t="s">
        <v>592</v>
      </c>
    </row>
    <row r="7" spans="1:8" ht="15.95" customHeight="1" x14ac:dyDescent="0.2">
      <c r="A7" s="32"/>
      <c r="B7" s="32"/>
      <c r="C7" s="32"/>
      <c r="D7" s="32"/>
      <c r="E7" s="32" t="s">
        <v>472</v>
      </c>
      <c r="F7" s="32" t="s">
        <v>593</v>
      </c>
      <c r="G7" s="32" t="s">
        <v>594</v>
      </c>
    </row>
    <row r="8" spans="1:8" ht="15.95" customHeight="1" x14ac:dyDescent="0.2">
      <c r="A8" s="32"/>
      <c r="B8" s="32"/>
      <c r="C8" s="32"/>
      <c r="D8" s="32"/>
      <c r="E8" s="32" t="s">
        <v>391</v>
      </c>
      <c r="F8" s="32" t="s">
        <v>595</v>
      </c>
      <c r="G8" s="32" t="s">
        <v>596</v>
      </c>
    </row>
    <row r="9" spans="1:8" ht="15.95" customHeight="1" x14ac:dyDescent="0.2">
      <c r="A9" s="32"/>
      <c r="B9" s="32"/>
      <c r="C9" s="32"/>
      <c r="D9" s="32"/>
      <c r="E9" s="32" t="s">
        <v>247</v>
      </c>
      <c r="F9" s="32" t="s">
        <v>321</v>
      </c>
      <c r="G9" s="32" t="s">
        <v>597</v>
      </c>
    </row>
    <row r="10" spans="1:8" ht="15.95" customHeight="1" x14ac:dyDescent="0.2">
      <c r="A10" s="32" t="s">
        <v>583</v>
      </c>
      <c r="B10" s="32" t="s">
        <v>598</v>
      </c>
      <c r="C10" s="32" t="e">
        <f ca="1">_xludf.CONCAT("on", REPLACE(A10,1,1,UPPER(LEFT(A10,1))), REPLACE(B10,1,1,UPPER(LEFT(B10,1))))</f>
        <v>#NAME?</v>
      </c>
      <c r="D10" s="32" t="s">
        <v>599</v>
      </c>
      <c r="E10" s="32"/>
      <c r="F10" s="32"/>
      <c r="G10" s="32"/>
    </row>
    <row r="11" spans="1:8" ht="15.95" customHeight="1" x14ac:dyDescent="0.2">
      <c r="A11" s="32"/>
      <c r="B11" s="32"/>
      <c r="C11" s="32"/>
      <c r="D11" s="32"/>
      <c r="E11" s="32" t="s">
        <v>391</v>
      </c>
      <c r="F11" s="32" t="s">
        <v>600</v>
      </c>
      <c r="G11" s="32" t="s">
        <v>601</v>
      </c>
    </row>
    <row r="12" spans="1:8" ht="15.95" customHeight="1" x14ac:dyDescent="0.2">
      <c r="A12" s="32"/>
      <c r="B12" s="32"/>
      <c r="C12" s="32"/>
      <c r="D12" s="32"/>
      <c r="E12" s="32" t="s">
        <v>602</v>
      </c>
      <c r="F12" s="32" t="s">
        <v>603</v>
      </c>
      <c r="G12" s="32" t="s">
        <v>604</v>
      </c>
    </row>
    <row r="13" spans="1:8" ht="15.95" customHeight="1" x14ac:dyDescent="0.2">
      <c r="A13" s="32" t="s">
        <v>583</v>
      </c>
      <c r="B13" s="32" t="s">
        <v>605</v>
      </c>
      <c r="C13" s="32" t="e">
        <f ca="1">_xludf.CONCAT("on", REPLACE(A13,1,1,UPPER(LEFT(A13,1))), REPLACE(B13,1,1,UPPER(LEFT(B13,1))))</f>
        <v>#NAME?</v>
      </c>
      <c r="D13" s="79" t="s">
        <v>606</v>
      </c>
      <c r="E13" s="32"/>
      <c r="F13" s="32"/>
      <c r="G13" s="32"/>
    </row>
    <row r="14" spans="1:8" ht="15.95" customHeight="1" x14ac:dyDescent="0.2">
      <c r="A14" s="32"/>
      <c r="B14" s="32"/>
      <c r="C14" s="32"/>
      <c r="D14" s="32"/>
      <c r="E14" s="32" t="s">
        <v>607</v>
      </c>
      <c r="F14" s="32" t="s">
        <v>608</v>
      </c>
      <c r="G14" s="32" t="s">
        <v>609</v>
      </c>
    </row>
    <row r="15" spans="1:8" ht="15.95" customHeight="1" x14ac:dyDescent="0.2">
      <c r="A15" s="32"/>
      <c r="B15" s="32"/>
      <c r="C15" s="32"/>
      <c r="D15" s="32"/>
      <c r="E15" s="32" t="s">
        <v>610</v>
      </c>
      <c r="F15" s="32" t="s">
        <v>611</v>
      </c>
      <c r="G15" s="32" t="s">
        <v>612</v>
      </c>
    </row>
    <row r="16" spans="1:8" ht="15.95" customHeight="1" x14ac:dyDescent="0.2">
      <c r="A16" s="32"/>
      <c r="B16" s="32"/>
      <c r="C16" s="32"/>
      <c r="D16" s="32"/>
      <c r="E16" s="32" t="s">
        <v>613</v>
      </c>
      <c r="F16" s="32" t="s">
        <v>321</v>
      </c>
      <c r="G16" s="32" t="s">
        <v>614</v>
      </c>
    </row>
    <row r="17" spans="1:8" ht="15.95" customHeight="1" x14ac:dyDescent="0.2">
      <c r="A17" s="32"/>
      <c r="B17" s="32"/>
      <c r="C17" s="32"/>
      <c r="D17" s="32"/>
      <c r="E17" s="32" t="s">
        <v>615</v>
      </c>
      <c r="F17" s="32" t="s">
        <v>321</v>
      </c>
      <c r="G17" s="32" t="s">
        <v>616</v>
      </c>
    </row>
    <row r="18" spans="1:8" ht="15.95" customHeight="1" x14ac:dyDescent="0.2">
      <c r="A18" s="32"/>
      <c r="B18" s="32"/>
      <c r="C18" s="32"/>
      <c r="D18" s="32"/>
      <c r="E18" s="32" t="s">
        <v>617</v>
      </c>
      <c r="F18" s="32" t="s">
        <v>618</v>
      </c>
      <c r="G18" s="32" t="s">
        <v>619</v>
      </c>
    </row>
    <row r="19" spans="1:8" ht="15.95" customHeight="1" x14ac:dyDescent="0.2">
      <c r="A19" s="32"/>
      <c r="B19" s="32"/>
      <c r="C19" s="32"/>
      <c r="D19" s="32"/>
      <c r="E19" s="145" t="s">
        <v>620</v>
      </c>
      <c r="F19" s="145" t="s">
        <v>321</v>
      </c>
      <c r="G19" s="145" t="s">
        <v>621</v>
      </c>
      <c r="H19" s="31" t="s">
        <v>622</v>
      </c>
    </row>
    <row r="20" spans="1:8" ht="15.95" customHeight="1" x14ac:dyDescent="0.2">
      <c r="A20" s="32"/>
      <c r="B20" s="32"/>
      <c r="C20" s="32"/>
      <c r="D20" s="32"/>
      <c r="E20" s="145" t="s">
        <v>623</v>
      </c>
      <c r="F20" s="145" t="s">
        <v>321</v>
      </c>
      <c r="G20" s="145" t="s">
        <v>624</v>
      </c>
      <c r="H20" s="31" t="s">
        <v>622</v>
      </c>
    </row>
    <row r="21" spans="1:8" ht="15.95" customHeight="1" x14ac:dyDescent="0.2">
      <c r="A21" s="32"/>
      <c r="B21" s="32"/>
      <c r="C21" s="32"/>
      <c r="D21" s="32"/>
      <c r="E21" s="145" t="s">
        <v>625</v>
      </c>
      <c r="F21" s="145" t="s">
        <v>321</v>
      </c>
      <c r="G21" s="145" t="s">
        <v>626</v>
      </c>
      <c r="H21" s="31" t="s">
        <v>622</v>
      </c>
    </row>
    <row r="22" spans="1:8" ht="15.95" customHeight="1" x14ac:dyDescent="0.2">
      <c r="A22" s="32"/>
      <c r="B22" s="32"/>
      <c r="C22" s="32"/>
      <c r="D22" s="32"/>
      <c r="E22" s="32" t="s">
        <v>627</v>
      </c>
      <c r="F22" s="32" t="s">
        <v>628</v>
      </c>
      <c r="G22" s="32" t="s">
        <v>629</v>
      </c>
    </row>
    <row r="23" spans="1:8" ht="15.95" customHeight="1" x14ac:dyDescent="0.2">
      <c r="A23" s="32"/>
      <c r="B23" s="32"/>
      <c r="C23" s="32"/>
      <c r="D23" s="32"/>
      <c r="E23" s="32" t="s">
        <v>630</v>
      </c>
      <c r="F23" s="32" t="s">
        <v>631</v>
      </c>
      <c r="G23" s="32" t="s">
        <v>632</v>
      </c>
    </row>
    <row r="24" spans="1:8" ht="15.95" customHeight="1" x14ac:dyDescent="0.2">
      <c r="A24" s="32" t="s">
        <v>583</v>
      </c>
      <c r="B24" s="32" t="s">
        <v>633</v>
      </c>
      <c r="C24" s="32" t="e">
        <f ca="1">_xludf.CONCAT("on", REPLACE(A24,1,1,UPPER(LEFT(A24,1))), REPLACE(B24,1,1,UPPER(LEFT(B24,1))))</f>
        <v>#NAME?</v>
      </c>
      <c r="D24" s="79" t="s">
        <v>634</v>
      </c>
      <c r="E24" s="32"/>
      <c r="F24" s="32"/>
      <c r="G24" s="32"/>
    </row>
    <row r="25" spans="1:8" ht="15.95" customHeight="1" x14ac:dyDescent="0.2">
      <c r="A25" s="32"/>
      <c r="B25" s="32"/>
      <c r="C25" s="32"/>
      <c r="D25" s="32"/>
      <c r="E25" s="32" t="s">
        <v>610</v>
      </c>
      <c r="F25" s="32" t="s">
        <v>611</v>
      </c>
      <c r="G25" s="32" t="s">
        <v>612</v>
      </c>
    </row>
    <row r="26" spans="1:8" ht="15.95" customHeight="1" x14ac:dyDescent="0.2">
      <c r="A26" s="32"/>
      <c r="B26" s="32"/>
      <c r="C26" s="32"/>
      <c r="D26" s="32"/>
      <c r="E26" s="32" t="s">
        <v>613</v>
      </c>
      <c r="F26" s="32" t="s">
        <v>321</v>
      </c>
      <c r="G26" s="32" t="s">
        <v>614</v>
      </c>
    </row>
    <row r="27" spans="1:8" ht="15.95" customHeight="1" x14ac:dyDescent="0.2">
      <c r="A27" s="32"/>
      <c r="B27" s="32"/>
      <c r="C27" s="32"/>
      <c r="D27" s="32"/>
      <c r="E27" s="32" t="s">
        <v>615</v>
      </c>
      <c r="F27" s="32" t="s">
        <v>321</v>
      </c>
      <c r="G27" s="32" t="s">
        <v>616</v>
      </c>
    </row>
    <row r="28" spans="1:8" ht="15.95" customHeight="1" x14ac:dyDescent="0.2">
      <c r="A28" s="32"/>
      <c r="B28" s="32"/>
      <c r="C28" s="32"/>
      <c r="D28" s="32"/>
      <c r="E28" s="32" t="s">
        <v>617</v>
      </c>
      <c r="F28" s="32" t="s">
        <v>618</v>
      </c>
      <c r="G28" s="32" t="s">
        <v>619</v>
      </c>
    </row>
    <row r="29" spans="1:8" ht="15.95" customHeight="1" x14ac:dyDescent="0.2">
      <c r="A29" s="32"/>
      <c r="B29" s="32"/>
      <c r="C29" s="32"/>
      <c r="D29" s="32"/>
      <c r="E29" s="143" t="s">
        <v>620</v>
      </c>
      <c r="F29" s="143" t="s">
        <v>321</v>
      </c>
      <c r="G29" s="143" t="s">
        <v>621</v>
      </c>
      <c r="H29" s="31" t="s">
        <v>622</v>
      </c>
    </row>
    <row r="30" spans="1:8" ht="15.95" customHeight="1" x14ac:dyDescent="0.2">
      <c r="A30" s="32"/>
      <c r="B30" s="32"/>
      <c r="C30" s="32"/>
      <c r="D30" s="32"/>
      <c r="E30" s="143" t="s">
        <v>623</v>
      </c>
      <c r="F30" s="143" t="s">
        <v>321</v>
      </c>
      <c r="G30" s="143" t="s">
        <v>624</v>
      </c>
      <c r="H30" s="31" t="s">
        <v>622</v>
      </c>
    </row>
    <row r="31" spans="1:8" ht="15.95" customHeight="1" x14ac:dyDescent="0.2">
      <c r="A31" s="32"/>
      <c r="B31" s="32"/>
      <c r="C31" s="32"/>
      <c r="D31" s="32"/>
      <c r="E31" s="143" t="s">
        <v>625</v>
      </c>
      <c r="F31" s="143" t="s">
        <v>321</v>
      </c>
      <c r="G31" s="143" t="s">
        <v>626</v>
      </c>
      <c r="H31" s="31" t="s">
        <v>622</v>
      </c>
    </row>
    <row r="32" spans="1:8" ht="15.95" customHeight="1" x14ac:dyDescent="0.2">
      <c r="A32" s="32"/>
      <c r="B32" s="32"/>
      <c r="C32" s="32"/>
      <c r="D32" s="32"/>
      <c r="E32" s="32" t="s">
        <v>630</v>
      </c>
      <c r="F32" s="32" t="s">
        <v>631</v>
      </c>
      <c r="G32" s="32" t="s">
        <v>632</v>
      </c>
    </row>
    <row r="33" spans="1:7" ht="15.95" customHeight="1" x14ac:dyDescent="0.2">
      <c r="A33" s="32"/>
      <c r="B33" s="32"/>
      <c r="C33" s="32"/>
      <c r="D33" s="32"/>
      <c r="E33" s="32"/>
      <c r="F33" s="32"/>
      <c r="G33" s="32"/>
    </row>
    <row r="34" spans="1:7" ht="15.95" customHeight="1" x14ac:dyDescent="0.2">
      <c r="A34" s="32"/>
      <c r="B34" s="32"/>
      <c r="C34" s="32"/>
      <c r="D34" s="32"/>
      <c r="E34" s="32"/>
      <c r="F34" s="32"/>
      <c r="G34" s="32"/>
    </row>
    <row r="35" spans="1:7" ht="15.95" customHeight="1" x14ac:dyDescent="0.2">
      <c r="A35" s="32"/>
      <c r="B35" s="32"/>
      <c r="C35" s="32"/>
      <c r="D35" s="32"/>
      <c r="E35" s="32"/>
      <c r="F35" s="32"/>
      <c r="G35" s="32"/>
    </row>
    <row r="36" spans="1:7" ht="15.95" customHeight="1" x14ac:dyDescent="0.2">
      <c r="A36" s="32"/>
      <c r="B36" s="32"/>
      <c r="C36" s="32"/>
      <c r="D36" s="32"/>
      <c r="E36" s="32"/>
      <c r="F36" s="32"/>
      <c r="G36" s="32"/>
    </row>
    <row r="37" spans="1:7" ht="15.95" customHeight="1" x14ac:dyDescent="0.2">
      <c r="A37" s="32" t="s">
        <v>583</v>
      </c>
      <c r="B37" s="32" t="s">
        <v>635</v>
      </c>
      <c r="C37" s="32" t="e">
        <f ca="1">_xludf.CONCAT("on", REPLACE(A37,1,1,UPPER(LEFT(A37,1))), REPLACE(B37,1,1,UPPER(LEFT(B37,1))))</f>
        <v>#NAME?</v>
      </c>
      <c r="D37" s="79" t="s">
        <v>636</v>
      </c>
      <c r="E37" s="32"/>
      <c r="F37" s="32"/>
      <c r="G37" s="32"/>
    </row>
    <row r="38" spans="1:7" ht="15.95" customHeight="1" x14ac:dyDescent="0.2">
      <c r="A38" s="32"/>
      <c r="B38" s="32"/>
      <c r="C38" s="32"/>
      <c r="D38" s="32"/>
      <c r="E38" s="32" t="s">
        <v>607</v>
      </c>
      <c r="F38" s="32" t="s">
        <v>608</v>
      </c>
      <c r="G38" s="32" t="s">
        <v>637</v>
      </c>
    </row>
    <row r="39" spans="1:7" ht="15.95" customHeight="1" x14ac:dyDescent="0.2">
      <c r="A39" s="32"/>
      <c r="B39" s="32"/>
      <c r="C39" s="32"/>
      <c r="D39" s="32"/>
      <c r="E39" s="32" t="s">
        <v>638</v>
      </c>
      <c r="F39" s="32" t="s">
        <v>321</v>
      </c>
      <c r="G39" s="32" t="s">
        <v>639</v>
      </c>
    </row>
    <row r="40" spans="1:7" ht="15.95" customHeight="1" x14ac:dyDescent="0.2">
      <c r="A40" s="32"/>
      <c r="B40" s="32"/>
      <c r="C40" s="32"/>
      <c r="D40" s="32"/>
      <c r="E40" s="32" t="s">
        <v>640</v>
      </c>
      <c r="F40" s="32" t="s">
        <v>321</v>
      </c>
      <c r="G40" s="32" t="s">
        <v>641</v>
      </c>
    </row>
    <row r="41" spans="1:7" ht="15.95" customHeight="1" x14ac:dyDescent="0.2">
      <c r="A41" s="32"/>
      <c r="B41" s="32"/>
      <c r="C41" s="32"/>
      <c r="D41" s="32"/>
      <c r="E41" s="147" t="s">
        <v>642</v>
      </c>
      <c r="F41" s="32" t="s">
        <v>591</v>
      </c>
      <c r="G41" s="32" t="s">
        <v>643</v>
      </c>
    </row>
    <row r="42" spans="1:7" ht="15.95" customHeight="1" x14ac:dyDescent="0.2">
      <c r="A42" s="32" t="s">
        <v>583</v>
      </c>
      <c r="B42" s="32" t="s">
        <v>644</v>
      </c>
      <c r="C42" s="32" t="e">
        <f ca="1">_xludf.CONCAT("on", REPLACE(A42,1,1,UPPER(LEFT(A42,1))), REPLACE(B42,1,1,UPPER(LEFT(B42,1))))</f>
        <v>#NAME?</v>
      </c>
      <c r="D42" s="79" t="s">
        <v>645</v>
      </c>
      <c r="E42" s="32"/>
      <c r="F42" s="32"/>
      <c r="G42" s="32"/>
    </row>
    <row r="43" spans="1:7" ht="15.95" customHeight="1" x14ac:dyDescent="0.2">
      <c r="A43" s="32"/>
      <c r="B43" s="32"/>
      <c r="C43" s="32"/>
      <c r="D43" s="32"/>
      <c r="E43" s="32" t="s">
        <v>646</v>
      </c>
      <c r="F43" s="32" t="s">
        <v>647</v>
      </c>
      <c r="G43" s="32" t="s">
        <v>648</v>
      </c>
    </row>
    <row r="44" spans="1:7" ht="15.95" customHeight="1" x14ac:dyDescent="0.2">
      <c r="A44" s="32" t="s">
        <v>583</v>
      </c>
      <c r="B44" s="32" t="s">
        <v>649</v>
      </c>
      <c r="C44" s="32" t="e">
        <f ca="1">_xludf.CONCAT("on", REPLACE(A44,1,1,UPPER(LEFT(A44,1))), REPLACE(B44,1,1,UPPER(LEFT(B44,1))))</f>
        <v>#NAME?</v>
      </c>
      <c r="D44" s="32" t="s">
        <v>650</v>
      </c>
      <c r="E44" s="32" t="s">
        <v>651</v>
      </c>
      <c r="F44" s="32"/>
      <c r="G44" s="32"/>
    </row>
    <row r="45" spans="1:7" ht="15.95" customHeight="1" x14ac:dyDescent="0.2">
      <c r="A45" s="32" t="s">
        <v>583</v>
      </c>
      <c r="B45" s="32" t="s">
        <v>652</v>
      </c>
      <c r="C45" s="32" t="e">
        <f ca="1">_xludf.CONCAT("on", REPLACE(A45,1,1,UPPER(LEFT(A45,1))), REPLACE(B45,1,1,UPPER(LEFT(B45,1))))</f>
        <v>#NAME?</v>
      </c>
      <c r="D45" s="32" t="s">
        <v>653</v>
      </c>
      <c r="E45" s="32" t="s">
        <v>651</v>
      </c>
      <c r="F45" s="32"/>
      <c r="G45" s="32"/>
    </row>
    <row r="46" spans="1:7" ht="15.95" customHeight="1" x14ac:dyDescent="0.2">
      <c r="A46" s="32" t="s">
        <v>583</v>
      </c>
      <c r="B46" s="32" t="s">
        <v>654</v>
      </c>
      <c r="C46" s="32" t="e">
        <f ca="1">_xludf.CONCAT("on", REPLACE(A46,1,1,UPPER(LEFT(A46,1))), REPLACE(B46,1,1,UPPER(LEFT(B46,1))))</f>
        <v>#NAME?</v>
      </c>
      <c r="D46" s="79" t="s">
        <v>655</v>
      </c>
      <c r="E46" s="32"/>
      <c r="F46" s="32"/>
      <c r="G46" s="32"/>
    </row>
    <row r="47" spans="1:7" ht="15.95" customHeight="1" x14ac:dyDescent="0.2">
      <c r="A47" s="32"/>
      <c r="B47" s="32"/>
      <c r="C47" s="32"/>
      <c r="D47" s="32"/>
      <c r="E47" s="32" t="s">
        <v>607</v>
      </c>
      <c r="F47" s="32" t="s">
        <v>473</v>
      </c>
      <c r="G47" s="32"/>
    </row>
    <row r="48" spans="1:7" ht="15.95" customHeight="1" x14ac:dyDescent="0.2">
      <c r="A48" s="32"/>
      <c r="B48" s="32"/>
      <c r="C48" s="32"/>
      <c r="D48" s="32"/>
      <c r="E48" s="87" t="s">
        <v>336</v>
      </c>
      <c r="F48" s="32"/>
      <c r="G48" s="32"/>
    </row>
    <row r="49" spans="1:7" ht="15.95" customHeight="1" x14ac:dyDescent="0.2">
      <c r="A49" s="32"/>
      <c r="B49" s="32"/>
      <c r="C49" s="32"/>
      <c r="D49" s="32"/>
      <c r="E49" s="32" t="s">
        <v>656</v>
      </c>
      <c r="F49" s="32" t="s">
        <v>657</v>
      </c>
      <c r="G49" s="32"/>
    </row>
    <row r="50" spans="1:7" ht="15.95" customHeight="1" x14ac:dyDescent="0.2">
      <c r="A50" s="32"/>
      <c r="B50" s="32"/>
      <c r="C50" s="32"/>
      <c r="D50" s="32"/>
      <c r="E50" s="32" t="s">
        <v>658</v>
      </c>
      <c r="F50" s="32" t="s">
        <v>659</v>
      </c>
      <c r="G50" s="32"/>
    </row>
    <row r="51" spans="1:7" ht="15.95" customHeight="1" x14ac:dyDescent="0.2">
      <c r="A51" s="32"/>
      <c r="B51" s="32"/>
      <c r="C51" s="32"/>
      <c r="D51" s="32"/>
      <c r="E51" s="144" t="s">
        <v>660</v>
      </c>
      <c r="F51" s="32" t="s">
        <v>661</v>
      </c>
      <c r="G51" s="32" t="s">
        <v>662</v>
      </c>
    </row>
    <row r="52" spans="1:7" ht="15.95" customHeight="1" x14ac:dyDescent="0.2">
      <c r="A52" s="32"/>
      <c r="B52" s="32"/>
      <c r="C52" s="32"/>
      <c r="D52" s="32"/>
      <c r="E52" s="32" t="s">
        <v>663</v>
      </c>
      <c r="F52" s="32" t="s">
        <v>664</v>
      </c>
      <c r="G52" s="32"/>
    </row>
    <row r="53" spans="1:7" ht="15.95" customHeight="1" x14ac:dyDescent="0.2">
      <c r="A53" s="32"/>
      <c r="B53" s="32"/>
      <c r="C53" s="32"/>
      <c r="D53" s="32"/>
      <c r="E53" s="32" t="s">
        <v>665</v>
      </c>
      <c r="F53" s="32" t="s">
        <v>664</v>
      </c>
      <c r="G53" s="32"/>
    </row>
    <row r="54" spans="1:7" ht="15.95" customHeight="1" x14ac:dyDescent="0.2">
      <c r="A54" s="32"/>
      <c r="B54" s="32"/>
      <c r="C54" s="32"/>
      <c r="D54" s="32"/>
      <c r="E54" s="32" t="s">
        <v>632</v>
      </c>
      <c r="F54" s="32" t="s">
        <v>631</v>
      </c>
      <c r="G54" s="32"/>
    </row>
    <row r="55" spans="1:7" ht="15.95" customHeight="1" x14ac:dyDescent="0.2">
      <c r="A55" s="32"/>
      <c r="B55" s="32"/>
      <c r="C55" s="32"/>
      <c r="D55" s="32"/>
      <c r="E55" s="32" t="s">
        <v>666</v>
      </c>
      <c r="F55" s="32" t="s">
        <v>667</v>
      </c>
      <c r="G55" s="32"/>
    </row>
    <row r="56" spans="1:7" ht="15.95" customHeight="1" x14ac:dyDescent="0.2">
      <c r="A56" s="32"/>
      <c r="B56" s="32"/>
      <c r="C56" s="32"/>
      <c r="D56" s="32"/>
      <c r="E56" s="32" t="s">
        <v>668</v>
      </c>
      <c r="F56" s="32" t="s">
        <v>669</v>
      </c>
      <c r="G56" s="32"/>
    </row>
    <row r="57" spans="1:7" ht="15.95" customHeight="1" x14ac:dyDescent="0.2">
      <c r="A57" s="32"/>
      <c r="B57" s="32"/>
      <c r="C57" s="32"/>
      <c r="D57" s="32"/>
      <c r="E57" s="32" t="s">
        <v>670</v>
      </c>
      <c r="F57" s="32" t="s">
        <v>664</v>
      </c>
      <c r="G57" s="32"/>
    </row>
    <row r="58" spans="1:7" ht="15.95" customHeight="1" x14ac:dyDescent="0.2">
      <c r="A58" s="32"/>
      <c r="B58" s="32"/>
      <c r="C58" s="32"/>
      <c r="D58" s="32"/>
      <c r="E58" s="32" t="s">
        <v>671</v>
      </c>
      <c r="F58" s="32" t="s">
        <v>664</v>
      </c>
      <c r="G58" s="32"/>
    </row>
    <row r="59" spans="1:7" ht="15.95" customHeight="1" x14ac:dyDescent="0.2">
      <c r="A59" s="32"/>
      <c r="B59" s="32"/>
      <c r="C59" s="32"/>
      <c r="D59" s="32"/>
      <c r="E59" s="32" t="s">
        <v>672</v>
      </c>
      <c r="F59" s="32" t="s">
        <v>664</v>
      </c>
      <c r="G59" s="32"/>
    </row>
    <row r="60" spans="1:7" ht="15.95" customHeight="1" x14ac:dyDescent="0.2">
      <c r="A60" s="32"/>
      <c r="B60" s="32"/>
      <c r="C60" s="32"/>
      <c r="D60" s="32"/>
      <c r="E60" s="32" t="s">
        <v>673</v>
      </c>
      <c r="F60" s="32" t="s">
        <v>674</v>
      </c>
      <c r="G60" s="32"/>
    </row>
    <row r="61" spans="1:7" ht="15.95" customHeight="1" x14ac:dyDescent="0.2">
      <c r="A61" s="32"/>
      <c r="B61" s="32"/>
      <c r="C61" s="32"/>
      <c r="D61" s="32"/>
      <c r="E61" s="32" t="s">
        <v>675</v>
      </c>
      <c r="F61" s="32" t="s">
        <v>674</v>
      </c>
      <c r="G61" s="32"/>
    </row>
    <row r="62" spans="1:7" ht="15.95" customHeight="1" x14ac:dyDescent="0.2">
      <c r="A62" s="32"/>
      <c r="B62" s="32"/>
      <c r="C62" s="32"/>
      <c r="D62" s="32"/>
      <c r="E62" s="32" t="s">
        <v>676</v>
      </c>
      <c r="F62" s="32" t="s">
        <v>664</v>
      </c>
      <c r="G62" s="32"/>
    </row>
    <row r="63" spans="1:7" ht="15.95" customHeight="1" x14ac:dyDescent="0.2">
      <c r="A63" s="32" t="s">
        <v>583</v>
      </c>
      <c r="B63" s="32" t="s">
        <v>677</v>
      </c>
      <c r="C63" s="32" t="e">
        <f ca="1">_xludf.CONCAT("on", REPLACE(A63,1,1,UPPER(LEFT(A63,1))), REPLACE(B63,1,1,UPPER(LEFT(B63,1))))</f>
        <v>#NAME?</v>
      </c>
      <c r="D63" s="32" t="s">
        <v>678</v>
      </c>
      <c r="E63" s="32"/>
      <c r="F63" s="32"/>
      <c r="G63" s="32"/>
    </row>
    <row r="64" spans="1:7" ht="15.95" customHeight="1" x14ac:dyDescent="0.2">
      <c r="A64" s="32"/>
      <c r="B64" s="32"/>
      <c r="C64" s="32"/>
      <c r="D64" s="32"/>
      <c r="E64" s="32" t="s">
        <v>679</v>
      </c>
      <c r="F64" s="32" t="s">
        <v>680</v>
      </c>
      <c r="G64" s="32"/>
    </row>
    <row r="65" spans="1:7" ht="15.95" customHeight="1" x14ac:dyDescent="0.2">
      <c r="A65" s="32" t="s">
        <v>583</v>
      </c>
      <c r="B65" s="32" t="s">
        <v>681</v>
      </c>
      <c r="C65" s="32" t="e">
        <f ca="1">_xludf.CONCAT("on", REPLACE(A65,1,1,UPPER(LEFT(A65,1))), REPLACE(B65,1,1,UPPER(LEFT(B65,1))))</f>
        <v>#NAME?</v>
      </c>
      <c r="D65" s="32" t="s">
        <v>682</v>
      </c>
      <c r="E65" s="32"/>
      <c r="F65" s="32"/>
      <c r="G65" s="32"/>
    </row>
    <row r="66" spans="1:7" ht="15.95" customHeight="1" x14ac:dyDescent="0.2">
      <c r="A66" s="32"/>
      <c r="B66" s="32"/>
      <c r="C66" s="32"/>
      <c r="D66" s="32"/>
      <c r="E66" s="32" t="s">
        <v>683</v>
      </c>
      <c r="F66" s="32" t="s">
        <v>684</v>
      </c>
      <c r="G66" s="32" t="s">
        <v>685</v>
      </c>
    </row>
    <row r="67" spans="1:7" ht="15.95" customHeight="1" x14ac:dyDescent="0.2">
      <c r="A67" s="32"/>
      <c r="B67" s="32"/>
      <c r="C67" s="32"/>
      <c r="D67" s="32"/>
      <c r="E67" s="32" t="s">
        <v>686</v>
      </c>
      <c r="F67" s="32" t="s">
        <v>684</v>
      </c>
      <c r="G67" s="32" t="s">
        <v>685</v>
      </c>
    </row>
    <row r="68" spans="1:7" ht="15.95" customHeight="1" x14ac:dyDescent="0.2">
      <c r="A68" s="32" t="s">
        <v>583</v>
      </c>
      <c r="B68" s="32" t="s">
        <v>687</v>
      </c>
      <c r="C68" s="32" t="e">
        <f ca="1">_xludf.CONCAT("on", REPLACE(A68,1,1,UPPER(LEFT(A68,1))), REPLACE(B68,1,1,UPPER(LEFT(B68,1))))</f>
        <v>#NAME?</v>
      </c>
      <c r="D68" s="79" t="s">
        <v>688</v>
      </c>
      <c r="E68" s="32"/>
      <c r="F68" s="32"/>
      <c r="G68" s="32"/>
    </row>
    <row r="69" spans="1:7" ht="15.95" customHeight="1" x14ac:dyDescent="0.2">
      <c r="A69" s="32"/>
      <c r="B69" s="32"/>
      <c r="C69" s="32"/>
      <c r="D69" s="32"/>
      <c r="E69" s="32" t="s">
        <v>607</v>
      </c>
      <c r="F69" s="32" t="s">
        <v>473</v>
      </c>
      <c r="G69" s="32"/>
    </row>
    <row r="70" spans="1:7" ht="15.95" customHeight="1" x14ac:dyDescent="0.2">
      <c r="A70" s="32"/>
      <c r="B70" s="32"/>
      <c r="C70" s="32"/>
      <c r="D70" s="32"/>
      <c r="E70" s="87" t="s">
        <v>336</v>
      </c>
      <c r="F70" s="32"/>
      <c r="G70" s="32"/>
    </row>
    <row r="71" spans="1:7" ht="15.95" customHeight="1" x14ac:dyDescent="0.2">
      <c r="A71" s="32"/>
      <c r="B71" s="32"/>
      <c r="C71" s="32"/>
      <c r="D71" s="32"/>
      <c r="E71" s="32" t="s">
        <v>689</v>
      </c>
      <c r="F71" s="32" t="s">
        <v>690</v>
      </c>
      <c r="G71" s="32" t="s">
        <v>691</v>
      </c>
    </row>
    <row r="72" spans="1:7" ht="15.95" customHeight="1" x14ac:dyDescent="0.2">
      <c r="A72" s="32"/>
      <c r="B72" s="32"/>
      <c r="C72" s="32"/>
      <c r="D72" s="32"/>
      <c r="E72" s="32" t="s">
        <v>692</v>
      </c>
      <c r="F72" s="32" t="s">
        <v>693</v>
      </c>
      <c r="G72" s="32"/>
    </row>
    <row r="73" spans="1:7" ht="15.95" customHeight="1" x14ac:dyDescent="0.2">
      <c r="A73" s="32"/>
      <c r="B73" s="32"/>
      <c r="C73" s="32"/>
      <c r="D73" s="32"/>
      <c r="E73" s="32" t="s">
        <v>694</v>
      </c>
      <c r="F73" s="32" t="s">
        <v>334</v>
      </c>
      <c r="G73" s="32" t="s">
        <v>695</v>
      </c>
    </row>
    <row r="74" spans="1:7" ht="15.95" customHeight="1" x14ac:dyDescent="0.2">
      <c r="A74" s="32" t="s">
        <v>696</v>
      </c>
      <c r="B74" s="32" t="s">
        <v>687</v>
      </c>
      <c r="C74" s="32" t="e">
        <f ca="1">_xludf.CONCAT("on", REPLACE(A74,1,1,UPPER(LEFT(A74,1))), REPLACE(B74,1,1,UPPER(LEFT(B74,1))))</f>
        <v>#NAME?</v>
      </c>
      <c r="D74" s="79" t="s">
        <v>697</v>
      </c>
      <c r="E74" s="32"/>
      <c r="F74" s="32"/>
      <c r="G74" s="32"/>
    </row>
    <row r="75" spans="1:7" ht="15.95" customHeight="1" x14ac:dyDescent="0.2">
      <c r="A75" s="32"/>
      <c r="B75" s="32"/>
      <c r="C75" s="32"/>
      <c r="D75" s="32"/>
      <c r="E75" s="32" t="s">
        <v>607</v>
      </c>
      <c r="F75" s="32" t="s">
        <v>473</v>
      </c>
      <c r="G75" s="32" t="s">
        <v>698</v>
      </c>
    </row>
    <row r="76" spans="1:7" ht="15.95" customHeight="1" x14ac:dyDescent="0.2">
      <c r="A76" s="32"/>
      <c r="B76" s="32"/>
      <c r="C76" s="32"/>
      <c r="D76" s="32"/>
      <c r="E76" s="87" t="s">
        <v>336</v>
      </c>
      <c r="F76" s="32"/>
      <c r="G76" s="32"/>
    </row>
    <row r="77" spans="1:7" ht="15.95" customHeight="1" x14ac:dyDescent="0.2">
      <c r="A77" s="32"/>
      <c r="B77" s="32"/>
      <c r="C77" s="32"/>
      <c r="D77" s="32"/>
      <c r="E77" s="32" t="s">
        <v>699</v>
      </c>
      <c r="F77" s="32" t="s">
        <v>700</v>
      </c>
      <c r="G77" s="32"/>
    </row>
    <row r="78" spans="1:7" ht="15.95" customHeight="1" x14ac:dyDescent="0.2">
      <c r="A78" s="32"/>
      <c r="B78" s="32"/>
      <c r="C78" s="32"/>
      <c r="D78" s="32"/>
      <c r="E78" s="32" t="s">
        <v>701</v>
      </c>
      <c r="F78" s="32" t="s">
        <v>702</v>
      </c>
      <c r="G78" s="32" t="s">
        <v>703</v>
      </c>
    </row>
    <row r="79" spans="1:7" ht="15.95" customHeight="1" x14ac:dyDescent="0.2">
      <c r="A79" s="32"/>
      <c r="B79" s="32"/>
      <c r="C79" s="32"/>
      <c r="D79" s="32"/>
      <c r="E79" s="32" t="s">
        <v>660</v>
      </c>
      <c r="F79" s="32" t="s">
        <v>661</v>
      </c>
      <c r="G79" s="32" t="s">
        <v>704</v>
      </c>
    </row>
    <row r="80" spans="1:7" ht="15.95" customHeight="1" x14ac:dyDescent="0.2">
      <c r="A80" s="32"/>
      <c r="B80" s="32"/>
      <c r="C80" s="32"/>
      <c r="D80" s="32"/>
      <c r="E80" s="32" t="s">
        <v>705</v>
      </c>
      <c r="F80" s="32" t="s">
        <v>664</v>
      </c>
      <c r="G80" s="32"/>
    </row>
    <row r="81" spans="1:7" ht="15.95" customHeight="1" x14ac:dyDescent="0.2">
      <c r="A81" s="32"/>
      <c r="B81" s="32"/>
      <c r="C81" s="32"/>
      <c r="D81" s="77"/>
      <c r="E81" s="32"/>
      <c r="F81" s="32"/>
      <c r="G81" s="32"/>
    </row>
    <row r="82" spans="1:7" ht="15.95" customHeight="1" x14ac:dyDescent="0.2">
      <c r="A82" s="32" t="s">
        <v>583</v>
      </c>
      <c r="B82" s="32" t="s">
        <v>706</v>
      </c>
      <c r="C82" s="32" t="e">
        <f ca="1">_xludf.CONCAT("on", REPLACE(A82,1,1,UPPER(LEFT(A82,1))), REPLACE(B82,1,1,UPPER(LEFT(B82,1))))</f>
        <v>#NAME?</v>
      </c>
      <c r="D82" s="32" t="s">
        <v>707</v>
      </c>
      <c r="E82" s="32"/>
      <c r="F82" s="32"/>
      <c r="G82" s="32"/>
    </row>
    <row r="83" spans="1:7" ht="15.95" customHeight="1" x14ac:dyDescent="0.2">
      <c r="A83" s="146"/>
      <c r="B83" s="32"/>
      <c r="C83" s="32"/>
      <c r="D83" s="32"/>
      <c r="E83" s="32" t="s">
        <v>391</v>
      </c>
      <c r="F83" s="32" t="s">
        <v>708</v>
      </c>
      <c r="G83" s="32"/>
    </row>
  </sheetData>
  <phoneticPr fontId="38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32A3-CC13-4876-944A-820F5973B273}">
  <dimension ref="A1:G34"/>
  <sheetViews>
    <sheetView workbookViewId="0"/>
  </sheetViews>
  <sheetFormatPr defaultColWidth="14" defaultRowHeight="12.75" x14ac:dyDescent="0.2"/>
  <cols>
    <col min="1" max="1" width="20" customWidth="1"/>
    <col min="2" max="2" width="17" customWidth="1"/>
    <col min="3" max="3" width="41" customWidth="1"/>
    <col min="4" max="4" width="29" customWidth="1"/>
    <col min="5" max="5" width="23" customWidth="1"/>
    <col min="6" max="6" width="36" customWidth="1"/>
    <col min="7" max="7" width="42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35" t="s">
        <v>237</v>
      </c>
      <c r="F1" s="35"/>
      <c r="G1" s="95"/>
    </row>
    <row r="2" spans="1:7" ht="15.95" customHeight="1" x14ac:dyDescent="0.2">
      <c r="A2" s="95"/>
      <c r="B2" s="95"/>
      <c r="C2" s="93" t="s">
        <v>240</v>
      </c>
      <c r="D2" s="93"/>
      <c r="E2" s="93" t="s">
        <v>388</v>
      </c>
      <c r="F2" s="93" t="s">
        <v>242</v>
      </c>
      <c r="G2" s="93" t="s">
        <v>243</v>
      </c>
    </row>
    <row r="3" spans="1:7" ht="15.95" customHeight="1" x14ac:dyDescent="0.2">
      <c r="A3" s="32" t="s">
        <v>709</v>
      </c>
      <c r="B3" s="32" t="s">
        <v>710</v>
      </c>
      <c r="C3" s="32" t="e">
        <f ca="1">_xludf.CONCAT("on", REPLACE(A3,1,1,UPPER(LEFT(A3,1))), REPLACE(B3,1,1,UPPER(LEFT(B3,1))))</f>
        <v>#NAME?</v>
      </c>
      <c r="D3" s="32" t="s">
        <v>711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391</v>
      </c>
      <c r="F4" s="32" t="s">
        <v>712</v>
      </c>
      <c r="G4" s="32" t="s">
        <v>713</v>
      </c>
    </row>
    <row r="5" spans="1:7" ht="15.95" customHeight="1" x14ac:dyDescent="0.2">
      <c r="A5" s="32" t="s">
        <v>709</v>
      </c>
      <c r="B5" s="32" t="s">
        <v>714</v>
      </c>
      <c r="C5" s="32" t="e">
        <f ca="1">_xludf.CONCAT("on", REPLACE(A5,1,1,UPPER(LEFT(A5,1))), REPLACE(B5,1,1,UPPER(LEFT(B5,1))))</f>
        <v>#NAME?</v>
      </c>
      <c r="D5" s="32" t="s">
        <v>715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391</v>
      </c>
      <c r="F6" s="32" t="s">
        <v>712</v>
      </c>
      <c r="G6" s="32" t="s">
        <v>716</v>
      </c>
    </row>
    <row r="7" spans="1:7" ht="15.95" customHeight="1" x14ac:dyDescent="0.2">
      <c r="A7" s="32"/>
      <c r="B7" s="32"/>
      <c r="C7" s="32"/>
      <c r="D7" s="32"/>
      <c r="E7" s="32" t="s">
        <v>590</v>
      </c>
      <c r="F7" s="32" t="s">
        <v>591</v>
      </c>
      <c r="G7" s="32" t="s">
        <v>717</v>
      </c>
    </row>
    <row r="8" spans="1:7" ht="45.95" customHeight="1" x14ac:dyDescent="0.2">
      <c r="A8" s="32"/>
      <c r="B8" s="32"/>
      <c r="C8" s="32"/>
      <c r="D8" s="32"/>
      <c r="E8" s="32" t="s">
        <v>718</v>
      </c>
      <c r="F8" s="32" t="s">
        <v>578</v>
      </c>
      <c r="G8" s="79" t="s">
        <v>719</v>
      </c>
    </row>
    <row r="9" spans="1:7" ht="15.95" customHeight="1" x14ac:dyDescent="0.2">
      <c r="A9" s="32"/>
      <c r="B9" s="32"/>
      <c r="C9" s="32"/>
      <c r="D9" s="32"/>
      <c r="E9" s="32" t="s">
        <v>720</v>
      </c>
      <c r="F9" s="32" t="s">
        <v>578</v>
      </c>
      <c r="G9" s="32" t="s">
        <v>721</v>
      </c>
    </row>
    <row r="10" spans="1:7" ht="15.95" customHeight="1" x14ac:dyDescent="0.2">
      <c r="A10" s="32" t="s">
        <v>709</v>
      </c>
      <c r="B10" s="32" t="s">
        <v>722</v>
      </c>
      <c r="C10" s="32" t="e">
        <f ca="1">_xludf.CONCAT("on", REPLACE(A10,1,1,UPPER(LEFT(A10,1))), REPLACE(B10,1,1,UPPER(LEFT(B10,1))))</f>
        <v>#NAME?</v>
      </c>
      <c r="D10" s="32" t="s">
        <v>723</v>
      </c>
      <c r="E10" s="32"/>
      <c r="F10" s="32"/>
      <c r="G10" s="32"/>
    </row>
    <row r="11" spans="1:7" ht="15.95" customHeight="1" x14ac:dyDescent="0.2">
      <c r="A11" s="32"/>
      <c r="B11" s="32"/>
      <c r="C11" s="32"/>
      <c r="D11" s="32"/>
      <c r="E11" s="32" t="s">
        <v>590</v>
      </c>
      <c r="F11" s="32" t="s">
        <v>591</v>
      </c>
      <c r="G11" s="32" t="s">
        <v>724</v>
      </c>
    </row>
    <row r="12" spans="1:7" ht="60.95" customHeight="1" x14ac:dyDescent="0.2">
      <c r="A12" s="32"/>
      <c r="B12" s="32"/>
      <c r="C12" s="32"/>
      <c r="D12" s="32"/>
      <c r="E12" s="32" t="s">
        <v>718</v>
      </c>
      <c r="F12" s="32" t="s">
        <v>578</v>
      </c>
      <c r="G12" s="79" t="s">
        <v>725</v>
      </c>
    </row>
    <row r="13" spans="1:7" ht="30.95" customHeight="1" x14ac:dyDescent="0.2">
      <c r="A13" s="32" t="s">
        <v>709</v>
      </c>
      <c r="B13" s="32" t="s">
        <v>726</v>
      </c>
      <c r="C13" s="32" t="e">
        <f ca="1">_xludf.CONCAT("on", REPLACE(A13,1,1,UPPER(LEFT(A13,1))), REPLACE(B13,1,1,UPPER(LEFT(B13,1))))</f>
        <v>#NAME?</v>
      </c>
      <c r="D13" s="79" t="s">
        <v>727</v>
      </c>
      <c r="E13" s="32"/>
      <c r="F13" s="32"/>
      <c r="G13" s="32"/>
    </row>
    <row r="14" spans="1:7" ht="15.95" customHeight="1" x14ac:dyDescent="0.2">
      <c r="A14" s="32"/>
      <c r="B14" s="32"/>
      <c r="C14" s="32"/>
      <c r="D14" s="32"/>
      <c r="E14" s="32" t="s">
        <v>728</v>
      </c>
      <c r="F14" s="32" t="s">
        <v>729</v>
      </c>
      <c r="G14" s="32"/>
    </row>
    <row r="15" spans="1:7" ht="15.95" customHeight="1" x14ac:dyDescent="0.2">
      <c r="A15" s="32" t="s">
        <v>709</v>
      </c>
      <c r="B15" s="32" t="s">
        <v>730</v>
      </c>
      <c r="C15" s="32" t="e">
        <f ca="1">_xludf.CONCAT("on", REPLACE(A15,1,1,UPPER(LEFT(A15,1))), REPLACE(B15,1,1,UPPER(LEFT(B15,1))))</f>
        <v>#NAME?</v>
      </c>
      <c r="D15" s="79" t="s">
        <v>731</v>
      </c>
      <c r="E15" s="32"/>
      <c r="F15" s="32"/>
      <c r="G15" s="32"/>
    </row>
    <row r="16" spans="1:7" ht="45.95" customHeight="1" x14ac:dyDescent="0.2">
      <c r="A16" s="32"/>
      <c r="B16" s="32"/>
      <c r="C16" s="32"/>
      <c r="D16" s="32"/>
      <c r="E16" s="32" t="s">
        <v>718</v>
      </c>
      <c r="F16" s="32" t="s">
        <v>578</v>
      </c>
      <c r="G16" s="79" t="s">
        <v>732</v>
      </c>
    </row>
    <row r="17" spans="1:7" ht="15.95" customHeight="1" x14ac:dyDescent="0.2">
      <c r="A17" s="32" t="s">
        <v>709</v>
      </c>
      <c r="B17" s="32" t="s">
        <v>733</v>
      </c>
      <c r="C17" s="32" t="e">
        <f ca="1">_xludf.CONCAT("on", REPLACE(A17,1,1,UPPER(LEFT(A17,1))), REPLACE(B17,1,1,UPPER(LEFT(B17,1))))</f>
        <v>#NAME?</v>
      </c>
      <c r="D17" s="79" t="s">
        <v>734</v>
      </c>
      <c r="E17" s="32"/>
      <c r="F17" s="32"/>
      <c r="G17" s="32"/>
    </row>
    <row r="18" spans="1:7" ht="15.95" customHeight="1" x14ac:dyDescent="0.2">
      <c r="A18" s="32"/>
      <c r="B18" s="32"/>
      <c r="C18" s="32"/>
      <c r="D18" s="32"/>
      <c r="E18" s="32" t="s">
        <v>590</v>
      </c>
      <c r="F18" s="32" t="s">
        <v>591</v>
      </c>
      <c r="G18" s="32"/>
    </row>
    <row r="19" spans="1:7" ht="60.95" customHeight="1" x14ac:dyDescent="0.2">
      <c r="A19" s="32"/>
      <c r="B19" s="32"/>
      <c r="C19" s="32"/>
      <c r="D19" s="32"/>
      <c r="E19" s="32" t="s">
        <v>718</v>
      </c>
      <c r="F19" s="32" t="s">
        <v>578</v>
      </c>
      <c r="G19" s="79" t="s">
        <v>735</v>
      </c>
    </row>
    <row r="20" spans="1:7" ht="15.95" customHeight="1" x14ac:dyDescent="0.2">
      <c r="A20" s="32" t="s">
        <v>709</v>
      </c>
      <c r="B20" s="32" t="s">
        <v>654</v>
      </c>
      <c r="C20" s="32" t="e">
        <f ca="1">_xludf.CONCAT("on", REPLACE(A20,1,1,UPPER(LEFT(A20,1))), REPLACE(B20,1,1,UPPER(LEFT(B20,1))))</f>
        <v>#NAME?</v>
      </c>
      <c r="D20" s="79" t="s">
        <v>736</v>
      </c>
      <c r="E20" s="32"/>
      <c r="F20" s="32"/>
      <c r="G20" s="32"/>
    </row>
    <row r="21" spans="1:7" ht="15.95" customHeight="1" x14ac:dyDescent="0.2">
      <c r="A21" s="32"/>
      <c r="B21" s="32"/>
      <c r="C21" s="32"/>
      <c r="D21" s="32"/>
      <c r="E21" s="32" t="s">
        <v>602</v>
      </c>
      <c r="F21" s="32" t="s">
        <v>737</v>
      </c>
      <c r="G21" s="32" t="s">
        <v>738</v>
      </c>
    </row>
    <row r="22" spans="1:7" ht="15.95" customHeight="1" x14ac:dyDescent="0.2"/>
    <row r="23" spans="1:7" ht="15.95" customHeight="1" x14ac:dyDescent="0.2"/>
    <row r="24" spans="1:7" ht="15.95" customHeight="1" x14ac:dyDescent="0.2"/>
    <row r="25" spans="1:7" ht="15.95" customHeight="1" x14ac:dyDescent="0.2"/>
    <row r="26" spans="1:7" ht="15.95" customHeight="1" x14ac:dyDescent="0.2"/>
    <row r="27" spans="1:7" ht="15.95" customHeight="1" x14ac:dyDescent="0.2"/>
    <row r="28" spans="1:7" ht="15.95" customHeight="1" x14ac:dyDescent="0.2"/>
    <row r="29" spans="1:7" ht="15.95" customHeight="1" x14ac:dyDescent="0.2"/>
    <row r="30" spans="1:7" ht="15.95" customHeight="1" x14ac:dyDescent="0.2">
      <c r="D30" s="31"/>
    </row>
    <row r="31" spans="1:7" ht="17.100000000000001" customHeight="1" x14ac:dyDescent="0.2">
      <c r="D31" s="31"/>
    </row>
    <row r="32" spans="1:7" ht="15.95" customHeight="1" x14ac:dyDescent="0.2">
      <c r="D32" s="31"/>
    </row>
    <row r="33" spans="4:4" ht="17.100000000000001" customHeight="1" x14ac:dyDescent="0.2">
      <c r="D33" s="31"/>
    </row>
    <row r="34" spans="4:4" ht="32.1" customHeight="1" x14ac:dyDescent="0.2">
      <c r="D34" s="31" t="s">
        <v>7</v>
      </c>
    </row>
  </sheetData>
  <phoneticPr fontId="38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D3E6-8540-4CC6-9D3D-5C2B7964C6EE}">
  <dimension ref="A1:P49"/>
  <sheetViews>
    <sheetView workbookViewId="0"/>
  </sheetViews>
  <sheetFormatPr defaultColWidth="14" defaultRowHeight="12.75" x14ac:dyDescent="0.2"/>
  <cols>
    <col min="1" max="2" width="15" customWidth="1"/>
    <col min="3" max="3" width="24" customWidth="1"/>
    <col min="4" max="4" width="23" customWidth="1"/>
    <col min="5" max="6" width="42" customWidth="1"/>
    <col min="7" max="7" width="30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</row>
    <row r="2" spans="1:7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</row>
    <row r="3" spans="1:7" ht="15.95" customHeight="1" x14ac:dyDescent="0.2">
      <c r="A3" s="32" t="s">
        <v>739</v>
      </c>
      <c r="B3" s="32" t="s">
        <v>740</v>
      </c>
      <c r="C3" s="32" t="e">
        <f ca="1">_xludf.CONCAT("on", REPLACE(A3,1,1,UPPER(LEFT(A3,1))), REPLACE(B3,1,1,UPPER(LEFT(B3,1))))</f>
        <v>#NAME?</v>
      </c>
      <c r="D3" s="79" t="s">
        <v>741</v>
      </c>
      <c r="E3" s="32"/>
      <c r="F3" s="32"/>
      <c r="G3" s="32"/>
    </row>
    <row r="4" spans="1:7" ht="15.95" customHeight="1" x14ac:dyDescent="0.2">
      <c r="A4" s="32"/>
      <c r="B4" s="32"/>
      <c r="C4" s="32"/>
      <c r="D4" s="79"/>
      <c r="E4" s="32" t="s">
        <v>590</v>
      </c>
      <c r="F4" s="32" t="s">
        <v>742</v>
      </c>
      <c r="G4" s="32" t="s">
        <v>743</v>
      </c>
    </row>
    <row r="5" spans="1:7" ht="15.95" customHeight="1" x14ac:dyDescent="0.2">
      <c r="A5" s="32"/>
      <c r="B5" s="32"/>
      <c r="C5" s="32"/>
      <c r="D5" s="79"/>
      <c r="E5" s="32" t="s">
        <v>744</v>
      </c>
      <c r="F5" s="32" t="s">
        <v>745</v>
      </c>
      <c r="G5" s="32" t="s">
        <v>746</v>
      </c>
    </row>
    <row r="6" spans="1:7" ht="15.95" customHeight="1" x14ac:dyDescent="0.2">
      <c r="A6" s="32"/>
      <c r="B6" s="32"/>
      <c r="C6" s="32"/>
      <c r="D6" s="79"/>
      <c r="E6" s="32" t="s">
        <v>747</v>
      </c>
      <c r="F6" s="32" t="s">
        <v>321</v>
      </c>
      <c r="G6" s="32" t="s">
        <v>748</v>
      </c>
    </row>
    <row r="7" spans="1:7" ht="15.95" customHeight="1" x14ac:dyDescent="0.2">
      <c r="A7" s="32"/>
      <c r="B7" s="32"/>
      <c r="C7" s="32"/>
      <c r="D7" s="79"/>
      <c r="E7" s="144" t="s">
        <v>749</v>
      </c>
      <c r="F7" s="32" t="s">
        <v>321</v>
      </c>
      <c r="G7" s="32" t="s">
        <v>750</v>
      </c>
    </row>
    <row r="8" spans="1:7" ht="15.95" customHeight="1" x14ac:dyDescent="0.2">
      <c r="A8" s="32"/>
      <c r="B8" s="32"/>
      <c r="C8" s="32"/>
      <c r="D8" s="32"/>
      <c r="E8" s="32" t="s">
        <v>391</v>
      </c>
      <c r="F8" s="87" t="s">
        <v>336</v>
      </c>
      <c r="G8" s="32" t="s">
        <v>751</v>
      </c>
    </row>
    <row r="9" spans="1:7" ht="15.95" customHeight="1" x14ac:dyDescent="0.2">
      <c r="A9" s="32"/>
      <c r="B9" s="32"/>
      <c r="C9" s="32"/>
      <c r="D9" s="32"/>
      <c r="E9" s="32"/>
      <c r="F9" s="32" t="s">
        <v>752</v>
      </c>
      <c r="G9" s="148">
        <v>1107700569</v>
      </c>
    </row>
    <row r="10" spans="1:7" ht="15.95" customHeight="1" x14ac:dyDescent="0.2">
      <c r="A10" s="32"/>
      <c r="B10" s="32"/>
      <c r="C10" s="32"/>
      <c r="D10" s="32"/>
      <c r="E10" s="32"/>
      <c r="F10" s="32" t="s">
        <v>753</v>
      </c>
      <c r="G10" s="148">
        <v>1107700569</v>
      </c>
    </row>
    <row r="11" spans="1:7" ht="15.95" customHeight="1" x14ac:dyDescent="0.2">
      <c r="A11" s="32"/>
      <c r="B11" s="32"/>
      <c r="C11" s="32"/>
      <c r="D11" s="32"/>
      <c r="E11" s="32"/>
      <c r="F11" s="32" t="s">
        <v>754</v>
      </c>
      <c r="G11" s="148">
        <v>1107700569</v>
      </c>
    </row>
    <row r="12" spans="1:7" ht="15.95" customHeight="1" x14ac:dyDescent="0.2">
      <c r="A12" s="32"/>
      <c r="B12" s="32"/>
      <c r="C12" s="32"/>
      <c r="D12" s="32"/>
      <c r="E12" s="32"/>
      <c r="F12" s="32" t="s">
        <v>755</v>
      </c>
      <c r="G12" s="148" t="s">
        <v>756</v>
      </c>
    </row>
    <row r="13" spans="1:7" ht="15.95" customHeight="1" x14ac:dyDescent="0.2">
      <c r="A13" s="32"/>
      <c r="B13" s="32"/>
      <c r="C13" s="32"/>
      <c r="D13" s="32"/>
      <c r="E13" s="32"/>
      <c r="F13" s="144" t="s">
        <v>757</v>
      </c>
      <c r="G13" s="148">
        <v>1107700569</v>
      </c>
    </row>
    <row r="14" spans="1:7" ht="15.95" customHeight="1" x14ac:dyDescent="0.2">
      <c r="A14" s="32" t="s">
        <v>739</v>
      </c>
      <c r="B14" s="32" t="s">
        <v>334</v>
      </c>
      <c r="C14" s="32" t="e">
        <f ca="1">_xludf.CONCAT("on", REPLACE(A14,1,1,UPPER(LEFT(A14,1))), REPLACE(B14,1,1,UPPER(LEFT(B14,1))))</f>
        <v>#NAME?</v>
      </c>
      <c r="D14" s="79" t="s">
        <v>758</v>
      </c>
      <c r="E14" s="32"/>
      <c r="F14" s="32"/>
      <c r="G14" s="32"/>
    </row>
    <row r="15" spans="1:7" ht="15.95" customHeight="1" x14ac:dyDescent="0.2">
      <c r="A15" s="32"/>
      <c r="B15" s="32"/>
      <c r="C15" s="32"/>
      <c r="D15" s="79"/>
      <c r="E15" s="32" t="s">
        <v>759</v>
      </c>
      <c r="F15" s="32" t="s">
        <v>742</v>
      </c>
      <c r="G15" s="32" t="s">
        <v>760</v>
      </c>
    </row>
    <row r="16" spans="1:7" ht="15.95" customHeight="1" x14ac:dyDescent="0.2"/>
    <row r="17" spans="3:6" ht="15.95" customHeight="1" x14ac:dyDescent="0.2"/>
    <row r="18" spans="3:6" ht="15.95" customHeight="1" x14ac:dyDescent="0.2"/>
    <row r="19" spans="3:6" ht="15.95" customHeight="1" x14ac:dyDescent="0.2"/>
    <row r="20" spans="3:6" ht="15.95" customHeight="1" x14ac:dyDescent="0.2">
      <c r="E20" s="31"/>
      <c r="F20" s="31"/>
    </row>
    <row r="21" spans="3:6" ht="15.95" customHeight="1" x14ac:dyDescent="0.2">
      <c r="E21" s="31"/>
      <c r="F21" s="31"/>
    </row>
    <row r="22" spans="3:6" ht="15.95" customHeight="1" x14ac:dyDescent="0.2">
      <c r="E22" s="31"/>
      <c r="F22" s="31"/>
    </row>
    <row r="23" spans="3:6" ht="15.95" customHeight="1" x14ac:dyDescent="0.2">
      <c r="E23" s="31"/>
      <c r="F23" s="31"/>
    </row>
    <row r="24" spans="3:6" ht="15.95" customHeight="1" x14ac:dyDescent="0.2">
      <c r="E24" s="31"/>
      <c r="F24" s="31"/>
    </row>
    <row r="25" spans="3:6" ht="15.95" customHeight="1" x14ac:dyDescent="0.2">
      <c r="C25" s="31"/>
      <c r="D25" s="31"/>
      <c r="E25" s="31"/>
      <c r="F25" s="31"/>
    </row>
    <row r="26" spans="3:6" ht="15.95" customHeight="1" x14ac:dyDescent="0.2">
      <c r="C26" s="31"/>
      <c r="D26" s="31"/>
      <c r="E26" s="149"/>
      <c r="F26" s="31"/>
    </row>
    <row r="27" spans="3:6" ht="15.95" customHeight="1" x14ac:dyDescent="0.2">
      <c r="C27" s="31"/>
      <c r="D27" s="31"/>
      <c r="E27" s="31"/>
      <c r="F27" s="31"/>
    </row>
    <row r="28" spans="3:6" ht="18" customHeight="1" x14ac:dyDescent="0.2">
      <c r="C28" s="31"/>
      <c r="D28" s="31"/>
      <c r="E28" s="31"/>
      <c r="F28" s="31"/>
    </row>
    <row r="29" spans="3:6" ht="15.95" customHeight="1" x14ac:dyDescent="0.2">
      <c r="C29" s="31"/>
      <c r="D29" s="31"/>
      <c r="E29" s="31"/>
      <c r="F29" s="31"/>
    </row>
    <row r="30" spans="3:6" ht="18" customHeight="1" x14ac:dyDescent="0.2">
      <c r="C30" s="31"/>
      <c r="D30" s="31"/>
      <c r="E30" s="31"/>
      <c r="F30" s="31"/>
    </row>
    <row r="31" spans="3:6" ht="15.95" customHeight="1" x14ac:dyDescent="0.2"/>
    <row r="32" spans="3:6" ht="15.95" customHeight="1" x14ac:dyDescent="0.2"/>
    <row r="33" spans="15:16" ht="15.95" customHeight="1" x14ac:dyDescent="0.2"/>
    <row r="34" spans="15:16" ht="15.95" customHeight="1" x14ac:dyDescent="0.2"/>
    <row r="35" spans="15:16" ht="15.95" customHeight="1" x14ac:dyDescent="0.2"/>
    <row r="36" spans="15:16" ht="15.95" customHeight="1" x14ac:dyDescent="0.2"/>
    <row r="37" spans="15:16" ht="15.95" customHeight="1" x14ac:dyDescent="0.2"/>
    <row r="38" spans="15:16" ht="15.95" customHeight="1" x14ac:dyDescent="0.2"/>
    <row r="39" spans="15:16" ht="15.95" customHeight="1" x14ac:dyDescent="0.2"/>
    <row r="40" spans="15:16" ht="15.95" customHeight="1" x14ac:dyDescent="0.2">
      <c r="O40" s="31" t="s">
        <v>761</v>
      </c>
      <c r="P40" s="31" t="s">
        <v>762</v>
      </c>
    </row>
    <row r="41" spans="15:16" ht="15.95" customHeight="1" x14ac:dyDescent="0.2">
      <c r="O41" s="31" t="s">
        <v>763</v>
      </c>
    </row>
    <row r="42" spans="15:16" ht="15.95" customHeight="1" x14ac:dyDescent="0.2">
      <c r="O42" s="31" t="s">
        <v>752</v>
      </c>
    </row>
    <row r="43" spans="15:16" ht="15.95" customHeight="1" x14ac:dyDescent="0.2">
      <c r="O43" s="31" t="s">
        <v>755</v>
      </c>
    </row>
    <row r="44" spans="15:16" ht="15.95" customHeight="1" x14ac:dyDescent="0.2">
      <c r="O44" s="31" t="s">
        <v>754</v>
      </c>
    </row>
    <row r="45" spans="15:16" ht="15.95" customHeight="1" x14ac:dyDescent="0.2">
      <c r="O45" s="31" t="s">
        <v>757</v>
      </c>
    </row>
    <row r="46" spans="15:16" ht="15.95" customHeight="1" x14ac:dyDescent="0.2"/>
    <row r="47" spans="15:16" ht="15.95" customHeight="1" x14ac:dyDescent="0.2"/>
    <row r="48" spans="15:16" ht="15.95" customHeight="1" x14ac:dyDescent="0.2"/>
    <row r="49" spans="15:16" ht="15.95" customHeight="1" x14ac:dyDescent="0.2">
      <c r="O49" s="31" t="s">
        <v>764</v>
      </c>
      <c r="P49" s="31" t="s">
        <v>765</v>
      </c>
    </row>
  </sheetData>
  <phoneticPr fontId="38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B5E5-E3CA-44AD-A2D1-9220F894ADB1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9" customWidth="1"/>
    <col min="3" max="3" width="29" customWidth="1"/>
    <col min="4" max="4" width="27" customWidth="1"/>
    <col min="5" max="5" width="21" customWidth="1"/>
    <col min="6" max="6" width="20" customWidth="1"/>
    <col min="7" max="7" width="56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98"/>
    </row>
    <row r="2" spans="1:7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98" t="s">
        <v>243</v>
      </c>
    </row>
    <row r="3" spans="1:7" ht="15.95" customHeight="1" x14ac:dyDescent="0.2">
      <c r="A3" s="32" t="s">
        <v>766</v>
      </c>
      <c r="B3" s="151" t="s">
        <v>767</v>
      </c>
      <c r="C3" s="32" t="e">
        <f ca="1">_xludf.CONCAT("on", REPLACE(A3,1,1,UPPER(LEFT(A3,1))), REPLACE(B3,1,1,UPPER(LEFT(B3,1))))</f>
        <v>#NAME?</v>
      </c>
      <c r="D3" s="32" t="s">
        <v>768</v>
      </c>
      <c r="E3" s="150"/>
      <c r="F3" s="32"/>
      <c r="G3" s="32" t="s">
        <v>769</v>
      </c>
    </row>
    <row r="4" spans="1:7" ht="15.95" customHeight="1" x14ac:dyDescent="0.2">
      <c r="A4" s="32"/>
      <c r="B4" s="32"/>
      <c r="C4" s="32"/>
      <c r="D4" s="32"/>
      <c r="E4" s="32" t="s">
        <v>770</v>
      </c>
      <c r="F4" s="32" t="s">
        <v>771</v>
      </c>
      <c r="G4" s="32" t="s">
        <v>772</v>
      </c>
    </row>
    <row r="5" spans="1:7" ht="15.95" customHeight="1" x14ac:dyDescent="0.2">
      <c r="A5" s="123"/>
      <c r="B5" s="123"/>
      <c r="C5" s="123"/>
      <c r="D5" s="123"/>
      <c r="E5" s="123" t="s">
        <v>773</v>
      </c>
      <c r="F5" s="123" t="s">
        <v>771</v>
      </c>
      <c r="G5" s="32" t="s">
        <v>774</v>
      </c>
    </row>
    <row r="6" spans="1:7" ht="15.95" customHeight="1" x14ac:dyDescent="0.2">
      <c r="A6" s="32" t="s">
        <v>766</v>
      </c>
      <c r="B6" s="32" t="s">
        <v>775</v>
      </c>
      <c r="C6" s="32" t="e">
        <f ca="1">_xludf.CONCAT("on", REPLACE(A6,1,1,UPPER(LEFT(A6,1))), REPLACE(B6,1,1,UPPER(LEFT(B6,1))))</f>
        <v>#NAME?</v>
      </c>
      <c r="D6" s="32" t="s">
        <v>776</v>
      </c>
      <c r="E6" s="32"/>
      <c r="F6" s="32"/>
      <c r="G6" s="32" t="s">
        <v>777</v>
      </c>
    </row>
    <row r="7" spans="1:7" ht="15.95" customHeight="1" x14ac:dyDescent="0.2">
      <c r="A7" s="32"/>
      <c r="B7" s="32"/>
      <c r="C7" s="32"/>
      <c r="D7" s="32"/>
      <c r="E7" s="32" t="s">
        <v>778</v>
      </c>
      <c r="F7" s="32" t="s">
        <v>779</v>
      </c>
      <c r="G7" s="32"/>
    </row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8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4CBE-1E88-4780-B8AC-C6EB9421EB5E}">
  <dimension ref="A1:G20"/>
  <sheetViews>
    <sheetView workbookViewId="0"/>
  </sheetViews>
  <sheetFormatPr defaultColWidth="14" defaultRowHeight="12.75" x14ac:dyDescent="0.2"/>
  <cols>
    <col min="1" max="1" width="23" customWidth="1"/>
    <col min="2" max="2" width="20" customWidth="1"/>
    <col min="3" max="4" width="34" customWidth="1"/>
    <col min="5" max="5" width="25" customWidth="1"/>
    <col min="6" max="6" width="42" customWidth="1"/>
    <col min="7" max="7" width="25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</row>
    <row r="2" spans="1:7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</row>
    <row r="3" spans="1:7" ht="15.95" customHeight="1" x14ac:dyDescent="0.2">
      <c r="A3" s="32" t="s">
        <v>780</v>
      </c>
      <c r="B3" s="32" t="s">
        <v>781</v>
      </c>
      <c r="C3" s="32" t="e">
        <f ca="1">_xludf.CONCAT("on", REPLACE(A3,1,1,UPPER(LEFT(A3,1))), REPLACE(B3,1,1,UPPER(LEFT(B3,1))))</f>
        <v>#NAME?</v>
      </c>
      <c r="D3" s="79" t="s">
        <v>782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472</v>
      </c>
      <c r="F4" s="32" t="s">
        <v>473</v>
      </c>
      <c r="G4" s="32" t="s">
        <v>587</v>
      </c>
    </row>
    <row r="5" spans="1:7" ht="15.95" customHeight="1" x14ac:dyDescent="0.2">
      <c r="A5" s="32" t="s">
        <v>780</v>
      </c>
      <c r="B5" s="32" t="s">
        <v>575</v>
      </c>
      <c r="C5" s="32" t="e">
        <f ca="1">_xludf.CONCAT("on", REPLACE(A5,1,1,UPPER(LEFT(A5,1))), REPLACE(B5,1,1,UPPER(LEFT(B5,1))))</f>
        <v>#NAME?</v>
      </c>
      <c r="D5" s="79" t="s">
        <v>783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472</v>
      </c>
      <c r="F6" s="32" t="s">
        <v>473</v>
      </c>
      <c r="G6" s="32" t="s">
        <v>784</v>
      </c>
    </row>
    <row r="7" spans="1:7" ht="15.95" customHeight="1" x14ac:dyDescent="0.2">
      <c r="A7" s="32" t="s">
        <v>780</v>
      </c>
      <c r="B7" s="32" t="s">
        <v>785</v>
      </c>
      <c r="C7" s="32" t="e">
        <f ca="1">_xludf.CONCAT("on", REPLACE(A7,1,1,UPPER(LEFT(A7,1))), REPLACE(B7,1,1,UPPER(LEFT(B7,1))))</f>
        <v>#NAME?</v>
      </c>
      <c r="D7" s="79" t="s">
        <v>786</v>
      </c>
      <c r="E7" s="32"/>
      <c r="F7" s="32"/>
      <c r="G7" s="32"/>
    </row>
    <row r="8" spans="1:7" ht="15.95" customHeight="1" x14ac:dyDescent="0.2">
      <c r="A8" s="32"/>
      <c r="B8" s="32"/>
      <c r="C8" s="32"/>
      <c r="D8" s="79"/>
      <c r="E8" s="32" t="s">
        <v>590</v>
      </c>
      <c r="F8" s="32" t="s">
        <v>591</v>
      </c>
      <c r="G8" s="32" t="s">
        <v>787</v>
      </c>
    </row>
    <row r="9" spans="1:7" ht="15.95" customHeight="1" x14ac:dyDescent="0.2">
      <c r="A9" s="32"/>
      <c r="B9" s="32"/>
      <c r="C9" s="32"/>
      <c r="D9" s="79"/>
      <c r="E9" s="32" t="s">
        <v>718</v>
      </c>
      <c r="F9" s="32" t="s">
        <v>321</v>
      </c>
      <c r="G9" s="32" t="s">
        <v>788</v>
      </c>
    </row>
    <row r="10" spans="1:7" ht="15.95" customHeight="1" x14ac:dyDescent="0.2">
      <c r="A10" s="32"/>
      <c r="B10" s="32"/>
      <c r="C10" s="32"/>
      <c r="D10" s="32"/>
      <c r="E10" s="32" t="s">
        <v>789</v>
      </c>
      <c r="F10" s="32" t="s">
        <v>790</v>
      </c>
      <c r="G10" s="32" t="s">
        <v>791</v>
      </c>
    </row>
    <row r="11" spans="1:7" ht="15.95" customHeight="1" x14ac:dyDescent="0.2">
      <c r="A11" s="32" t="s">
        <v>780</v>
      </c>
      <c r="B11" s="32" t="s">
        <v>334</v>
      </c>
      <c r="C11" s="32" t="e">
        <f ca="1">_xludf.CONCAT("on", REPLACE(A11,1,1,UPPER(LEFT(A11,1))), REPLACE(B11,1,1,UPPER(LEFT(B11,1))))</f>
        <v>#NAME?</v>
      </c>
      <c r="D11" s="79" t="s">
        <v>792</v>
      </c>
      <c r="E11" s="32"/>
      <c r="F11" s="32"/>
      <c r="G11" s="32"/>
    </row>
    <row r="12" spans="1:7" ht="15.95" customHeight="1" x14ac:dyDescent="0.2">
      <c r="A12" s="32"/>
      <c r="B12" s="32"/>
      <c r="C12" s="32"/>
      <c r="D12" s="79"/>
      <c r="E12" s="30" t="s">
        <v>793</v>
      </c>
      <c r="F12" s="32" t="s">
        <v>475</v>
      </c>
      <c r="G12" s="32"/>
    </row>
    <row r="13" spans="1:7" ht="15.95" customHeight="1" x14ac:dyDescent="0.2">
      <c r="A13" s="32"/>
      <c r="B13" s="32"/>
      <c r="C13" s="32"/>
      <c r="D13" s="32"/>
      <c r="E13" s="32"/>
      <c r="F13" s="32" t="s">
        <v>794</v>
      </c>
      <c r="G13" s="32" t="s">
        <v>795</v>
      </c>
    </row>
    <row r="14" spans="1:7" ht="15.95" customHeight="1" x14ac:dyDescent="0.2">
      <c r="A14" s="32"/>
      <c r="B14" s="32"/>
      <c r="C14" s="32"/>
      <c r="D14" s="32"/>
      <c r="E14" s="32"/>
      <c r="F14" s="32" t="s">
        <v>796</v>
      </c>
      <c r="G14" s="32" t="s">
        <v>797</v>
      </c>
    </row>
    <row r="15" spans="1:7" ht="15.95" customHeight="1" x14ac:dyDescent="0.2">
      <c r="A15" s="31"/>
      <c r="B15" s="31"/>
      <c r="C15" s="31"/>
      <c r="D15" s="31"/>
      <c r="E15" s="31"/>
      <c r="F15" s="31"/>
      <c r="G15" s="31"/>
    </row>
    <row r="16" spans="1:7" ht="15.95" customHeight="1" x14ac:dyDescent="0.2">
      <c r="D16" s="135"/>
    </row>
    <row r="17" spans="1:2" ht="15.95" customHeight="1" x14ac:dyDescent="0.2"/>
    <row r="18" spans="1:2" ht="15.95" customHeight="1" x14ac:dyDescent="0.2"/>
    <row r="19" spans="1:2" ht="15.95" customHeight="1" x14ac:dyDescent="0.2">
      <c r="A19" s="80"/>
      <c r="B19" s="31"/>
    </row>
    <row r="20" spans="1:2" ht="15.95" customHeight="1" x14ac:dyDescent="0.2">
      <c r="A20" s="135"/>
      <c r="B20" s="31"/>
    </row>
  </sheetData>
  <phoneticPr fontId="38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4453-929A-4593-AE7F-50FF9CBA6DC9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35" customWidth="1"/>
    <col min="5" max="5" width="18" customWidth="1"/>
    <col min="6" max="6" width="31" customWidth="1"/>
    <col min="7" max="7" width="77" customWidth="1"/>
    <col min="8" max="8" width="47" customWidth="1"/>
    <col min="9" max="20" width="9" customWidth="1"/>
  </cols>
  <sheetData>
    <row r="1" spans="1:7" ht="15.95" customHeight="1" x14ac:dyDescent="0.2">
      <c r="A1" s="35" t="s">
        <v>249</v>
      </c>
      <c r="B1" s="35" t="s">
        <v>250</v>
      </c>
      <c r="C1" s="35" t="s">
        <v>235</v>
      </c>
      <c r="D1" s="35" t="s">
        <v>236</v>
      </c>
      <c r="E1" s="98" t="s">
        <v>237</v>
      </c>
      <c r="F1" s="98"/>
      <c r="G1" s="98"/>
    </row>
    <row r="2" spans="1:7" ht="15.95" customHeight="1" x14ac:dyDescent="0.2">
      <c r="A2" s="35"/>
      <c r="B2" s="35"/>
      <c r="C2" s="35" t="s">
        <v>240</v>
      </c>
      <c r="D2" s="35"/>
      <c r="E2" s="98" t="s">
        <v>241</v>
      </c>
      <c r="F2" s="98" t="s">
        <v>242</v>
      </c>
      <c r="G2" s="98" t="s">
        <v>243</v>
      </c>
    </row>
    <row r="3" spans="1:7" ht="15.95" customHeight="1" x14ac:dyDescent="0.2">
      <c r="A3" s="32" t="s">
        <v>798</v>
      </c>
      <c r="B3" s="32" t="s">
        <v>318</v>
      </c>
      <c r="C3" s="32" t="e">
        <f ca="1">_xludf.CONCAT("on", REPLACE(A3,1,1,UPPER(LEFT(A3,1))), REPLACE(B3,1,1,UPPER(LEFT(B3,1))))</f>
        <v>#NAME?</v>
      </c>
      <c r="D3" s="79" t="s">
        <v>799</v>
      </c>
      <c r="E3" s="32"/>
      <c r="F3" s="32"/>
      <c r="G3" s="32"/>
    </row>
    <row r="4" spans="1:7" ht="15.95" customHeight="1" x14ac:dyDescent="0.2">
      <c r="A4" s="32"/>
      <c r="B4" s="32"/>
      <c r="C4" s="32"/>
      <c r="D4" s="79"/>
      <c r="E4" s="32" t="s">
        <v>472</v>
      </c>
      <c r="F4" s="32" t="s">
        <v>473</v>
      </c>
      <c r="G4" s="79"/>
    </row>
    <row r="5" spans="1:7" ht="15.95" customHeight="1" x14ac:dyDescent="0.2">
      <c r="A5" s="32" t="s">
        <v>798</v>
      </c>
      <c r="B5" s="32" t="s">
        <v>800</v>
      </c>
      <c r="C5" s="32" t="e">
        <f ca="1">_xludf.CONCAT("on", REPLACE(A5,1,1,UPPER(LEFT(A5,1))), REPLACE(B5,1,1,UPPER(LEFT(B5,1))))</f>
        <v>#NAME?</v>
      </c>
      <c r="D5" s="79" t="s">
        <v>801</v>
      </c>
      <c r="E5" s="32"/>
      <c r="F5" s="32"/>
      <c r="G5" s="79"/>
    </row>
    <row r="6" spans="1:7" ht="15.95" customHeight="1" x14ac:dyDescent="0.2">
      <c r="A6" s="32"/>
      <c r="B6" s="32"/>
      <c r="C6" s="32"/>
      <c r="D6" s="79"/>
      <c r="E6" s="32" t="s">
        <v>802</v>
      </c>
      <c r="F6" s="32" t="s">
        <v>803</v>
      </c>
      <c r="G6" s="79" t="s">
        <v>804</v>
      </c>
    </row>
    <row r="7" spans="1:7" ht="15.95" customHeight="1" x14ac:dyDescent="0.2">
      <c r="A7" s="32"/>
      <c r="B7" s="32"/>
      <c r="C7" s="32"/>
      <c r="D7" s="79"/>
      <c r="E7" s="32" t="s">
        <v>805</v>
      </c>
      <c r="F7" s="32" t="s">
        <v>806</v>
      </c>
      <c r="G7" s="79" t="s">
        <v>807</v>
      </c>
    </row>
    <row r="8" spans="1:7" ht="15.95" customHeight="1" x14ac:dyDescent="0.2">
      <c r="A8" s="32"/>
      <c r="B8" s="32"/>
      <c r="C8" s="32"/>
      <c r="D8" s="79"/>
      <c r="E8" s="32" t="s">
        <v>744</v>
      </c>
      <c r="F8" s="32" t="s">
        <v>806</v>
      </c>
      <c r="G8" s="79" t="s">
        <v>808</v>
      </c>
    </row>
    <row r="9" spans="1:7" ht="30.95" customHeight="1" x14ac:dyDescent="0.2">
      <c r="A9" s="32" t="s">
        <v>798</v>
      </c>
      <c r="B9" s="32" t="s">
        <v>809</v>
      </c>
      <c r="C9" s="32" t="e">
        <f ca="1">_xludf.CONCAT("on", REPLACE(A9,1,1,UPPER(LEFT(A9,1))), REPLACE(B9,1,1,UPPER(LEFT(B9,1))))</f>
        <v>#NAME?</v>
      </c>
      <c r="D9" s="79" t="s">
        <v>810</v>
      </c>
      <c r="E9" s="32"/>
      <c r="F9" s="32"/>
      <c r="G9" s="32"/>
    </row>
    <row r="10" spans="1:7" ht="15.95" customHeight="1" x14ac:dyDescent="0.2">
      <c r="A10" s="32"/>
      <c r="B10" s="32"/>
      <c r="C10" s="32"/>
      <c r="D10" s="79"/>
      <c r="E10" s="32" t="s">
        <v>590</v>
      </c>
      <c r="F10" s="32" t="s">
        <v>742</v>
      </c>
      <c r="G10" s="32" t="s">
        <v>811</v>
      </c>
    </row>
    <row r="11" spans="1:7" ht="15.95" customHeight="1" x14ac:dyDescent="0.2">
      <c r="A11" s="32"/>
      <c r="B11" s="32"/>
      <c r="C11" s="32"/>
      <c r="D11" s="79"/>
      <c r="E11" s="32" t="s">
        <v>718</v>
      </c>
      <c r="F11" s="32" t="s">
        <v>321</v>
      </c>
      <c r="G11" s="32" t="s">
        <v>812</v>
      </c>
    </row>
    <row r="12" spans="1:7" ht="15.95" customHeight="1" x14ac:dyDescent="0.2">
      <c r="A12" s="32"/>
      <c r="B12" s="32"/>
      <c r="C12" s="32"/>
      <c r="D12" s="32"/>
      <c r="E12" s="32" t="s">
        <v>391</v>
      </c>
      <c r="F12" s="32" t="s">
        <v>664</v>
      </c>
      <c r="G12" s="32"/>
    </row>
    <row r="13" spans="1:7" ht="15.95" customHeight="1" x14ac:dyDescent="0.2">
      <c r="A13" s="32"/>
      <c r="B13" s="32"/>
      <c r="C13" s="32"/>
      <c r="D13" s="32"/>
      <c r="E13" s="32" t="s">
        <v>744</v>
      </c>
      <c r="F13" s="32" t="s">
        <v>813</v>
      </c>
      <c r="G13" s="79" t="s">
        <v>808</v>
      </c>
    </row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8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9DD-AE4D-4200-A6DD-9F0798516E44}">
  <dimension ref="A1:H20"/>
  <sheetViews>
    <sheetView workbookViewId="0"/>
  </sheetViews>
  <sheetFormatPr defaultColWidth="14" defaultRowHeight="12.75" x14ac:dyDescent="0.2"/>
  <cols>
    <col min="1" max="1" width="29" customWidth="1"/>
    <col min="2" max="2" width="14" customWidth="1"/>
    <col min="3" max="3" width="22" customWidth="1"/>
    <col min="4" max="4" width="35" customWidth="1"/>
    <col min="5" max="5" width="21" customWidth="1"/>
    <col min="6" max="6" width="57" customWidth="1"/>
    <col min="7" max="7" width="36" customWidth="1"/>
    <col min="8" max="20" width="9" customWidth="1"/>
  </cols>
  <sheetData>
    <row r="1" spans="1:8" ht="15.95" customHeight="1" x14ac:dyDescent="0.2">
      <c r="A1" s="95" t="s">
        <v>249</v>
      </c>
      <c r="B1" s="95" t="s">
        <v>250</v>
      </c>
      <c r="C1" s="95" t="s">
        <v>499</v>
      </c>
      <c r="D1" s="95" t="s">
        <v>236</v>
      </c>
      <c r="E1" s="95" t="s">
        <v>237</v>
      </c>
      <c r="F1" s="95"/>
      <c r="G1" s="95"/>
      <c r="H1" s="95" t="s">
        <v>8</v>
      </c>
    </row>
    <row r="2" spans="1:8" ht="15.95" customHeight="1" x14ac:dyDescent="0.2">
      <c r="E2" s="95" t="s">
        <v>388</v>
      </c>
      <c r="F2" s="95" t="s">
        <v>242</v>
      </c>
      <c r="G2" s="95" t="s">
        <v>814</v>
      </c>
    </row>
    <row r="3" spans="1:8" ht="15.95" customHeight="1" x14ac:dyDescent="0.2">
      <c r="A3" s="31" t="s">
        <v>815</v>
      </c>
      <c r="B3" s="31" t="s">
        <v>816</v>
      </c>
      <c r="C3" s="31" t="e">
        <f ca="1">_xludf.CONCAT("on", REPLACE(A3,1,1,UPPER(LEFT(A3,1))), REPLACE(B3,1,1,UPPER(LEFT(B3,1))))</f>
        <v>#NAME?</v>
      </c>
      <c r="D3" s="31" t="s">
        <v>817</v>
      </c>
    </row>
    <row r="4" spans="1:8" ht="15.95" customHeight="1" x14ac:dyDescent="0.2">
      <c r="E4" s="31" t="s">
        <v>818</v>
      </c>
      <c r="F4" s="31" t="s">
        <v>742</v>
      </c>
      <c r="G4" s="31" t="s">
        <v>819</v>
      </c>
    </row>
    <row r="5" spans="1:8" ht="15.95" customHeight="1" x14ac:dyDescent="0.2">
      <c r="E5" s="31" t="s">
        <v>718</v>
      </c>
      <c r="F5" s="31" t="s">
        <v>820</v>
      </c>
      <c r="G5" s="31" t="s">
        <v>821</v>
      </c>
    </row>
    <row r="6" spans="1:8" ht="15.95" customHeight="1" x14ac:dyDescent="0.2">
      <c r="E6" s="31" t="s">
        <v>822</v>
      </c>
      <c r="F6" s="31" t="s">
        <v>321</v>
      </c>
      <c r="G6" s="31" t="s">
        <v>823</v>
      </c>
    </row>
    <row r="7" spans="1:8" ht="15.95" customHeight="1" x14ac:dyDescent="0.2">
      <c r="E7" s="31" t="s">
        <v>720</v>
      </c>
      <c r="F7" s="31" t="s">
        <v>321</v>
      </c>
      <c r="G7" s="31" t="s">
        <v>824</v>
      </c>
      <c r="H7" s="31" t="s">
        <v>825</v>
      </c>
    </row>
    <row r="8" spans="1:8" ht="15.95" customHeight="1" x14ac:dyDescent="0.2">
      <c r="A8" s="31" t="s">
        <v>815</v>
      </c>
      <c r="B8" s="31" t="s">
        <v>826</v>
      </c>
      <c r="C8" s="31" t="e">
        <f ca="1">_xludf.CONCAT("on", REPLACE(A8,1,1,UPPER(LEFT(A8,1))), REPLACE(B8,1,1,UPPER(LEFT(B8,1))))</f>
        <v>#NAME?</v>
      </c>
      <c r="D8" s="31" t="s">
        <v>827</v>
      </c>
    </row>
    <row r="9" spans="1:8" ht="15.95" customHeight="1" x14ac:dyDescent="0.2">
      <c r="E9" s="31" t="s">
        <v>464</v>
      </c>
      <c r="F9" s="31" t="s">
        <v>828</v>
      </c>
      <c r="G9" s="31" t="s">
        <v>829</v>
      </c>
    </row>
    <row r="10" spans="1:8" ht="15.95" customHeight="1" x14ac:dyDescent="0.2">
      <c r="E10" s="31" t="s">
        <v>467</v>
      </c>
      <c r="F10" s="31" t="s">
        <v>828</v>
      </c>
      <c r="G10" s="31" t="s">
        <v>830</v>
      </c>
    </row>
    <row r="11" spans="1:8" ht="15.95" customHeight="1" x14ac:dyDescent="0.2">
      <c r="E11" s="31" t="s">
        <v>391</v>
      </c>
      <c r="F11" s="152" t="s">
        <v>831</v>
      </c>
      <c r="G11" s="31" t="s">
        <v>832</v>
      </c>
      <c r="H11" s="153"/>
    </row>
    <row r="12" spans="1:8" ht="15.95" customHeight="1" x14ac:dyDescent="0.2">
      <c r="E12" s="31" t="s">
        <v>822</v>
      </c>
      <c r="F12" s="31" t="s">
        <v>321</v>
      </c>
      <c r="G12" s="31" t="s">
        <v>823</v>
      </c>
    </row>
    <row r="13" spans="1:8" ht="15.95" customHeight="1" x14ac:dyDescent="0.2">
      <c r="A13" s="31" t="s">
        <v>815</v>
      </c>
      <c r="B13" s="31" t="s">
        <v>502</v>
      </c>
      <c r="C13" s="31" t="e">
        <f ca="1">_xludf.CONCAT("on", REPLACE(A13,1,1,UPPER(LEFT(A13,1))), REPLACE(B13,1,1,UPPER(LEFT(B13,1))))</f>
        <v>#NAME?</v>
      </c>
      <c r="D13" s="31" t="s">
        <v>833</v>
      </c>
    </row>
    <row r="14" spans="1:8" ht="15.95" customHeight="1" x14ac:dyDescent="0.2">
      <c r="E14" s="31" t="s">
        <v>391</v>
      </c>
      <c r="F14" s="31" t="s">
        <v>834</v>
      </c>
    </row>
    <row r="15" spans="1:8" ht="15.95" customHeight="1" x14ac:dyDescent="0.2"/>
    <row r="16" spans="1:8" ht="15.95" customHeight="1" x14ac:dyDescent="0.2"/>
    <row r="17" spans="4:4" ht="15.95" customHeight="1" x14ac:dyDescent="0.2">
      <c r="D17" s="135"/>
    </row>
    <row r="18" spans="4:4" ht="15.95" customHeight="1" x14ac:dyDescent="0.2"/>
    <row r="19" spans="4:4" ht="15.95" customHeight="1" x14ac:dyDescent="0.2"/>
    <row r="20" spans="4:4" ht="15.95" customHeight="1" x14ac:dyDescent="0.2"/>
  </sheetData>
  <phoneticPr fontId="38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FAD7-087C-4E65-989B-AF260F75D36B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8" customWidth="1"/>
    <col min="3" max="3" width="28" customWidth="1"/>
    <col min="4" max="4" width="27" customWidth="1"/>
    <col min="5" max="5" width="26" customWidth="1"/>
    <col min="6" max="6" width="46" customWidth="1"/>
    <col min="7" max="7" width="56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98"/>
    </row>
    <row r="2" spans="1:7" ht="15.95" customHeight="1" x14ac:dyDescent="0.2">
      <c r="A2" s="95"/>
      <c r="B2" s="95"/>
      <c r="C2" s="93" t="s">
        <v>240</v>
      </c>
      <c r="D2" s="93"/>
      <c r="E2" s="113" t="s">
        <v>388</v>
      </c>
      <c r="F2" s="113" t="s">
        <v>242</v>
      </c>
      <c r="G2" s="98" t="s">
        <v>243</v>
      </c>
    </row>
    <row r="3" spans="1:7" ht="15.95" customHeight="1" x14ac:dyDescent="0.2">
      <c r="A3" s="32" t="s">
        <v>835</v>
      </c>
      <c r="B3" s="151" t="s">
        <v>318</v>
      </c>
      <c r="C3" s="32" t="e">
        <f ca="1">_xludf.CONCAT("on", REPLACE(A3,1,1,UPPER(LEFT(A3,1))), REPLACE(B3,1,1,UPPER(LEFT(B3,1))))</f>
        <v>#NAME?</v>
      </c>
      <c r="D3" s="151" t="s">
        <v>836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391</v>
      </c>
      <c r="F4" s="32" t="s">
        <v>837</v>
      </c>
      <c r="G4" s="32"/>
    </row>
    <row r="5" spans="1:7" ht="15.95" customHeight="1" x14ac:dyDescent="0.2">
      <c r="A5" s="32" t="s">
        <v>835</v>
      </c>
      <c r="B5" s="32" t="s">
        <v>826</v>
      </c>
      <c r="C5" s="32" t="e">
        <f ca="1">_xludf.CONCAT("on", REPLACE(A5,1,1,UPPER(LEFT(A5,1))), REPLACE(B5,1,1,UPPER(LEFT(B5,1))))</f>
        <v>#NAME?</v>
      </c>
      <c r="D5" s="32" t="s">
        <v>838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391</v>
      </c>
      <c r="F6" s="32" t="s">
        <v>837</v>
      </c>
      <c r="G6" s="32"/>
    </row>
    <row r="7" spans="1:7" ht="15.95" customHeight="1" x14ac:dyDescent="0.2">
      <c r="A7" s="32"/>
      <c r="B7" s="32"/>
      <c r="C7" s="32"/>
      <c r="D7" s="32"/>
      <c r="E7" s="32" t="s">
        <v>464</v>
      </c>
      <c r="F7" s="32" t="s">
        <v>839</v>
      </c>
      <c r="G7" s="32" t="s">
        <v>840</v>
      </c>
    </row>
    <row r="8" spans="1:7" ht="15.95" customHeight="1" x14ac:dyDescent="0.2">
      <c r="A8" s="32"/>
      <c r="B8" s="32"/>
      <c r="C8" s="32"/>
      <c r="D8" s="32"/>
      <c r="E8" s="32" t="s">
        <v>467</v>
      </c>
      <c r="F8" s="32" t="s">
        <v>839</v>
      </c>
      <c r="G8" s="32" t="s">
        <v>841</v>
      </c>
    </row>
    <row r="9" spans="1:7" ht="15.95" customHeight="1" x14ac:dyDescent="0.2"/>
    <row r="10" spans="1:7" ht="15.95" customHeight="1" x14ac:dyDescent="0.2">
      <c r="F10" s="31" t="s">
        <v>842</v>
      </c>
    </row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8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DFE2-F94F-4C51-B01A-334FC09769AD}">
  <dimension ref="B4:J16"/>
  <sheetViews>
    <sheetView workbookViewId="0"/>
  </sheetViews>
  <sheetFormatPr defaultColWidth="14" defaultRowHeight="12.75" x14ac:dyDescent="0.2"/>
  <cols>
    <col min="2" max="2" width="19" customWidth="1"/>
    <col min="3" max="5" width="18" customWidth="1"/>
    <col min="6" max="6" width="10" customWidth="1"/>
    <col min="7" max="7" width="18" customWidth="1"/>
    <col min="8" max="8" width="10" customWidth="1"/>
    <col min="9" max="9" width="18" customWidth="1"/>
    <col min="10" max="10" width="13" customWidth="1"/>
  </cols>
  <sheetData>
    <row r="4" spans="2:10" ht="14.25" x14ac:dyDescent="0.2">
      <c r="B4" s="18" t="s">
        <v>80</v>
      </c>
      <c r="C4" s="18" t="s">
        <v>56</v>
      </c>
      <c r="D4" s="18" t="s">
        <v>81</v>
      </c>
      <c r="E4" s="18" t="s">
        <v>82</v>
      </c>
      <c r="F4" s="18" t="s">
        <v>83</v>
      </c>
      <c r="G4" s="18" t="s">
        <v>84</v>
      </c>
      <c r="H4" s="19" t="s">
        <v>85</v>
      </c>
      <c r="I4" s="20" t="s">
        <v>86</v>
      </c>
      <c r="J4" s="21" t="s">
        <v>52</v>
      </c>
    </row>
    <row r="5" spans="2:10" ht="18.95" customHeight="1" x14ac:dyDescent="0.2">
      <c r="B5" s="26" t="s">
        <v>87</v>
      </c>
      <c r="C5" s="22" t="s">
        <v>63</v>
      </c>
      <c r="D5" s="24">
        <v>40</v>
      </c>
      <c r="E5" s="23">
        <v>40</v>
      </c>
      <c r="F5" s="14" t="s">
        <v>84</v>
      </c>
      <c r="G5" s="24">
        <v>40</v>
      </c>
      <c r="H5" s="25">
        <v>0</v>
      </c>
      <c r="I5" s="12">
        <v>44804</v>
      </c>
      <c r="J5" s="8" t="s">
        <v>88</v>
      </c>
    </row>
    <row r="6" spans="2:10" ht="14.25" x14ac:dyDescent="0.2">
      <c r="B6" s="366" t="s">
        <v>89</v>
      </c>
      <c r="C6" s="8" t="s">
        <v>64</v>
      </c>
      <c r="D6" s="11">
        <v>19</v>
      </c>
      <c r="E6" s="365">
        <v>117</v>
      </c>
      <c r="F6" s="6" t="s">
        <v>84</v>
      </c>
      <c r="G6" s="11">
        <v>19</v>
      </c>
      <c r="H6" s="367">
        <v>0</v>
      </c>
      <c r="I6" s="12">
        <v>44803</v>
      </c>
      <c r="J6" s="8" t="s">
        <v>88</v>
      </c>
    </row>
    <row r="7" spans="2:10" ht="14.25" x14ac:dyDescent="0.2">
      <c r="B7" s="366"/>
      <c r="C7" s="8" t="s">
        <v>65</v>
      </c>
      <c r="D7" s="11">
        <v>20</v>
      </c>
      <c r="E7" s="365"/>
      <c r="F7" s="6" t="s">
        <v>84</v>
      </c>
      <c r="G7" s="11">
        <v>20</v>
      </c>
      <c r="H7" s="367"/>
      <c r="I7" s="12">
        <v>44803</v>
      </c>
      <c r="J7" s="8" t="s">
        <v>88</v>
      </c>
    </row>
    <row r="8" spans="2:10" ht="14.25" x14ac:dyDescent="0.2">
      <c r="B8" s="366"/>
      <c r="C8" s="16" t="s">
        <v>66</v>
      </c>
      <c r="D8" s="15">
        <v>78</v>
      </c>
      <c r="E8" s="365"/>
      <c r="F8" s="6" t="s">
        <v>84</v>
      </c>
      <c r="G8" s="15">
        <v>78</v>
      </c>
      <c r="H8" s="367"/>
      <c r="I8" s="12">
        <v>44803</v>
      </c>
      <c r="J8" s="8" t="s">
        <v>88</v>
      </c>
    </row>
    <row r="9" spans="2:10" ht="18.95" customHeight="1" x14ac:dyDescent="0.2">
      <c r="B9" s="10" t="s">
        <v>90</v>
      </c>
      <c r="C9" s="13" t="s">
        <v>91</v>
      </c>
      <c r="D9" s="14">
        <v>208</v>
      </c>
      <c r="E9" s="14">
        <v>229</v>
      </c>
      <c r="F9" s="6" t="s">
        <v>84</v>
      </c>
      <c r="G9" s="14">
        <v>208</v>
      </c>
      <c r="H9" s="14">
        <v>0</v>
      </c>
      <c r="I9" s="7" t="s">
        <v>92</v>
      </c>
      <c r="J9" s="8" t="s">
        <v>88</v>
      </c>
    </row>
    <row r="10" spans="2:10" ht="14.25" x14ac:dyDescent="0.2">
      <c r="B10" s="10" t="s">
        <v>93</v>
      </c>
      <c r="C10" s="9" t="s">
        <v>94</v>
      </c>
      <c r="D10" s="6">
        <v>6</v>
      </c>
      <c r="E10" s="6">
        <v>6</v>
      </c>
      <c r="F10" s="6" t="s">
        <v>84</v>
      </c>
      <c r="G10" s="6">
        <v>6</v>
      </c>
      <c r="H10" s="6">
        <v>0</v>
      </c>
      <c r="I10" s="7">
        <v>44802</v>
      </c>
      <c r="J10" s="8" t="s">
        <v>88</v>
      </c>
    </row>
    <row r="11" spans="2:10" ht="14.25" x14ac:dyDescent="0.2">
      <c r="B11" s="10" t="s">
        <v>95</v>
      </c>
      <c r="C11" s="9" t="s">
        <v>96</v>
      </c>
      <c r="D11" s="6">
        <v>6</v>
      </c>
      <c r="E11" s="6">
        <v>6</v>
      </c>
      <c r="F11" s="6" t="s">
        <v>84</v>
      </c>
      <c r="G11" s="6">
        <v>6</v>
      </c>
      <c r="H11" s="6">
        <v>0</v>
      </c>
      <c r="I11" s="7">
        <v>44803</v>
      </c>
      <c r="J11" s="8" t="s">
        <v>88</v>
      </c>
    </row>
    <row r="12" spans="2:10" ht="14.25" x14ac:dyDescent="0.2">
      <c r="B12" s="364" t="s">
        <v>97</v>
      </c>
      <c r="C12" s="9" t="s">
        <v>71</v>
      </c>
      <c r="D12" s="6">
        <v>36</v>
      </c>
      <c r="E12" s="365">
        <v>92</v>
      </c>
      <c r="F12" s="6" t="s">
        <v>84</v>
      </c>
      <c r="G12" s="6">
        <v>36</v>
      </c>
      <c r="H12" s="6">
        <v>0</v>
      </c>
      <c r="I12" s="7" t="s">
        <v>98</v>
      </c>
      <c r="J12" s="8" t="s">
        <v>88</v>
      </c>
    </row>
    <row r="13" spans="2:10" ht="14.25" x14ac:dyDescent="0.2">
      <c r="B13" s="364"/>
      <c r="C13" s="9" t="s">
        <v>72</v>
      </c>
      <c r="D13" s="6">
        <v>67</v>
      </c>
      <c r="E13" s="365"/>
      <c r="F13" s="6" t="s">
        <v>84</v>
      </c>
      <c r="G13" s="6">
        <v>67</v>
      </c>
      <c r="H13" s="6">
        <v>0</v>
      </c>
      <c r="I13" s="7" t="s">
        <v>98</v>
      </c>
      <c r="J13" s="8" t="s">
        <v>88</v>
      </c>
    </row>
    <row r="14" spans="2:10" ht="14.25" x14ac:dyDescent="0.2">
      <c r="B14" s="364" t="s">
        <v>99</v>
      </c>
      <c r="C14" s="9" t="s">
        <v>73</v>
      </c>
      <c r="D14" s="6">
        <v>6</v>
      </c>
      <c r="E14" s="365">
        <v>62</v>
      </c>
      <c r="F14" s="6" t="s">
        <v>84</v>
      </c>
      <c r="G14" s="6">
        <v>6</v>
      </c>
      <c r="H14" s="365">
        <v>0</v>
      </c>
      <c r="I14" s="7">
        <v>44802</v>
      </c>
      <c r="J14" s="8" t="s">
        <v>88</v>
      </c>
    </row>
    <row r="15" spans="2:10" ht="14.25" x14ac:dyDescent="0.2">
      <c r="B15" s="364"/>
      <c r="C15" s="17" t="s">
        <v>74</v>
      </c>
      <c r="D15" s="6">
        <v>26</v>
      </c>
      <c r="E15" s="365"/>
      <c r="F15" s="6" t="s">
        <v>84</v>
      </c>
      <c r="G15" s="6">
        <v>26</v>
      </c>
      <c r="H15" s="365"/>
      <c r="I15" s="7">
        <v>44802</v>
      </c>
      <c r="J15" s="8" t="s">
        <v>88</v>
      </c>
    </row>
    <row r="16" spans="2:10" ht="14.25" x14ac:dyDescent="0.2">
      <c r="B16" s="364"/>
      <c r="C16" s="17" t="s">
        <v>67</v>
      </c>
      <c r="D16" s="6">
        <v>25</v>
      </c>
      <c r="E16" s="365"/>
      <c r="F16" s="6" t="s">
        <v>84</v>
      </c>
      <c r="G16" s="6">
        <v>25</v>
      </c>
      <c r="H16" s="6">
        <v>0</v>
      </c>
      <c r="I16" s="7">
        <v>44802</v>
      </c>
      <c r="J16" s="8" t="s">
        <v>88</v>
      </c>
    </row>
  </sheetData>
  <mergeCells count="8">
    <mergeCell ref="B14:B16"/>
    <mergeCell ref="E14:E16"/>
    <mergeCell ref="H14:H15"/>
    <mergeCell ref="B6:B8"/>
    <mergeCell ref="E6:E8"/>
    <mergeCell ref="H6:H8"/>
    <mergeCell ref="B12:B13"/>
    <mergeCell ref="E12:E13"/>
  </mergeCells>
  <phoneticPr fontId="38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35BE-B1B3-4ED2-9AFE-EAA989E7DD9B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3" customWidth="1"/>
    <col min="3" max="3" width="24" customWidth="1"/>
    <col min="4" max="4" width="43" customWidth="1"/>
    <col min="5" max="5" width="18" customWidth="1"/>
    <col min="6" max="6" width="13" customWidth="1"/>
    <col min="7" max="7" width="40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</row>
    <row r="2" spans="1:7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</row>
    <row r="3" spans="1:7" ht="15.95" customHeight="1" x14ac:dyDescent="0.2">
      <c r="A3" s="32" t="s">
        <v>843</v>
      </c>
      <c r="B3" s="32" t="s">
        <v>318</v>
      </c>
      <c r="C3" s="32" t="e">
        <f ca="1">_xludf.CONCAT("on", REPLACE(A3,1,1,UPPER(LEFT(A3,1))), REPLACE(B3,1,1,UPPER(LEFT(B3,1))))</f>
        <v>#NAME?</v>
      </c>
      <c r="D3" s="32" t="s">
        <v>844</v>
      </c>
      <c r="E3" s="32"/>
      <c r="F3" s="32"/>
      <c r="G3" s="32" t="s">
        <v>845</v>
      </c>
    </row>
    <row r="4" spans="1:7" ht="15.95" customHeight="1" x14ac:dyDescent="0.2">
      <c r="A4" s="32" t="s">
        <v>843</v>
      </c>
      <c r="B4" s="32" t="s">
        <v>826</v>
      </c>
      <c r="C4" s="32" t="e">
        <f ca="1">_xludf.CONCAT("on", REPLACE(A4,1,1,UPPER(LEFT(A4,1))), REPLACE(B4,1,1,UPPER(LEFT(B4,1))))</f>
        <v>#NAME?</v>
      </c>
      <c r="D4" s="32" t="s">
        <v>846</v>
      </c>
      <c r="E4" s="32"/>
      <c r="F4" s="32"/>
      <c r="G4" s="32" t="s">
        <v>847</v>
      </c>
    </row>
    <row r="5" spans="1:7" ht="15.95" customHeight="1" x14ac:dyDescent="0.2">
      <c r="A5" s="32" t="s">
        <v>843</v>
      </c>
      <c r="B5" s="32" t="s">
        <v>848</v>
      </c>
      <c r="C5" s="32" t="e">
        <f ca="1">_xludf.CONCAT("on", REPLACE(A5,1,1,UPPER(LEFT(A5,1))), REPLACE(B5,1,1,UPPER(LEFT(B5,1))))</f>
        <v>#NAME?</v>
      </c>
      <c r="D5" s="32" t="s">
        <v>849</v>
      </c>
      <c r="E5" s="32"/>
      <c r="F5" s="32"/>
      <c r="G5" s="32" t="s">
        <v>850</v>
      </c>
    </row>
    <row r="6" spans="1:7" ht="15.95" customHeight="1" x14ac:dyDescent="0.2">
      <c r="A6" s="32" t="s">
        <v>843</v>
      </c>
      <c r="B6" s="32" t="s">
        <v>851</v>
      </c>
      <c r="C6" s="32" t="e">
        <f ca="1">_xludf.CONCAT("on", REPLACE(A6,1,1,UPPER(LEFT(A6,1))), REPLACE(B6,1,1,UPPER(LEFT(B6,1))))</f>
        <v>#NAME?</v>
      </c>
      <c r="D6" s="32" t="s">
        <v>852</v>
      </c>
      <c r="E6" s="32"/>
      <c r="F6" s="32"/>
      <c r="G6" s="32"/>
    </row>
    <row r="7" spans="1:7" ht="15.95" customHeight="1" x14ac:dyDescent="0.2">
      <c r="A7" s="32"/>
      <c r="B7" s="32"/>
      <c r="C7" s="32"/>
      <c r="D7" s="32"/>
      <c r="E7" s="32" t="s">
        <v>853</v>
      </c>
      <c r="F7" s="32" t="s">
        <v>854</v>
      </c>
      <c r="G7" s="32" t="s">
        <v>855</v>
      </c>
    </row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8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AE6B-02A7-4A15-8EBE-A9ED38F8372F}">
  <dimension ref="A1:G109"/>
  <sheetViews>
    <sheetView workbookViewId="0"/>
  </sheetViews>
  <sheetFormatPr defaultColWidth="14" defaultRowHeight="12.75" x14ac:dyDescent="0.2"/>
  <cols>
    <col min="1" max="1" width="23" customWidth="1"/>
    <col min="2" max="2" width="13" customWidth="1"/>
    <col min="3" max="3" width="24" customWidth="1"/>
    <col min="4" max="4" width="21" customWidth="1"/>
    <col min="5" max="5" width="15" customWidth="1"/>
    <col min="6" max="6" width="40" customWidth="1"/>
    <col min="7" max="7" width="32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</row>
    <row r="2" spans="1:7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</row>
    <row r="3" spans="1:7" ht="15.95" customHeight="1" x14ac:dyDescent="0.2">
      <c r="A3" s="32" t="s">
        <v>856</v>
      </c>
      <c r="B3" s="32" t="s">
        <v>334</v>
      </c>
      <c r="C3" s="32" t="e">
        <f ca="1">_xludf.CONCAT("on", REPLACE(A3,1,1,UPPER(LEFT(A3,1))), REPLACE(B3,1,1,UPPER(LEFT(B3,1))))</f>
        <v>#NAME?</v>
      </c>
      <c r="D3" s="79" t="s">
        <v>857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793</v>
      </c>
      <c r="F4" s="87" t="s">
        <v>475</v>
      </c>
      <c r="G4" s="32"/>
    </row>
    <row r="5" spans="1:7" ht="18" customHeight="1" x14ac:dyDescent="0.2">
      <c r="A5" s="32"/>
      <c r="B5" s="32"/>
      <c r="C5" s="32"/>
      <c r="D5" s="32"/>
      <c r="E5" s="32"/>
      <c r="F5" s="32" t="s">
        <v>858</v>
      </c>
      <c r="G5" s="32" t="s">
        <v>859</v>
      </c>
    </row>
    <row r="6" spans="1:7" ht="18" customHeight="1" x14ac:dyDescent="0.2">
      <c r="A6" s="32"/>
      <c r="B6" s="32"/>
      <c r="C6" s="32"/>
      <c r="D6" s="32"/>
      <c r="E6" s="32"/>
      <c r="F6" s="32" t="s">
        <v>860</v>
      </c>
      <c r="G6" s="32" t="s">
        <v>861</v>
      </c>
    </row>
    <row r="7" spans="1:7" ht="18" customHeight="1" x14ac:dyDescent="0.2">
      <c r="A7" s="32"/>
      <c r="B7" s="32"/>
      <c r="C7" s="32"/>
      <c r="D7" s="32"/>
      <c r="E7" s="32"/>
      <c r="F7" s="32" t="s">
        <v>862</v>
      </c>
      <c r="G7" s="32"/>
    </row>
    <row r="8" spans="1:7" ht="18" customHeight="1" x14ac:dyDescent="0.2">
      <c r="A8" s="32"/>
      <c r="B8" s="32"/>
      <c r="C8" s="32"/>
      <c r="D8" s="32"/>
      <c r="E8" s="32"/>
      <c r="F8" s="32" t="s">
        <v>384</v>
      </c>
      <c r="G8" s="32"/>
    </row>
    <row r="9" spans="1:7" ht="18" customHeight="1" x14ac:dyDescent="0.2">
      <c r="A9" s="32"/>
      <c r="B9" s="32"/>
      <c r="C9" s="32"/>
      <c r="D9" s="32"/>
      <c r="E9" s="32"/>
      <c r="F9" s="32" t="s">
        <v>382</v>
      </c>
      <c r="G9" s="32"/>
    </row>
    <row r="10" spans="1:7" ht="18" customHeight="1" x14ac:dyDescent="0.2">
      <c r="A10" s="32"/>
      <c r="B10" s="32"/>
      <c r="C10" s="32"/>
      <c r="D10" s="32"/>
      <c r="E10" s="32"/>
      <c r="F10" s="32" t="s">
        <v>863</v>
      </c>
      <c r="G10" s="32"/>
    </row>
    <row r="11" spans="1:7" ht="18" customHeight="1" x14ac:dyDescent="0.2">
      <c r="A11" s="32"/>
      <c r="B11" s="32"/>
      <c r="C11" s="32"/>
      <c r="D11" s="32"/>
      <c r="E11" s="32"/>
      <c r="F11" s="32" t="s">
        <v>864</v>
      </c>
      <c r="G11" s="32"/>
    </row>
    <row r="12" spans="1:7" ht="15.95" customHeight="1" x14ac:dyDescent="0.2">
      <c r="A12" s="32" t="s">
        <v>856</v>
      </c>
      <c r="B12" s="32" t="s">
        <v>865</v>
      </c>
      <c r="C12" s="32" t="e">
        <f ca="1">_xludf.CONCAT("on", REPLACE(A12,1,1,UPPER(LEFT(A12,1))), REPLACE(B12,1,1,UPPER(LEFT(B12,1))))</f>
        <v>#NAME?</v>
      </c>
      <c r="D12" s="79" t="s">
        <v>866</v>
      </c>
      <c r="E12" s="32"/>
      <c r="F12" s="32"/>
      <c r="G12" s="32"/>
    </row>
    <row r="13" spans="1:7" ht="15.95" customHeight="1" x14ac:dyDescent="0.2">
      <c r="A13" s="32"/>
      <c r="B13" s="32"/>
      <c r="C13" s="32"/>
      <c r="D13" s="32"/>
      <c r="E13" s="32" t="s">
        <v>793</v>
      </c>
      <c r="F13" s="87" t="s">
        <v>867</v>
      </c>
      <c r="G13" s="32"/>
    </row>
    <row r="14" spans="1:7" ht="15.95" customHeight="1" x14ac:dyDescent="0.2">
      <c r="A14" s="32"/>
      <c r="B14" s="32"/>
      <c r="C14" s="32"/>
      <c r="D14" s="32"/>
      <c r="E14" s="32"/>
      <c r="F14" s="148" t="s">
        <v>868</v>
      </c>
      <c r="G14" s="32"/>
    </row>
    <row r="15" spans="1:7" ht="15.95" customHeight="1" x14ac:dyDescent="0.2">
      <c r="A15" s="32"/>
      <c r="B15" s="32"/>
      <c r="C15" s="32"/>
      <c r="D15" s="32"/>
      <c r="E15" s="32"/>
      <c r="F15" s="148" t="s">
        <v>869</v>
      </c>
      <c r="G15" s="32"/>
    </row>
    <row r="16" spans="1:7" ht="15.95" customHeight="1" x14ac:dyDescent="0.2">
      <c r="A16" s="32"/>
      <c r="B16" s="32"/>
      <c r="C16" s="32"/>
      <c r="D16" s="32"/>
      <c r="E16" s="32"/>
      <c r="F16" s="148" t="s">
        <v>870</v>
      </c>
      <c r="G16" s="32"/>
    </row>
    <row r="17" spans="1:7" ht="15.95" customHeight="1" x14ac:dyDescent="0.2">
      <c r="A17" s="32"/>
      <c r="B17" s="32"/>
      <c r="C17" s="32"/>
      <c r="D17" s="32"/>
      <c r="E17" s="32"/>
      <c r="F17" s="148" t="s">
        <v>871</v>
      </c>
      <c r="G17" s="32"/>
    </row>
    <row r="18" spans="1:7" ht="15.95" customHeight="1" x14ac:dyDescent="0.2">
      <c r="A18" s="32"/>
      <c r="B18" s="32"/>
      <c r="C18" s="32"/>
      <c r="D18" s="32"/>
      <c r="E18" s="32"/>
      <c r="F18" s="148" t="s">
        <v>872</v>
      </c>
      <c r="G18" s="32"/>
    </row>
    <row r="19" spans="1:7" ht="15.95" customHeight="1" x14ac:dyDescent="0.2">
      <c r="A19" s="32"/>
      <c r="B19" s="32"/>
      <c r="C19" s="32"/>
      <c r="D19" s="32"/>
      <c r="E19" s="32"/>
      <c r="F19" s="148" t="s">
        <v>873</v>
      </c>
      <c r="G19" s="32"/>
    </row>
    <row r="20" spans="1:7" ht="15.95" customHeight="1" x14ac:dyDescent="0.2">
      <c r="A20" s="32"/>
      <c r="B20" s="32"/>
      <c r="C20" s="32"/>
      <c r="D20" s="32"/>
      <c r="E20" s="32"/>
      <c r="F20" s="148" t="s">
        <v>874</v>
      </c>
      <c r="G20" s="32"/>
    </row>
    <row r="21" spans="1:7" ht="15.95" customHeight="1" x14ac:dyDescent="0.2">
      <c r="A21" s="32"/>
      <c r="B21" s="32"/>
      <c r="C21" s="32"/>
      <c r="D21" s="32"/>
      <c r="E21" s="32"/>
      <c r="F21" s="148" t="s">
        <v>875</v>
      </c>
      <c r="G21" s="32"/>
    </row>
    <row r="22" spans="1:7" ht="15.95" customHeight="1" x14ac:dyDescent="0.2">
      <c r="A22" s="32"/>
      <c r="B22" s="32"/>
      <c r="C22" s="32"/>
      <c r="D22" s="32"/>
      <c r="E22" s="32"/>
      <c r="F22" s="148" t="s">
        <v>876</v>
      </c>
      <c r="G22" s="32"/>
    </row>
    <row r="23" spans="1:7" ht="15.95" customHeight="1" x14ac:dyDescent="0.2">
      <c r="A23" s="32"/>
      <c r="B23" s="32"/>
      <c r="C23" s="32"/>
      <c r="D23" s="32"/>
      <c r="E23" s="32"/>
      <c r="F23" s="148" t="s">
        <v>877</v>
      </c>
      <c r="G23" s="32"/>
    </row>
    <row r="24" spans="1:7" ht="15.95" customHeight="1" x14ac:dyDescent="0.2">
      <c r="A24" s="32"/>
      <c r="B24" s="32"/>
      <c r="C24" s="32"/>
      <c r="D24" s="32"/>
      <c r="E24" s="32"/>
      <c r="F24" s="148" t="s">
        <v>878</v>
      </c>
      <c r="G24" s="32"/>
    </row>
    <row r="25" spans="1:7" ht="15.95" customHeight="1" x14ac:dyDescent="0.2">
      <c r="A25" s="32"/>
      <c r="B25" s="32"/>
      <c r="C25" s="32"/>
      <c r="D25" s="32"/>
      <c r="E25" s="32"/>
      <c r="F25" s="148" t="s">
        <v>879</v>
      </c>
      <c r="G25" s="32"/>
    </row>
    <row r="26" spans="1:7" ht="15.95" customHeight="1" x14ac:dyDescent="0.2">
      <c r="A26" s="32"/>
      <c r="B26" s="32"/>
      <c r="C26" s="32"/>
      <c r="D26" s="32"/>
      <c r="E26" s="32"/>
      <c r="F26" s="148" t="s">
        <v>880</v>
      </c>
      <c r="G26" s="32"/>
    </row>
    <row r="27" spans="1:7" ht="15.95" customHeight="1" x14ac:dyDescent="0.2">
      <c r="A27" s="32"/>
      <c r="B27" s="32"/>
      <c r="C27" s="32"/>
      <c r="D27" s="32"/>
      <c r="E27" s="32"/>
      <c r="F27" s="148" t="s">
        <v>881</v>
      </c>
      <c r="G27" s="32"/>
    </row>
    <row r="28" spans="1:7" ht="15.95" customHeight="1" x14ac:dyDescent="0.2">
      <c r="A28" s="32"/>
      <c r="B28" s="32"/>
      <c r="C28" s="32"/>
      <c r="D28" s="32"/>
      <c r="E28" s="32"/>
      <c r="F28" s="148" t="s">
        <v>882</v>
      </c>
      <c r="G28" s="32"/>
    </row>
    <row r="29" spans="1:7" ht="15.95" customHeight="1" x14ac:dyDescent="0.2">
      <c r="A29" s="32"/>
      <c r="B29" s="32"/>
      <c r="C29" s="32"/>
      <c r="D29" s="32"/>
      <c r="E29" s="32"/>
      <c r="F29" s="148" t="s">
        <v>883</v>
      </c>
      <c r="G29" s="32"/>
    </row>
    <row r="30" spans="1:7" ht="15.95" customHeight="1" x14ac:dyDescent="0.2">
      <c r="A30" s="32"/>
      <c r="B30" s="32"/>
      <c r="C30" s="32"/>
      <c r="D30" s="32"/>
      <c r="E30" s="32"/>
      <c r="F30" s="148" t="s">
        <v>884</v>
      </c>
      <c r="G30" s="32"/>
    </row>
    <row r="31" spans="1:7" ht="15.95" customHeight="1" x14ac:dyDescent="0.2">
      <c r="A31" s="32"/>
      <c r="B31" s="32"/>
      <c r="C31" s="32"/>
      <c r="D31" s="32"/>
      <c r="E31" s="32"/>
      <c r="F31" s="148" t="s">
        <v>885</v>
      </c>
      <c r="G31" s="32"/>
    </row>
    <row r="32" spans="1:7" ht="15.95" customHeight="1" x14ac:dyDescent="0.2">
      <c r="A32" s="32"/>
      <c r="B32" s="32"/>
      <c r="C32" s="32"/>
      <c r="D32" s="32"/>
      <c r="E32" s="32"/>
      <c r="F32" s="148" t="s">
        <v>886</v>
      </c>
      <c r="G32" s="32"/>
    </row>
    <row r="33" spans="1:7" ht="15.95" customHeight="1" x14ac:dyDescent="0.2">
      <c r="A33" s="32"/>
      <c r="B33" s="32"/>
      <c r="C33" s="32"/>
      <c r="D33" s="32"/>
      <c r="E33" s="32"/>
      <c r="F33" s="148" t="s">
        <v>887</v>
      </c>
      <c r="G33" s="32"/>
    </row>
    <row r="34" spans="1:7" ht="15.95" customHeight="1" x14ac:dyDescent="0.2">
      <c r="A34" s="32"/>
      <c r="B34" s="32"/>
      <c r="C34" s="32"/>
      <c r="D34" s="32"/>
      <c r="E34" s="32"/>
      <c r="F34" s="148" t="s">
        <v>888</v>
      </c>
      <c r="G34" s="32"/>
    </row>
    <row r="35" spans="1:7" ht="15.95" customHeight="1" x14ac:dyDescent="0.2">
      <c r="A35" s="32"/>
      <c r="B35" s="32"/>
      <c r="C35" s="32"/>
      <c r="D35" s="32"/>
      <c r="E35" s="32"/>
      <c r="F35" s="148" t="s">
        <v>889</v>
      </c>
      <c r="G35" s="32"/>
    </row>
    <row r="36" spans="1:7" ht="15.95" customHeight="1" x14ac:dyDescent="0.2">
      <c r="A36" s="32"/>
      <c r="B36" s="32"/>
      <c r="C36" s="32"/>
      <c r="D36" s="32"/>
      <c r="E36" s="32"/>
      <c r="F36" s="148" t="s">
        <v>890</v>
      </c>
      <c r="G36" s="32"/>
    </row>
    <row r="37" spans="1:7" ht="15.95" customHeight="1" x14ac:dyDescent="0.2">
      <c r="A37" s="32"/>
      <c r="B37" s="32"/>
      <c r="C37" s="32"/>
      <c r="D37" s="32"/>
      <c r="E37" s="32"/>
      <c r="F37" s="148" t="s">
        <v>891</v>
      </c>
      <c r="G37" s="32"/>
    </row>
    <row r="38" spans="1:7" ht="15.95" customHeight="1" x14ac:dyDescent="0.2">
      <c r="A38" s="32"/>
      <c r="B38" s="32"/>
      <c r="C38" s="32"/>
      <c r="D38" s="32"/>
      <c r="E38" s="32"/>
      <c r="F38" s="148" t="s">
        <v>892</v>
      </c>
      <c r="G38" s="32"/>
    </row>
    <row r="39" spans="1:7" ht="15.95" customHeight="1" x14ac:dyDescent="0.2">
      <c r="A39" s="32"/>
      <c r="B39" s="32"/>
      <c r="C39" s="32"/>
      <c r="D39" s="32"/>
      <c r="E39" s="32"/>
      <c r="F39" s="148" t="s">
        <v>893</v>
      </c>
      <c r="G39" s="32"/>
    </row>
    <row r="40" spans="1:7" ht="15.95" customHeight="1" x14ac:dyDescent="0.2">
      <c r="A40" s="32"/>
      <c r="B40" s="32"/>
      <c r="C40" s="32"/>
      <c r="D40" s="32"/>
      <c r="E40" s="32"/>
      <c r="F40" s="148" t="s">
        <v>894</v>
      </c>
      <c r="G40" s="32"/>
    </row>
    <row r="41" spans="1:7" ht="15.95" customHeight="1" x14ac:dyDescent="0.2">
      <c r="A41" s="32"/>
      <c r="B41" s="32"/>
      <c r="C41" s="32"/>
      <c r="D41" s="32"/>
      <c r="E41" s="32"/>
      <c r="F41" s="148" t="s">
        <v>895</v>
      </c>
      <c r="G41" s="32"/>
    </row>
    <row r="42" spans="1:7" ht="15.95" customHeight="1" x14ac:dyDescent="0.2">
      <c r="A42" s="32"/>
      <c r="B42" s="32"/>
      <c r="C42" s="32"/>
      <c r="D42" s="32"/>
      <c r="E42" s="32"/>
      <c r="F42" s="148" t="s">
        <v>896</v>
      </c>
      <c r="G42" s="32"/>
    </row>
    <row r="43" spans="1:7" ht="15.95" customHeight="1" x14ac:dyDescent="0.2"/>
    <row r="44" spans="1:7" ht="15.95" customHeight="1" x14ac:dyDescent="0.2"/>
    <row r="45" spans="1:7" ht="15.95" customHeight="1" x14ac:dyDescent="0.2"/>
    <row r="46" spans="1:7" ht="15.95" customHeight="1" x14ac:dyDescent="0.2"/>
    <row r="47" spans="1:7" ht="15.95" customHeight="1" x14ac:dyDescent="0.2"/>
    <row r="48" spans="1:7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spans="1:4" ht="15.95" customHeight="1" x14ac:dyDescent="0.2"/>
    <row r="66" spans="1:4" ht="15.95" customHeight="1" x14ac:dyDescent="0.2"/>
    <row r="67" spans="1:4" ht="15.95" customHeight="1" x14ac:dyDescent="0.2"/>
    <row r="68" spans="1:4" ht="15.95" customHeight="1" x14ac:dyDescent="0.2"/>
    <row r="69" spans="1:4" ht="15.95" customHeight="1" x14ac:dyDescent="0.2"/>
    <row r="70" spans="1:4" ht="15.95" customHeight="1" x14ac:dyDescent="0.2"/>
    <row r="71" spans="1:4" ht="15.95" customHeight="1" x14ac:dyDescent="0.2"/>
    <row r="72" spans="1:4" ht="15.95" customHeight="1" x14ac:dyDescent="0.2"/>
    <row r="73" spans="1:4" ht="15.95" customHeight="1" x14ac:dyDescent="0.2"/>
    <row r="74" spans="1:4" ht="15.95" customHeight="1" x14ac:dyDescent="0.2">
      <c r="A74" s="31" t="s">
        <v>897</v>
      </c>
      <c r="B74" s="31" t="s">
        <v>898</v>
      </c>
      <c r="D74" s="31" t="s">
        <v>899</v>
      </c>
    </row>
    <row r="75" spans="1:4" ht="15.95" customHeight="1" x14ac:dyDescent="0.2">
      <c r="A75" s="149" t="s">
        <v>900</v>
      </c>
      <c r="B75" s="149" t="s">
        <v>901</v>
      </c>
      <c r="C75" s="149"/>
      <c r="D75" s="149" t="s">
        <v>902</v>
      </c>
    </row>
    <row r="76" spans="1:4" ht="15.95" customHeight="1" x14ac:dyDescent="0.2">
      <c r="A76" s="31" t="s">
        <v>903</v>
      </c>
      <c r="D76" s="31" t="s">
        <v>904</v>
      </c>
    </row>
    <row r="77" spans="1:4" ht="15.95" customHeight="1" x14ac:dyDescent="0.2">
      <c r="A77" s="31" t="s">
        <v>905</v>
      </c>
      <c r="D77" s="31" t="s">
        <v>906</v>
      </c>
    </row>
    <row r="78" spans="1:4" ht="15.95" customHeight="1" x14ac:dyDescent="0.2">
      <c r="A78" s="31" t="s">
        <v>907</v>
      </c>
      <c r="D78" s="31" t="s">
        <v>908</v>
      </c>
    </row>
    <row r="79" spans="1:4" ht="15.95" customHeight="1" x14ac:dyDescent="0.2">
      <c r="A79" s="31" t="s">
        <v>909</v>
      </c>
      <c r="D79" s="31" t="s">
        <v>910</v>
      </c>
    </row>
    <row r="80" spans="1:4" ht="15.95" customHeight="1" x14ac:dyDescent="0.2">
      <c r="A80" s="31" t="s">
        <v>911</v>
      </c>
      <c r="D80" s="31" t="s">
        <v>912</v>
      </c>
    </row>
    <row r="81" spans="1:4" ht="15.95" customHeight="1" x14ac:dyDescent="0.2">
      <c r="A81" s="154" t="s">
        <v>868</v>
      </c>
      <c r="D81" s="31" t="s">
        <v>913</v>
      </c>
    </row>
    <row r="82" spans="1:4" ht="15.95" customHeight="1" x14ac:dyDescent="0.2">
      <c r="A82" s="154" t="s">
        <v>869</v>
      </c>
      <c r="D82" s="31" t="s">
        <v>914</v>
      </c>
    </row>
    <row r="83" spans="1:4" ht="15.95" customHeight="1" x14ac:dyDescent="0.2">
      <c r="A83" s="154" t="s">
        <v>870</v>
      </c>
      <c r="D83" s="31" t="s">
        <v>915</v>
      </c>
    </row>
    <row r="84" spans="1:4" ht="15.95" customHeight="1" x14ac:dyDescent="0.2">
      <c r="A84" s="154" t="s">
        <v>871</v>
      </c>
      <c r="D84" s="31" t="s">
        <v>916</v>
      </c>
    </row>
    <row r="85" spans="1:4" ht="15.95" customHeight="1" x14ac:dyDescent="0.2">
      <c r="A85" s="154" t="s">
        <v>872</v>
      </c>
      <c r="D85" s="31" t="s">
        <v>917</v>
      </c>
    </row>
    <row r="86" spans="1:4" ht="15.95" customHeight="1" x14ac:dyDescent="0.2">
      <c r="A86" s="154" t="s">
        <v>873</v>
      </c>
      <c r="D86" s="31" t="s">
        <v>918</v>
      </c>
    </row>
    <row r="87" spans="1:4" ht="15.95" customHeight="1" x14ac:dyDescent="0.2">
      <c r="A87" s="154" t="s">
        <v>874</v>
      </c>
      <c r="D87" s="31" t="s">
        <v>919</v>
      </c>
    </row>
    <row r="88" spans="1:4" ht="15.95" customHeight="1" x14ac:dyDescent="0.2">
      <c r="A88" s="154" t="s">
        <v>875</v>
      </c>
      <c r="D88" s="31" t="s">
        <v>920</v>
      </c>
    </row>
    <row r="89" spans="1:4" ht="15.95" customHeight="1" x14ac:dyDescent="0.2">
      <c r="A89" s="154" t="s">
        <v>876</v>
      </c>
      <c r="D89" s="31" t="s">
        <v>921</v>
      </c>
    </row>
    <row r="90" spans="1:4" ht="15.95" customHeight="1" x14ac:dyDescent="0.2">
      <c r="A90" s="154" t="s">
        <v>877</v>
      </c>
      <c r="D90" s="31" t="s">
        <v>922</v>
      </c>
    </row>
    <row r="91" spans="1:4" ht="15.95" customHeight="1" x14ac:dyDescent="0.2">
      <c r="A91" s="154" t="s">
        <v>878</v>
      </c>
      <c r="D91" s="31" t="s">
        <v>923</v>
      </c>
    </row>
    <row r="92" spans="1:4" ht="15.95" customHeight="1" x14ac:dyDescent="0.2">
      <c r="A92" s="154" t="s">
        <v>879</v>
      </c>
      <c r="D92" s="31" t="s">
        <v>924</v>
      </c>
    </row>
    <row r="93" spans="1:4" ht="15.95" customHeight="1" x14ac:dyDescent="0.2">
      <c r="A93" s="154" t="s">
        <v>880</v>
      </c>
      <c r="D93" s="31" t="s">
        <v>925</v>
      </c>
    </row>
    <row r="94" spans="1:4" ht="15.95" customHeight="1" x14ac:dyDescent="0.2">
      <c r="A94" s="154" t="s">
        <v>881</v>
      </c>
      <c r="D94" s="31" t="s">
        <v>926</v>
      </c>
    </row>
    <row r="95" spans="1:4" ht="15.95" customHeight="1" x14ac:dyDescent="0.2">
      <c r="A95" s="154" t="s">
        <v>882</v>
      </c>
      <c r="D95" s="31" t="s">
        <v>927</v>
      </c>
    </row>
    <row r="96" spans="1:4" ht="15.95" customHeight="1" x14ac:dyDescent="0.2">
      <c r="A96" s="154" t="s">
        <v>883</v>
      </c>
      <c r="D96" s="31" t="s">
        <v>928</v>
      </c>
    </row>
    <row r="97" spans="1:4" ht="15.95" customHeight="1" x14ac:dyDescent="0.2">
      <c r="A97" s="154" t="s">
        <v>884</v>
      </c>
      <c r="D97" s="31" t="s">
        <v>928</v>
      </c>
    </row>
    <row r="98" spans="1:4" ht="15.95" customHeight="1" x14ac:dyDescent="0.2">
      <c r="A98" s="154" t="s">
        <v>885</v>
      </c>
      <c r="D98" s="31" t="s">
        <v>928</v>
      </c>
    </row>
    <row r="99" spans="1:4" ht="15.95" customHeight="1" x14ac:dyDescent="0.2">
      <c r="A99" s="154" t="s">
        <v>886</v>
      </c>
      <c r="D99" s="31" t="s">
        <v>928</v>
      </c>
    </row>
    <row r="100" spans="1:4" ht="15.95" customHeight="1" x14ac:dyDescent="0.2">
      <c r="A100" s="154" t="s">
        <v>887</v>
      </c>
      <c r="D100" s="31" t="s">
        <v>928</v>
      </c>
    </row>
    <row r="101" spans="1:4" ht="15.95" customHeight="1" x14ac:dyDescent="0.2">
      <c r="A101" s="154" t="s">
        <v>888</v>
      </c>
      <c r="D101" s="31" t="s">
        <v>928</v>
      </c>
    </row>
    <row r="102" spans="1:4" ht="15.95" customHeight="1" x14ac:dyDescent="0.2">
      <c r="A102" s="154" t="s">
        <v>889</v>
      </c>
      <c r="D102" s="31" t="s">
        <v>929</v>
      </c>
    </row>
    <row r="103" spans="1:4" ht="15.95" customHeight="1" x14ac:dyDescent="0.2">
      <c r="A103" s="154" t="s">
        <v>890</v>
      </c>
      <c r="D103" s="31" t="s">
        <v>929</v>
      </c>
    </row>
    <row r="104" spans="1:4" ht="15.95" customHeight="1" x14ac:dyDescent="0.2">
      <c r="A104" s="154" t="s">
        <v>891</v>
      </c>
      <c r="D104" s="31" t="s">
        <v>929</v>
      </c>
    </row>
    <row r="105" spans="1:4" ht="15.95" customHeight="1" x14ac:dyDescent="0.2">
      <c r="A105" s="154" t="s">
        <v>892</v>
      </c>
      <c r="D105" s="31" t="s">
        <v>929</v>
      </c>
    </row>
    <row r="106" spans="1:4" ht="15.95" customHeight="1" x14ac:dyDescent="0.2">
      <c r="A106" s="154" t="s">
        <v>893</v>
      </c>
      <c r="D106" s="31" t="s">
        <v>929</v>
      </c>
    </row>
    <row r="107" spans="1:4" ht="15.95" customHeight="1" x14ac:dyDescent="0.2">
      <c r="A107" s="154" t="s">
        <v>894</v>
      </c>
      <c r="D107" s="31" t="s">
        <v>929</v>
      </c>
    </row>
    <row r="108" spans="1:4" ht="15.95" customHeight="1" x14ac:dyDescent="0.2">
      <c r="A108" s="154" t="s">
        <v>895</v>
      </c>
      <c r="D108" s="31" t="s">
        <v>929</v>
      </c>
    </row>
    <row r="109" spans="1:4" ht="15.95" customHeight="1" x14ac:dyDescent="0.2">
      <c r="A109" s="154" t="s">
        <v>896</v>
      </c>
      <c r="D109" s="31" t="s">
        <v>930</v>
      </c>
    </row>
  </sheetData>
  <phoneticPr fontId="38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83E5-8C95-476C-A6F0-831860AB4DB0}">
  <dimension ref="A1:W41"/>
  <sheetViews>
    <sheetView workbookViewId="0"/>
  </sheetViews>
  <sheetFormatPr defaultColWidth="14" defaultRowHeight="12.75" x14ac:dyDescent="0.2"/>
  <cols>
    <col min="1" max="1" width="19" customWidth="1"/>
    <col min="2" max="2" width="18" customWidth="1"/>
    <col min="3" max="4" width="31" customWidth="1"/>
    <col min="5" max="5" width="12" customWidth="1"/>
    <col min="6" max="6" width="25" customWidth="1"/>
    <col min="7" max="7" width="16" customWidth="1"/>
    <col min="8" max="9" width="9" customWidth="1"/>
    <col min="10" max="10" width="23" customWidth="1"/>
    <col min="11" max="11" width="12" customWidth="1"/>
    <col min="12" max="12" width="25" customWidth="1"/>
    <col min="13" max="13" width="29" customWidth="1"/>
    <col min="14" max="14" width="17" hidden="1" customWidth="1"/>
    <col min="15" max="15" width="15" hidden="1" customWidth="1"/>
    <col min="16" max="17" width="14" hidden="1" customWidth="1"/>
    <col min="18" max="18" width="8" hidden="1" customWidth="1"/>
    <col min="19" max="19" width="10" customWidth="1"/>
    <col min="20" max="20" width="12" customWidth="1"/>
    <col min="21" max="21" width="29" customWidth="1"/>
    <col min="22" max="22" width="28" customWidth="1"/>
    <col min="23" max="23" width="25" customWidth="1"/>
    <col min="24" max="24" width="9" customWidth="1"/>
  </cols>
  <sheetData>
    <row r="1" spans="1:23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35" t="s">
        <v>237</v>
      </c>
      <c r="F1" s="174"/>
      <c r="G1" s="175"/>
      <c r="H1" s="368" t="s">
        <v>238</v>
      </c>
      <c r="I1" s="368"/>
      <c r="J1" s="368"/>
      <c r="K1" s="368"/>
      <c r="L1" s="368"/>
      <c r="M1" s="368"/>
      <c r="N1" s="369" t="s">
        <v>387</v>
      </c>
      <c r="O1" s="369"/>
      <c r="P1" s="369"/>
      <c r="Q1" s="369"/>
      <c r="R1" s="369"/>
      <c r="S1" s="67"/>
      <c r="T1" s="67"/>
      <c r="U1" s="67"/>
      <c r="V1" s="67"/>
      <c r="W1" s="67"/>
    </row>
    <row r="2" spans="1:23" ht="15.95" customHeight="1" x14ac:dyDescent="0.2">
      <c r="A2" s="95"/>
      <c r="B2" s="95"/>
      <c r="C2" s="93" t="s">
        <v>240</v>
      </c>
      <c r="D2" s="35"/>
      <c r="E2" s="35" t="s">
        <v>241</v>
      </c>
      <c r="F2" s="174" t="s">
        <v>248</v>
      </c>
      <c r="G2" s="175" t="s">
        <v>243</v>
      </c>
      <c r="H2" s="67" t="s">
        <v>103</v>
      </c>
      <c r="I2" s="67" t="s">
        <v>107</v>
      </c>
      <c r="J2" s="96" t="s">
        <v>246</v>
      </c>
      <c r="K2" s="97" t="s">
        <v>247</v>
      </c>
      <c r="L2" s="97" t="s">
        <v>248</v>
      </c>
      <c r="M2" s="67" t="s">
        <v>117</v>
      </c>
      <c r="N2" s="96" t="s">
        <v>249</v>
      </c>
      <c r="O2" s="96" t="s">
        <v>250</v>
      </c>
      <c r="P2" s="97" t="s">
        <v>247</v>
      </c>
      <c r="Q2" s="97" t="s">
        <v>248</v>
      </c>
      <c r="R2" s="67" t="s">
        <v>117</v>
      </c>
      <c r="S2" s="67" t="s">
        <v>52</v>
      </c>
      <c r="T2" s="67" t="s">
        <v>251</v>
      </c>
      <c r="U2" s="67" t="s">
        <v>252</v>
      </c>
      <c r="V2" s="67" t="s">
        <v>253</v>
      </c>
      <c r="W2" s="67" t="s">
        <v>254</v>
      </c>
    </row>
    <row r="3" spans="1:23" ht="15.95" customHeight="1" x14ac:dyDescent="0.2">
      <c r="A3" s="32" t="s">
        <v>931</v>
      </c>
      <c r="B3" s="32" t="s">
        <v>932</v>
      </c>
      <c r="C3" s="32" t="e">
        <f ca="1">_xludf.CONCAT("on", REPLACE(A3,1,1,UPPER(LEFT(A3,1))), REPLACE(B3,1,1,UPPER(LEFT(B3,1))))</f>
        <v>#NAME?</v>
      </c>
      <c r="D3" s="32" t="s">
        <v>933</v>
      </c>
      <c r="E3" s="32"/>
      <c r="F3" s="77"/>
      <c r="G3" s="12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95" customHeight="1" x14ac:dyDescent="0.2">
      <c r="A4" s="32"/>
      <c r="B4" s="32"/>
      <c r="C4" s="32"/>
      <c r="D4" s="32"/>
      <c r="E4" s="32" t="s">
        <v>934</v>
      </c>
      <c r="F4" s="77" t="s">
        <v>935</v>
      </c>
      <c r="G4" s="127"/>
      <c r="H4" s="1"/>
      <c r="I4" s="1"/>
      <c r="J4" s="1" t="s">
        <v>936</v>
      </c>
      <c r="K4" s="4" t="s">
        <v>934</v>
      </c>
      <c r="L4" s="33" t="s">
        <v>937</v>
      </c>
      <c r="M4" s="109">
        <v>44802.430474537039</v>
      </c>
      <c r="N4" s="109"/>
      <c r="O4" s="109"/>
      <c r="P4" s="109"/>
      <c r="Q4" s="109"/>
      <c r="R4" s="109"/>
      <c r="S4" s="4" t="s">
        <v>88</v>
      </c>
      <c r="T4" s="104" t="s">
        <v>397</v>
      </c>
      <c r="U4" s="4" t="s">
        <v>99</v>
      </c>
      <c r="V4" s="1" t="s">
        <v>938</v>
      </c>
      <c r="W4" s="1"/>
    </row>
    <row r="5" spans="1:23" ht="18.95" customHeight="1" x14ac:dyDescent="0.2">
      <c r="A5" s="32"/>
      <c r="B5" s="32"/>
      <c r="C5" s="32"/>
      <c r="D5" s="79"/>
      <c r="E5" s="32"/>
      <c r="F5" s="77" t="s">
        <v>939</v>
      </c>
      <c r="G5" s="127"/>
      <c r="H5" s="1"/>
      <c r="I5" s="1"/>
      <c r="J5" s="1" t="s">
        <v>936</v>
      </c>
      <c r="K5" s="4" t="s">
        <v>934</v>
      </c>
      <c r="L5" s="33" t="s">
        <v>940</v>
      </c>
      <c r="M5" s="109">
        <v>44802.430567129632</v>
      </c>
      <c r="N5" s="109"/>
      <c r="O5" s="109"/>
      <c r="P5" s="109"/>
      <c r="Q5" s="109"/>
      <c r="R5" s="109"/>
      <c r="S5" s="4" t="s">
        <v>88</v>
      </c>
      <c r="T5" s="104" t="s">
        <v>397</v>
      </c>
      <c r="U5" s="4" t="s">
        <v>99</v>
      </c>
      <c r="V5" s="1" t="s">
        <v>938</v>
      </c>
      <c r="W5" s="1"/>
    </row>
    <row r="6" spans="1:23" ht="18.95" customHeight="1" x14ac:dyDescent="0.2">
      <c r="A6" s="32"/>
      <c r="B6" s="32"/>
      <c r="C6" s="32"/>
      <c r="D6" s="79"/>
      <c r="E6" s="32"/>
      <c r="F6" s="77" t="s">
        <v>941</v>
      </c>
      <c r="G6" s="127"/>
      <c r="H6" s="1"/>
      <c r="I6" s="1"/>
      <c r="J6" s="1" t="s">
        <v>936</v>
      </c>
      <c r="K6" s="4" t="s">
        <v>934</v>
      </c>
      <c r="L6" s="33" t="s">
        <v>942</v>
      </c>
      <c r="M6" s="109">
        <v>44802.430879629632</v>
      </c>
      <c r="N6" s="109"/>
      <c r="O6" s="109"/>
      <c r="P6" s="109"/>
      <c r="Q6" s="109"/>
      <c r="R6" s="109"/>
      <c r="S6" s="4" t="s">
        <v>88</v>
      </c>
      <c r="T6" s="104" t="s">
        <v>397</v>
      </c>
      <c r="U6" s="4" t="s">
        <v>99</v>
      </c>
      <c r="V6" s="1" t="s">
        <v>938</v>
      </c>
      <c r="W6" s="1"/>
    </row>
    <row r="7" spans="1:23" ht="18.95" customHeight="1" x14ac:dyDescent="0.2">
      <c r="A7" s="32"/>
      <c r="B7" s="32"/>
      <c r="C7" s="32"/>
      <c r="D7" s="79"/>
      <c r="E7" s="32"/>
      <c r="F7" s="77" t="s">
        <v>943</v>
      </c>
      <c r="G7" s="127"/>
      <c r="H7" s="1"/>
      <c r="I7" s="1"/>
      <c r="J7" s="1" t="s">
        <v>936</v>
      </c>
      <c r="K7" s="4" t="s">
        <v>934</v>
      </c>
      <c r="L7" s="105" t="s">
        <v>944</v>
      </c>
      <c r="M7" s="109">
        <v>44802.430949074071</v>
      </c>
      <c r="N7" s="109"/>
      <c r="O7" s="109"/>
      <c r="P7" s="109"/>
      <c r="Q7" s="109"/>
      <c r="R7" s="109"/>
      <c r="S7" s="4" t="s">
        <v>88</v>
      </c>
      <c r="T7" s="104" t="s">
        <v>397</v>
      </c>
      <c r="U7" s="4" t="s">
        <v>99</v>
      </c>
      <c r="V7" s="1" t="s">
        <v>938</v>
      </c>
      <c r="W7" s="1"/>
    </row>
    <row r="8" spans="1:23" ht="18.95" customHeight="1" x14ac:dyDescent="0.2">
      <c r="A8" s="32"/>
      <c r="B8" s="32"/>
      <c r="C8" s="32"/>
      <c r="D8" s="79"/>
      <c r="E8" s="32"/>
      <c r="F8" s="77" t="s">
        <v>945</v>
      </c>
      <c r="G8" s="127"/>
      <c r="H8" s="1"/>
      <c r="I8" s="1"/>
      <c r="J8" s="1" t="s">
        <v>936</v>
      </c>
      <c r="K8" s="4" t="s">
        <v>934</v>
      </c>
      <c r="L8" s="4" t="s">
        <v>946</v>
      </c>
      <c r="M8" s="109">
        <v>44802.453877314816</v>
      </c>
      <c r="N8" s="109"/>
      <c r="O8" s="109"/>
      <c r="P8" s="109"/>
      <c r="Q8" s="109"/>
      <c r="R8" s="109"/>
      <c r="S8" s="4" t="s">
        <v>88</v>
      </c>
      <c r="T8" s="104" t="s">
        <v>397</v>
      </c>
      <c r="U8" s="4" t="s">
        <v>99</v>
      </c>
      <c r="V8" s="1" t="s">
        <v>938</v>
      </c>
      <c r="W8" s="1"/>
    </row>
    <row r="9" spans="1:23" ht="18.95" customHeight="1" x14ac:dyDescent="0.2">
      <c r="A9" s="32"/>
      <c r="B9" s="32"/>
      <c r="C9" s="32"/>
      <c r="D9" s="79"/>
      <c r="E9" s="32"/>
      <c r="F9" s="77" t="s">
        <v>947</v>
      </c>
      <c r="G9" s="127"/>
      <c r="H9" s="1"/>
      <c r="I9" s="1"/>
      <c r="J9" s="1" t="s">
        <v>936</v>
      </c>
      <c r="K9" s="4" t="s">
        <v>934</v>
      </c>
      <c r="L9" s="167" t="s">
        <v>947</v>
      </c>
      <c r="M9" s="109">
        <v>44802.431331018517</v>
      </c>
      <c r="N9" s="109"/>
      <c r="O9" s="109"/>
      <c r="P9" s="109"/>
      <c r="Q9" s="109"/>
      <c r="R9" s="109"/>
      <c r="S9" s="4" t="s">
        <v>88</v>
      </c>
      <c r="T9" s="104" t="s">
        <v>397</v>
      </c>
      <c r="U9" s="4" t="s">
        <v>99</v>
      </c>
      <c r="V9" s="1" t="s">
        <v>938</v>
      </c>
      <c r="W9" s="1"/>
    </row>
    <row r="10" spans="1:23" ht="18.95" customHeight="1" x14ac:dyDescent="0.2">
      <c r="A10" s="32"/>
      <c r="B10" s="32"/>
      <c r="C10" s="32"/>
      <c r="D10" s="79"/>
      <c r="E10" s="32"/>
      <c r="F10" s="77" t="s">
        <v>948</v>
      </c>
      <c r="G10" s="127"/>
      <c r="H10" s="1"/>
      <c r="I10" s="1"/>
      <c r="J10" s="1" t="s">
        <v>936</v>
      </c>
      <c r="K10" s="4" t="s">
        <v>934</v>
      </c>
      <c r="L10" s="105" t="s">
        <v>948</v>
      </c>
      <c r="M10" s="109">
        <v>44802.43141203704</v>
      </c>
      <c r="N10" s="109"/>
      <c r="O10" s="109"/>
      <c r="P10" s="109"/>
      <c r="Q10" s="109"/>
      <c r="R10" s="109"/>
      <c r="S10" s="4" t="s">
        <v>88</v>
      </c>
      <c r="T10" s="104" t="s">
        <v>397</v>
      </c>
      <c r="U10" s="4" t="s">
        <v>99</v>
      </c>
      <c r="V10" s="1" t="s">
        <v>938</v>
      </c>
      <c r="W10" s="1"/>
    </row>
    <row r="11" spans="1:23" ht="18.95" customHeight="1" x14ac:dyDescent="0.2">
      <c r="A11" s="32"/>
      <c r="B11" s="32"/>
      <c r="C11" s="32"/>
      <c r="D11" s="79"/>
      <c r="E11" s="32"/>
      <c r="F11" s="77" t="s">
        <v>949</v>
      </c>
      <c r="G11" s="127"/>
      <c r="H11" s="1"/>
      <c r="I11" s="1"/>
      <c r="J11" s="1" t="s">
        <v>936</v>
      </c>
      <c r="K11" s="4" t="s">
        <v>934</v>
      </c>
      <c r="L11" s="105" t="s">
        <v>949</v>
      </c>
      <c r="M11" s="109">
        <v>44802.431481481479</v>
      </c>
      <c r="N11" s="109"/>
      <c r="O11" s="109"/>
      <c r="P11" s="109"/>
      <c r="Q11" s="109"/>
      <c r="R11" s="109"/>
      <c r="S11" s="4" t="s">
        <v>88</v>
      </c>
      <c r="T11" s="104" t="s">
        <v>397</v>
      </c>
      <c r="U11" s="4" t="s">
        <v>99</v>
      </c>
      <c r="V11" s="1" t="s">
        <v>938</v>
      </c>
      <c r="W11" s="1"/>
    </row>
    <row r="12" spans="1:23" ht="18.95" customHeight="1" x14ac:dyDescent="0.2">
      <c r="A12" s="32"/>
      <c r="B12" s="32"/>
      <c r="C12" s="32"/>
      <c r="D12" s="79"/>
      <c r="E12" s="32"/>
      <c r="F12" s="77" t="s">
        <v>950</v>
      </c>
      <c r="G12" s="127"/>
      <c r="H12" s="1"/>
      <c r="I12" s="1"/>
      <c r="J12" s="1" t="s">
        <v>936</v>
      </c>
      <c r="K12" s="4" t="s">
        <v>934</v>
      </c>
      <c r="L12" s="105" t="s">
        <v>950</v>
      </c>
      <c r="M12" s="109">
        <v>44802.431585648148</v>
      </c>
      <c r="N12" s="109"/>
      <c r="O12" s="109"/>
      <c r="P12" s="109"/>
      <c r="Q12" s="109"/>
      <c r="R12" s="109"/>
      <c r="S12" s="4" t="s">
        <v>88</v>
      </c>
      <c r="T12" s="104" t="s">
        <v>397</v>
      </c>
      <c r="U12" s="4" t="s">
        <v>99</v>
      </c>
      <c r="V12" s="1" t="s">
        <v>938</v>
      </c>
      <c r="W12" s="1"/>
    </row>
    <row r="13" spans="1:23" ht="18.95" customHeight="1" x14ac:dyDescent="0.2">
      <c r="A13" s="32"/>
      <c r="B13" s="32"/>
      <c r="C13" s="32"/>
      <c r="D13" s="79"/>
      <c r="E13" s="32"/>
      <c r="F13" s="77" t="s">
        <v>951</v>
      </c>
      <c r="G13" s="127"/>
      <c r="H13" s="1"/>
      <c r="I13" s="1"/>
      <c r="J13" s="1" t="s">
        <v>936</v>
      </c>
      <c r="K13" s="4" t="s">
        <v>934</v>
      </c>
      <c r="L13" s="105" t="s">
        <v>951</v>
      </c>
      <c r="M13" s="109">
        <v>44802.43172453704</v>
      </c>
      <c r="N13" s="109"/>
      <c r="O13" s="109"/>
      <c r="P13" s="109"/>
      <c r="Q13" s="109"/>
      <c r="R13" s="109"/>
      <c r="S13" s="4" t="s">
        <v>88</v>
      </c>
      <c r="T13" s="104" t="s">
        <v>397</v>
      </c>
      <c r="U13" s="4" t="s">
        <v>99</v>
      </c>
      <c r="V13" s="1" t="s">
        <v>938</v>
      </c>
      <c r="W13" s="1"/>
    </row>
    <row r="14" spans="1:23" ht="18.95" customHeight="1" x14ac:dyDescent="0.2">
      <c r="A14" s="32"/>
      <c r="B14" s="32"/>
      <c r="C14" s="32"/>
      <c r="D14" s="79"/>
      <c r="E14" s="32"/>
      <c r="F14" s="77" t="s">
        <v>952</v>
      </c>
      <c r="G14" s="127"/>
      <c r="H14" s="1"/>
      <c r="I14" s="1"/>
      <c r="J14" s="1" t="s">
        <v>936</v>
      </c>
      <c r="K14" s="4" t="s">
        <v>934</v>
      </c>
      <c r="L14" s="105" t="s">
        <v>952</v>
      </c>
      <c r="M14" s="109">
        <v>44802.431793981479</v>
      </c>
      <c r="N14" s="109"/>
      <c r="O14" s="109"/>
      <c r="P14" s="109"/>
      <c r="Q14" s="109"/>
      <c r="R14" s="109"/>
      <c r="S14" s="4" t="s">
        <v>88</v>
      </c>
      <c r="T14" s="104" t="s">
        <v>397</v>
      </c>
      <c r="U14" s="4" t="s">
        <v>99</v>
      </c>
      <c r="V14" s="1" t="s">
        <v>938</v>
      </c>
      <c r="W14" s="1"/>
    </row>
    <row r="15" spans="1:23" ht="18.95" customHeight="1" x14ac:dyDescent="0.2">
      <c r="A15" s="32"/>
      <c r="B15" s="32"/>
      <c r="C15" s="32"/>
      <c r="D15" s="79"/>
      <c r="E15" s="32"/>
      <c r="F15" s="77" t="s">
        <v>953</v>
      </c>
      <c r="G15" s="127"/>
      <c r="H15" s="1"/>
      <c r="I15" s="1"/>
      <c r="J15" s="1" t="s">
        <v>936</v>
      </c>
      <c r="K15" s="4" t="s">
        <v>934</v>
      </c>
      <c r="L15" s="105" t="s">
        <v>953</v>
      </c>
      <c r="M15" s="109">
        <v>44802.431886574072</v>
      </c>
      <c r="N15" s="109"/>
      <c r="O15" s="109"/>
      <c r="P15" s="109"/>
      <c r="Q15" s="109"/>
      <c r="R15" s="109"/>
      <c r="S15" s="4" t="s">
        <v>88</v>
      </c>
      <c r="T15" s="104" t="s">
        <v>397</v>
      </c>
      <c r="U15" s="4" t="s">
        <v>99</v>
      </c>
      <c r="V15" s="1" t="s">
        <v>938</v>
      </c>
      <c r="W15" s="1"/>
    </row>
    <row r="16" spans="1:23" ht="18.95" customHeight="1" x14ac:dyDescent="0.2">
      <c r="A16" s="32"/>
      <c r="B16" s="32"/>
      <c r="C16" s="32"/>
      <c r="D16" s="79"/>
      <c r="E16" s="32"/>
      <c r="F16" s="77" t="s">
        <v>954</v>
      </c>
      <c r="G16" s="127"/>
      <c r="H16" s="1"/>
      <c r="I16" s="1"/>
      <c r="J16" s="1" t="s">
        <v>936</v>
      </c>
      <c r="K16" s="4" t="s">
        <v>934</v>
      </c>
      <c r="L16" s="105" t="s">
        <v>954</v>
      </c>
      <c r="M16" s="109">
        <v>44804.646145833336</v>
      </c>
      <c r="N16" s="109"/>
      <c r="O16" s="109"/>
      <c r="P16" s="109"/>
      <c r="Q16" s="109"/>
      <c r="R16" s="109"/>
      <c r="S16" s="4" t="s">
        <v>88</v>
      </c>
      <c r="T16" s="104" t="s">
        <v>397</v>
      </c>
      <c r="U16" s="4" t="s">
        <v>99</v>
      </c>
      <c r="V16" s="1" t="s">
        <v>955</v>
      </c>
      <c r="W16" s="1"/>
    </row>
    <row r="17" spans="1:23" ht="18.95" customHeight="1" x14ac:dyDescent="0.2">
      <c r="A17" s="32"/>
      <c r="B17" s="32"/>
      <c r="C17" s="32"/>
      <c r="D17" s="79"/>
      <c r="E17" s="32"/>
      <c r="F17" s="77" t="s">
        <v>956</v>
      </c>
      <c r="G17" s="127"/>
      <c r="H17" s="1"/>
      <c r="I17" s="1"/>
      <c r="J17" s="1" t="s">
        <v>936</v>
      </c>
      <c r="K17" s="4" t="s">
        <v>934</v>
      </c>
      <c r="L17" s="105" t="s">
        <v>956</v>
      </c>
      <c r="M17" s="109">
        <v>44802.558761574073</v>
      </c>
      <c r="N17" s="109"/>
      <c r="O17" s="109"/>
      <c r="P17" s="109"/>
      <c r="Q17" s="109"/>
      <c r="R17" s="109"/>
      <c r="S17" s="4" t="s">
        <v>88</v>
      </c>
      <c r="T17" s="104" t="s">
        <v>397</v>
      </c>
      <c r="U17" s="4" t="s">
        <v>99</v>
      </c>
      <c r="V17" s="1" t="s">
        <v>938</v>
      </c>
      <c r="W17" s="1"/>
    </row>
    <row r="18" spans="1:23" ht="18.95" customHeight="1" x14ac:dyDescent="0.2">
      <c r="A18" s="32"/>
      <c r="B18" s="32"/>
      <c r="C18" s="32"/>
      <c r="D18" s="79"/>
      <c r="E18" s="32"/>
      <c r="F18" s="77" t="s">
        <v>957</v>
      </c>
      <c r="G18" s="127"/>
      <c r="H18" s="1"/>
      <c r="I18" s="1"/>
      <c r="J18" s="1" t="s">
        <v>936</v>
      </c>
      <c r="K18" s="4" t="s">
        <v>934</v>
      </c>
      <c r="L18" s="156" t="s">
        <v>957</v>
      </c>
      <c r="M18" s="155">
        <v>44802.43241898148</v>
      </c>
      <c r="N18" s="109"/>
      <c r="O18" s="109"/>
      <c r="P18" s="109"/>
      <c r="Q18" s="109"/>
      <c r="R18" s="109"/>
      <c r="S18" s="4" t="s">
        <v>88</v>
      </c>
      <c r="T18" s="104" t="s">
        <v>397</v>
      </c>
      <c r="U18" s="4" t="s">
        <v>99</v>
      </c>
      <c r="V18" s="1" t="s">
        <v>938</v>
      </c>
      <c r="W18" s="1"/>
    </row>
    <row r="19" spans="1:23" ht="18.95" customHeight="1" x14ac:dyDescent="0.2">
      <c r="A19" s="32"/>
      <c r="B19" s="32"/>
      <c r="C19" s="32"/>
      <c r="D19" s="79"/>
      <c r="E19" s="32"/>
      <c r="F19" s="77" t="s">
        <v>362</v>
      </c>
      <c r="G19" s="127"/>
      <c r="H19" s="1"/>
      <c r="I19" s="1"/>
      <c r="J19" s="1" t="s">
        <v>936</v>
      </c>
      <c r="K19" s="4" t="s">
        <v>934</v>
      </c>
      <c r="L19" s="156" t="s">
        <v>362</v>
      </c>
      <c r="M19" s="155">
        <v>44802.432523148149</v>
      </c>
      <c r="N19" s="109"/>
      <c r="O19" s="109"/>
      <c r="P19" s="109"/>
      <c r="Q19" s="109"/>
      <c r="R19" s="109"/>
      <c r="S19" s="4" t="s">
        <v>88</v>
      </c>
      <c r="T19" s="104" t="s">
        <v>397</v>
      </c>
      <c r="U19" s="4" t="s">
        <v>99</v>
      </c>
      <c r="V19" s="1" t="s">
        <v>938</v>
      </c>
      <c r="W19" s="1"/>
    </row>
    <row r="20" spans="1:23" ht="18.95" customHeight="1" x14ac:dyDescent="0.2">
      <c r="A20" s="32"/>
      <c r="B20" s="32"/>
      <c r="C20" s="32"/>
      <c r="D20" s="79"/>
      <c r="E20" s="32"/>
      <c r="F20" s="77" t="s">
        <v>958</v>
      </c>
      <c r="G20" s="127"/>
      <c r="H20" s="1"/>
      <c r="I20" s="1"/>
      <c r="J20" s="1" t="s">
        <v>936</v>
      </c>
      <c r="K20" s="4" t="s">
        <v>934</v>
      </c>
      <c r="L20" s="156" t="s">
        <v>958</v>
      </c>
      <c r="M20" s="155">
        <v>44802.432627314818</v>
      </c>
      <c r="N20" s="109"/>
      <c r="O20" s="109"/>
      <c r="P20" s="109"/>
      <c r="Q20" s="109"/>
      <c r="R20" s="109"/>
      <c r="S20" s="4" t="s">
        <v>88</v>
      </c>
      <c r="T20" s="104" t="s">
        <v>397</v>
      </c>
      <c r="U20" s="4" t="s">
        <v>99</v>
      </c>
      <c r="V20" s="1" t="s">
        <v>938</v>
      </c>
      <c r="W20" s="1"/>
    </row>
    <row r="21" spans="1:23" ht="18.95" customHeight="1" x14ac:dyDescent="0.2">
      <c r="A21" s="32"/>
      <c r="B21" s="32"/>
      <c r="C21" s="32"/>
      <c r="D21" s="79"/>
      <c r="E21" s="32"/>
      <c r="F21" s="77" t="s">
        <v>959</v>
      </c>
      <c r="G21" s="127"/>
      <c r="H21" s="1"/>
      <c r="I21" s="1"/>
      <c r="J21" s="1" t="s">
        <v>936</v>
      </c>
      <c r="K21" s="4" t="s">
        <v>934</v>
      </c>
      <c r="L21" s="156" t="s">
        <v>959</v>
      </c>
      <c r="M21" s="155">
        <v>44802.43273148148</v>
      </c>
      <c r="N21" s="109"/>
      <c r="O21" s="109"/>
      <c r="P21" s="109"/>
      <c r="Q21" s="109"/>
      <c r="R21" s="109"/>
      <c r="S21" s="4" t="s">
        <v>88</v>
      </c>
      <c r="T21" s="104" t="s">
        <v>397</v>
      </c>
      <c r="U21" s="4" t="s">
        <v>99</v>
      </c>
      <c r="V21" s="1" t="s">
        <v>938</v>
      </c>
      <c r="W21" s="1"/>
    </row>
    <row r="22" spans="1:23" ht="18.95" customHeight="1" x14ac:dyDescent="0.2">
      <c r="A22" s="32"/>
      <c r="B22" s="32"/>
      <c r="C22" s="32"/>
      <c r="D22" s="79"/>
      <c r="E22" s="32"/>
      <c r="F22" s="77" t="s">
        <v>960</v>
      </c>
      <c r="G22" s="127"/>
      <c r="H22" s="1"/>
      <c r="I22" s="1"/>
      <c r="J22" s="1" t="s">
        <v>936</v>
      </c>
      <c r="K22" s="4" t="s">
        <v>934</v>
      </c>
      <c r="L22" s="105" t="s">
        <v>960</v>
      </c>
      <c r="M22" s="109">
        <v>44802.43545138889</v>
      </c>
      <c r="N22" s="109"/>
      <c r="O22" s="109"/>
      <c r="P22" s="109"/>
      <c r="Q22" s="109"/>
      <c r="R22" s="109"/>
      <c r="S22" s="4" t="s">
        <v>88</v>
      </c>
      <c r="T22" s="104" t="s">
        <v>397</v>
      </c>
      <c r="U22" s="4" t="s">
        <v>99</v>
      </c>
      <c r="V22" s="1" t="s">
        <v>938</v>
      </c>
      <c r="W22" s="1"/>
    </row>
    <row r="23" spans="1:23" ht="18.95" customHeight="1" x14ac:dyDescent="0.2">
      <c r="A23" s="32"/>
      <c r="B23" s="32"/>
      <c r="C23" s="32"/>
      <c r="D23" s="79"/>
      <c r="E23" s="32"/>
      <c r="F23" s="77" t="s">
        <v>961</v>
      </c>
      <c r="G23" s="127"/>
      <c r="H23" s="1"/>
      <c r="I23" s="1"/>
      <c r="J23" s="1" t="s">
        <v>936</v>
      </c>
      <c r="K23" s="4" t="s">
        <v>934</v>
      </c>
      <c r="L23" s="105" t="s">
        <v>961</v>
      </c>
      <c r="M23" s="109">
        <v>44802.432986111111</v>
      </c>
      <c r="N23" s="109"/>
      <c r="O23" s="109"/>
      <c r="P23" s="109"/>
      <c r="Q23" s="109"/>
      <c r="R23" s="109"/>
      <c r="S23" s="4" t="s">
        <v>88</v>
      </c>
      <c r="T23" s="104" t="s">
        <v>397</v>
      </c>
      <c r="U23" s="4" t="s">
        <v>99</v>
      </c>
      <c r="V23" s="1" t="s">
        <v>938</v>
      </c>
      <c r="W23" s="1"/>
    </row>
    <row r="24" spans="1:23" ht="18.95" customHeight="1" x14ac:dyDescent="0.2">
      <c r="A24" s="32"/>
      <c r="B24" s="32"/>
      <c r="C24" s="32"/>
      <c r="D24" s="79"/>
      <c r="E24" s="32"/>
      <c r="F24" s="77" t="s">
        <v>962</v>
      </c>
      <c r="G24" s="127"/>
      <c r="H24" s="1"/>
      <c r="I24" s="1"/>
      <c r="J24" s="1" t="s">
        <v>936</v>
      </c>
      <c r="K24" s="4" t="s">
        <v>934</v>
      </c>
      <c r="L24" s="105" t="s">
        <v>962</v>
      </c>
      <c r="M24" s="109">
        <v>44802.434432870374</v>
      </c>
      <c r="N24" s="109"/>
      <c r="O24" s="109"/>
      <c r="P24" s="109"/>
      <c r="Q24" s="109"/>
      <c r="R24" s="125"/>
      <c r="S24" s="170" t="s">
        <v>88</v>
      </c>
      <c r="T24" s="104" t="s">
        <v>397</v>
      </c>
      <c r="U24" s="4" t="s">
        <v>99</v>
      </c>
      <c r="V24" s="1" t="s">
        <v>938</v>
      </c>
      <c r="W24" s="1"/>
    </row>
    <row r="25" spans="1:23" ht="30.95" customHeight="1" x14ac:dyDescent="0.2">
      <c r="A25" s="32" t="s">
        <v>931</v>
      </c>
      <c r="B25" s="32" t="s">
        <v>963</v>
      </c>
      <c r="C25" s="32" t="e">
        <f ca="1">_xludf.CONCAT("on", REPLACE(A25,1,1,UPPER(LEFT(A25,1))), REPLACE(B25,1,1,UPPER(LEFT(B25,1))))</f>
        <v>#NAME?</v>
      </c>
      <c r="D25" s="79" t="s">
        <v>964</v>
      </c>
      <c r="E25" s="32"/>
      <c r="F25" s="77"/>
      <c r="G25" s="127"/>
      <c r="H25" s="1"/>
      <c r="I25" s="1"/>
      <c r="J25" s="1"/>
      <c r="K25" s="170"/>
      <c r="L25" s="169"/>
      <c r="M25" s="125"/>
      <c r="N25" s="109"/>
      <c r="O25" s="109"/>
      <c r="P25" s="109"/>
      <c r="Q25" s="168"/>
      <c r="R25" s="109"/>
      <c r="S25" s="4" t="s">
        <v>88</v>
      </c>
      <c r="T25" s="104" t="s">
        <v>397</v>
      </c>
      <c r="U25" s="4" t="s">
        <v>99</v>
      </c>
      <c r="V25" s="1" t="s">
        <v>938</v>
      </c>
      <c r="W25" s="162"/>
    </row>
    <row r="26" spans="1:23" ht="66" customHeight="1" x14ac:dyDescent="0.2">
      <c r="A26" s="32"/>
      <c r="B26" s="32"/>
      <c r="C26" s="32"/>
      <c r="D26" s="79"/>
      <c r="E26" s="148" t="s">
        <v>472</v>
      </c>
      <c r="F26" s="158" t="s">
        <v>965</v>
      </c>
      <c r="G26" s="159" t="s">
        <v>966</v>
      </c>
      <c r="H26" s="1"/>
      <c r="I26" s="1"/>
      <c r="J26" s="76" t="s">
        <v>967</v>
      </c>
      <c r="K26" s="160" t="s">
        <v>472</v>
      </c>
      <c r="L26" s="163" t="s">
        <v>968</v>
      </c>
      <c r="M26" s="109">
        <v>44802.433877314812</v>
      </c>
      <c r="N26" s="161"/>
      <c r="O26" s="4"/>
      <c r="P26" s="4"/>
      <c r="Q26" s="157"/>
      <c r="R26" s="4"/>
      <c r="S26" s="4" t="s">
        <v>88</v>
      </c>
      <c r="T26" s="104" t="s">
        <v>397</v>
      </c>
      <c r="U26" s="4" t="s">
        <v>99</v>
      </c>
      <c r="V26" s="1" t="s">
        <v>938</v>
      </c>
      <c r="W26" s="162"/>
    </row>
    <row r="27" spans="1:23" ht="15.95" customHeight="1" x14ac:dyDescent="0.2">
      <c r="A27" s="123"/>
      <c r="B27" s="123"/>
      <c r="C27" s="123"/>
      <c r="D27" s="123"/>
      <c r="E27" s="123"/>
      <c r="F27" s="124"/>
      <c r="G27" s="165"/>
      <c r="H27" s="164"/>
      <c r="I27" s="164"/>
      <c r="J27" s="76" t="s">
        <v>967</v>
      </c>
      <c r="K27" s="4" t="s">
        <v>472</v>
      </c>
      <c r="L27" s="1" t="s">
        <v>969</v>
      </c>
      <c r="M27" s="109">
        <v>44802.433877314812</v>
      </c>
      <c r="N27" s="171"/>
      <c r="O27" s="171"/>
      <c r="P27" s="171"/>
      <c r="Q27" s="173"/>
      <c r="R27" s="109"/>
      <c r="S27" s="4"/>
      <c r="T27" s="104"/>
      <c r="U27" s="4"/>
      <c r="V27" s="1"/>
      <c r="W27" s="172"/>
    </row>
    <row r="28" spans="1:23" ht="15.95" customHeight="1" x14ac:dyDescent="0.2">
      <c r="A28" s="123"/>
      <c r="B28" s="123"/>
      <c r="C28" s="123"/>
      <c r="D28" s="123"/>
      <c r="E28" s="123" t="s">
        <v>970</v>
      </c>
      <c r="F28" s="124" t="s">
        <v>971</v>
      </c>
      <c r="G28" s="165" t="s">
        <v>972</v>
      </c>
      <c r="H28" s="164"/>
      <c r="I28" s="164"/>
      <c r="J28" s="166" t="s">
        <v>967</v>
      </c>
      <c r="K28" s="160" t="s">
        <v>970</v>
      </c>
      <c r="L28" s="106" t="s">
        <v>973</v>
      </c>
      <c r="M28" s="109">
        <v>44802.43372685185</v>
      </c>
      <c r="N28" s="162"/>
      <c r="O28" s="1"/>
      <c r="P28" s="1"/>
      <c r="Q28" s="76"/>
      <c r="R28" s="1"/>
      <c r="S28" s="4" t="s">
        <v>88</v>
      </c>
      <c r="T28" s="104" t="s">
        <v>397</v>
      </c>
      <c r="U28" s="4" t="s">
        <v>99</v>
      </c>
      <c r="V28" s="1" t="s">
        <v>938</v>
      </c>
      <c r="W28" s="162"/>
    </row>
    <row r="29" spans="1:23" ht="15.9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76" t="s">
        <v>967</v>
      </c>
      <c r="K29" s="160" t="s">
        <v>970</v>
      </c>
      <c r="L29" s="3" t="s">
        <v>974</v>
      </c>
      <c r="M29" s="109">
        <v>44802.433796296296</v>
      </c>
      <c r="N29" s="162"/>
      <c r="O29" s="1"/>
      <c r="P29" s="1"/>
      <c r="Q29" s="76"/>
      <c r="R29" s="1"/>
      <c r="S29" s="4" t="s">
        <v>88</v>
      </c>
      <c r="T29" s="104" t="s">
        <v>397</v>
      </c>
      <c r="U29" s="4" t="s">
        <v>99</v>
      </c>
      <c r="V29" s="1" t="s">
        <v>938</v>
      </c>
      <c r="W29" s="162"/>
    </row>
    <row r="30" spans="1:23" ht="15.95" customHeight="1" x14ac:dyDescent="0.2">
      <c r="A30" s="1"/>
      <c r="B30" s="1"/>
      <c r="C30" s="1"/>
      <c r="D30" s="1"/>
      <c r="E30" s="1"/>
      <c r="F30" s="1"/>
      <c r="G30" s="1"/>
      <c r="H30" s="1"/>
      <c r="I30" s="76"/>
      <c r="J30" s="76"/>
    </row>
    <row r="31" spans="1:23" ht="15.95" customHeight="1" x14ac:dyDescent="0.2"/>
    <row r="32" spans="1:23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</sheetData>
  <mergeCells count="2">
    <mergeCell ref="N1:R1"/>
    <mergeCell ref="H1:M1"/>
  </mergeCells>
  <phoneticPr fontId="38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B03D-E6B5-4A0A-A9CA-4C2FC27251CE}">
  <dimension ref="A1:X28"/>
  <sheetViews>
    <sheetView workbookViewId="0"/>
  </sheetViews>
  <sheetFormatPr defaultColWidth="14" defaultRowHeight="12.75" x14ac:dyDescent="0.2"/>
  <cols>
    <col min="1" max="1" width="20" customWidth="1"/>
    <col min="2" max="2" width="17" customWidth="1"/>
    <col min="3" max="3" width="41" customWidth="1"/>
    <col min="4" max="4" width="24" customWidth="1"/>
    <col min="5" max="5" width="23" customWidth="1"/>
    <col min="6" max="6" width="29" customWidth="1"/>
    <col min="7" max="7" width="42" customWidth="1"/>
    <col min="8" max="8" width="29" customWidth="1"/>
    <col min="9" max="10" width="9" customWidth="1"/>
    <col min="11" max="11" width="23" customWidth="1"/>
    <col min="12" max="12" width="14" customWidth="1"/>
    <col min="13" max="13" width="15" customWidth="1"/>
    <col min="14" max="14" width="17" customWidth="1"/>
    <col min="15" max="15" width="13" customWidth="1"/>
    <col min="16" max="16" width="11" customWidth="1"/>
    <col min="17" max="17" width="9" customWidth="1"/>
    <col min="18" max="18" width="12" customWidth="1"/>
    <col min="19" max="20" width="9" customWidth="1"/>
    <col min="21" max="21" width="10" customWidth="1"/>
    <col min="22" max="22" width="9" customWidth="1"/>
    <col min="23" max="23" width="25" customWidth="1"/>
    <col min="24" max="24" width="23" customWidth="1"/>
  </cols>
  <sheetData>
    <row r="1" spans="1:24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35" t="s">
        <v>237</v>
      </c>
      <c r="F1" s="35"/>
      <c r="G1" s="95"/>
      <c r="H1" s="110"/>
      <c r="I1" s="368" t="s">
        <v>238</v>
      </c>
      <c r="J1" s="378"/>
      <c r="K1" s="378"/>
      <c r="L1" s="378"/>
      <c r="M1" s="379"/>
      <c r="N1" s="378"/>
      <c r="O1" s="369" t="s">
        <v>239</v>
      </c>
      <c r="P1" s="369"/>
      <c r="Q1" s="369"/>
      <c r="R1" s="369"/>
      <c r="S1" s="380"/>
      <c r="T1" s="67"/>
      <c r="U1" s="66"/>
      <c r="V1" s="66"/>
      <c r="W1" s="66"/>
      <c r="X1" s="66"/>
    </row>
    <row r="2" spans="1:24" ht="15.95" customHeight="1" x14ac:dyDescent="0.2">
      <c r="A2" s="95"/>
      <c r="B2" s="95"/>
      <c r="C2" s="93" t="s">
        <v>240</v>
      </c>
      <c r="D2" s="93"/>
      <c r="E2" s="93" t="s">
        <v>241</v>
      </c>
      <c r="F2" s="93" t="s">
        <v>242</v>
      </c>
      <c r="G2" s="184" t="s">
        <v>243</v>
      </c>
      <c r="H2" s="67" t="s">
        <v>245</v>
      </c>
      <c r="I2" s="67" t="s">
        <v>103</v>
      </c>
      <c r="J2" s="67" t="s">
        <v>107</v>
      </c>
      <c r="K2" s="96" t="s">
        <v>246</v>
      </c>
      <c r="L2" s="97" t="s">
        <v>247</v>
      </c>
      <c r="M2" s="185" t="s">
        <v>248</v>
      </c>
      <c r="N2" s="67" t="s">
        <v>117</v>
      </c>
      <c r="O2" s="96" t="s">
        <v>249</v>
      </c>
      <c r="P2" s="96" t="s">
        <v>250</v>
      </c>
      <c r="Q2" s="97" t="s">
        <v>247</v>
      </c>
      <c r="R2" s="97" t="s">
        <v>248</v>
      </c>
      <c r="S2" s="67" t="s">
        <v>117</v>
      </c>
      <c r="T2" s="94" t="s">
        <v>52</v>
      </c>
      <c r="U2" s="67" t="s">
        <v>251</v>
      </c>
      <c r="V2" s="67" t="s">
        <v>252</v>
      </c>
      <c r="W2" s="67" t="s">
        <v>253</v>
      </c>
      <c r="X2" s="67" t="s">
        <v>254</v>
      </c>
    </row>
    <row r="3" spans="1:24" ht="15.95" customHeight="1" x14ac:dyDescent="0.2">
      <c r="A3" s="32" t="s">
        <v>975</v>
      </c>
      <c r="B3" s="32" t="s">
        <v>976</v>
      </c>
      <c r="C3" s="32" t="e">
        <f ca="1">_xludf.CONCAT("on", REPLACE(A3,1,1,UPPER(LEFT(A3,1))), REPLACE(B3,1,1,UPPER(LEFT(B3,1))))</f>
        <v>#NAME?</v>
      </c>
      <c r="D3" s="32" t="s">
        <v>977</v>
      </c>
      <c r="E3" s="32"/>
      <c r="F3" s="77"/>
      <c r="G3" s="179"/>
      <c r="H3" s="1"/>
      <c r="I3" s="1"/>
      <c r="J3" s="1"/>
      <c r="K3" s="1"/>
      <c r="L3" s="1"/>
      <c r="M3" s="186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95" customHeight="1" x14ac:dyDescent="0.2">
      <c r="A4" s="32"/>
      <c r="B4" s="32"/>
      <c r="C4" s="32"/>
      <c r="D4" s="32"/>
      <c r="E4" s="32" t="s">
        <v>590</v>
      </c>
      <c r="F4" s="377" t="s">
        <v>591</v>
      </c>
      <c r="G4" s="377" t="s">
        <v>978</v>
      </c>
      <c r="H4" s="1" t="s">
        <v>979</v>
      </c>
      <c r="I4" s="1"/>
      <c r="J4" s="1"/>
      <c r="K4" s="1" t="s">
        <v>980</v>
      </c>
      <c r="L4" s="76" t="s">
        <v>590</v>
      </c>
      <c r="M4" s="106" t="b">
        <v>1</v>
      </c>
      <c r="N4" s="176">
        <v>44803.695405092592</v>
      </c>
      <c r="O4" s="1"/>
      <c r="P4" s="1"/>
      <c r="Q4" s="1"/>
      <c r="R4" s="1"/>
      <c r="S4" s="1"/>
      <c r="T4" s="1" t="s">
        <v>88</v>
      </c>
      <c r="U4" s="177" t="s">
        <v>264</v>
      </c>
      <c r="V4" s="1" t="s">
        <v>89</v>
      </c>
      <c r="W4" s="1" t="s">
        <v>361</v>
      </c>
      <c r="X4" s="1"/>
    </row>
    <row r="5" spans="1:24" ht="15.95" customHeight="1" x14ac:dyDescent="0.2">
      <c r="A5" s="32"/>
      <c r="B5" s="32"/>
      <c r="C5" s="32"/>
      <c r="D5" s="32"/>
      <c r="E5" s="32"/>
      <c r="F5" s="377"/>
      <c r="G5" s="377"/>
      <c r="H5" s="1" t="s">
        <v>981</v>
      </c>
      <c r="I5" s="1"/>
      <c r="J5" s="1"/>
      <c r="K5" s="1" t="s">
        <v>980</v>
      </c>
      <c r="L5" s="76" t="s">
        <v>590</v>
      </c>
      <c r="M5" s="183" t="b">
        <v>0</v>
      </c>
      <c r="N5" s="176">
        <v>44803.69494212963</v>
      </c>
      <c r="O5" s="1"/>
      <c r="P5" s="1"/>
      <c r="Q5" s="1"/>
      <c r="R5" s="1"/>
      <c r="S5" s="1"/>
      <c r="T5" s="1" t="s">
        <v>88</v>
      </c>
      <c r="U5" s="177" t="s">
        <v>264</v>
      </c>
      <c r="V5" s="1" t="s">
        <v>89</v>
      </c>
      <c r="W5" s="1" t="s">
        <v>361</v>
      </c>
      <c r="X5" s="1"/>
    </row>
    <row r="6" spans="1:24" ht="15.95" customHeight="1" x14ac:dyDescent="0.2">
      <c r="A6" s="32"/>
      <c r="B6" s="32"/>
      <c r="C6" s="32"/>
      <c r="D6" s="32"/>
      <c r="E6" s="32" t="s">
        <v>391</v>
      </c>
      <c r="F6" s="377" t="s">
        <v>982</v>
      </c>
      <c r="G6" s="376" t="s">
        <v>983</v>
      </c>
      <c r="H6" s="1" t="s">
        <v>984</v>
      </c>
      <c r="I6" s="1"/>
      <c r="J6" s="1"/>
      <c r="K6" s="1" t="s">
        <v>980</v>
      </c>
      <c r="L6" s="76" t="s">
        <v>391</v>
      </c>
      <c r="M6" s="106" t="s">
        <v>984</v>
      </c>
      <c r="N6" s="176">
        <v>44803.695405092592</v>
      </c>
      <c r="O6" s="1"/>
      <c r="P6" s="1"/>
      <c r="Q6" s="1"/>
      <c r="R6" s="1"/>
      <c r="S6" s="1"/>
      <c r="T6" s="1" t="s">
        <v>88</v>
      </c>
      <c r="U6" s="177" t="s">
        <v>264</v>
      </c>
      <c r="V6" s="1" t="s">
        <v>89</v>
      </c>
      <c r="W6" s="1" t="s">
        <v>361</v>
      </c>
      <c r="X6" s="1"/>
    </row>
    <row r="7" spans="1:24" ht="15.95" customHeight="1" x14ac:dyDescent="0.2">
      <c r="A7" s="32"/>
      <c r="B7" s="32"/>
      <c r="C7" s="32"/>
      <c r="D7" s="32"/>
      <c r="E7" s="32"/>
      <c r="F7" s="377"/>
      <c r="G7" s="376"/>
      <c r="H7" s="1" t="s">
        <v>985</v>
      </c>
      <c r="I7" s="1"/>
      <c r="J7" s="1"/>
      <c r="K7" s="1"/>
      <c r="L7" s="76"/>
      <c r="M7" s="106"/>
      <c r="N7" s="162"/>
      <c r="O7" s="1"/>
      <c r="P7" s="1"/>
      <c r="Q7" s="1"/>
      <c r="R7" s="1"/>
      <c r="S7" s="1"/>
      <c r="T7" s="1" t="s">
        <v>88</v>
      </c>
      <c r="U7" s="181" t="s">
        <v>61</v>
      </c>
      <c r="V7" s="1"/>
      <c r="W7" s="1"/>
      <c r="X7" s="1" t="s">
        <v>986</v>
      </c>
    </row>
    <row r="8" spans="1:24" ht="15.95" customHeight="1" x14ac:dyDescent="0.2">
      <c r="A8" s="32"/>
      <c r="B8" s="32"/>
      <c r="C8" s="32"/>
      <c r="D8" s="32"/>
      <c r="E8" s="32"/>
      <c r="F8" s="377"/>
      <c r="G8" s="376"/>
      <c r="H8" s="1" t="s">
        <v>987</v>
      </c>
      <c r="I8" s="1"/>
      <c r="J8" s="1"/>
      <c r="K8" s="1"/>
      <c r="L8" s="76"/>
      <c r="M8" s="106"/>
      <c r="N8" s="162"/>
      <c r="O8" s="1"/>
      <c r="P8" s="1"/>
      <c r="Q8" s="1"/>
      <c r="R8" s="1"/>
      <c r="S8" s="1"/>
      <c r="T8" s="1" t="s">
        <v>88</v>
      </c>
      <c r="U8" s="181" t="s">
        <v>61</v>
      </c>
      <c r="V8" s="1"/>
      <c r="W8" s="1"/>
      <c r="X8" s="1" t="s">
        <v>986</v>
      </c>
    </row>
    <row r="9" spans="1:24" ht="30.95" customHeight="1" x14ac:dyDescent="0.2">
      <c r="A9" s="32"/>
      <c r="B9" s="32"/>
      <c r="C9" s="32"/>
      <c r="D9" s="32"/>
      <c r="E9" s="32" t="s">
        <v>718</v>
      </c>
      <c r="F9" s="377" t="s">
        <v>988</v>
      </c>
      <c r="G9" s="376" t="s">
        <v>989</v>
      </c>
      <c r="H9" s="3" t="s">
        <v>990</v>
      </c>
      <c r="I9" s="1"/>
      <c r="J9" s="1"/>
      <c r="K9" s="1"/>
      <c r="L9" s="77"/>
      <c r="M9" s="106"/>
      <c r="N9" s="176"/>
      <c r="O9" s="1"/>
      <c r="P9" s="1"/>
      <c r="Q9" s="1"/>
      <c r="R9" s="1"/>
      <c r="S9" s="1"/>
      <c r="T9" s="1" t="s">
        <v>88</v>
      </c>
      <c r="U9" s="181" t="s">
        <v>61</v>
      </c>
      <c r="V9" s="1"/>
      <c r="W9" s="1"/>
      <c r="X9" s="1" t="s">
        <v>991</v>
      </c>
    </row>
    <row r="10" spans="1:24" ht="26.1" customHeight="1" x14ac:dyDescent="0.2">
      <c r="A10" s="32"/>
      <c r="B10" s="32"/>
      <c r="C10" s="32"/>
      <c r="D10" s="32"/>
      <c r="E10" s="32"/>
      <c r="F10" s="377"/>
      <c r="G10" s="376"/>
      <c r="H10" s="3" t="s">
        <v>992</v>
      </c>
      <c r="I10" s="1"/>
      <c r="J10" s="1"/>
      <c r="K10" s="1" t="s">
        <v>980</v>
      </c>
      <c r="L10" s="76" t="s">
        <v>718</v>
      </c>
      <c r="M10" s="106">
        <v>130801</v>
      </c>
      <c r="N10" s="176">
        <v>44803.659756944442</v>
      </c>
      <c r="O10" s="1"/>
      <c r="P10" s="1"/>
      <c r="Q10" s="1"/>
      <c r="R10" s="1"/>
      <c r="S10" s="1"/>
      <c r="T10" s="1" t="s">
        <v>88</v>
      </c>
      <c r="U10" s="177" t="s">
        <v>264</v>
      </c>
      <c r="V10" s="1" t="s">
        <v>89</v>
      </c>
      <c r="W10" s="1" t="s">
        <v>361</v>
      </c>
      <c r="X10" s="1"/>
    </row>
    <row r="11" spans="1:24" ht="26.1" customHeight="1" x14ac:dyDescent="0.2">
      <c r="A11" s="32"/>
      <c r="B11" s="32"/>
      <c r="C11" s="32"/>
      <c r="D11" s="32"/>
      <c r="E11" s="32"/>
      <c r="F11" s="377"/>
      <c r="G11" s="376"/>
      <c r="H11" s="3" t="s">
        <v>993</v>
      </c>
      <c r="I11" s="1"/>
      <c r="J11" s="1"/>
      <c r="K11" s="1"/>
      <c r="L11" s="76"/>
      <c r="M11" s="106"/>
      <c r="N11" s="182"/>
      <c r="O11" s="1"/>
      <c r="P11" s="1"/>
      <c r="Q11" s="1"/>
      <c r="R11" s="1"/>
      <c r="S11" s="1"/>
      <c r="T11" s="1" t="s">
        <v>88</v>
      </c>
      <c r="U11" s="181" t="s">
        <v>61</v>
      </c>
      <c r="V11" s="1"/>
      <c r="W11" s="1"/>
      <c r="X11" s="1" t="s">
        <v>991</v>
      </c>
    </row>
    <row r="12" spans="1:24" ht="15.95" customHeight="1" x14ac:dyDescent="0.2">
      <c r="A12" s="32"/>
      <c r="B12" s="32"/>
      <c r="C12" s="32"/>
      <c r="D12" s="32"/>
      <c r="E12" s="32" t="s">
        <v>994</v>
      </c>
      <c r="F12" s="77" t="s">
        <v>578</v>
      </c>
      <c r="G12" s="179" t="s">
        <v>995</v>
      </c>
      <c r="H12" s="1" t="s">
        <v>996</v>
      </c>
      <c r="I12" s="1"/>
      <c r="J12" s="1"/>
      <c r="K12" s="1" t="s">
        <v>980</v>
      </c>
      <c r="L12" s="76" t="s">
        <v>994</v>
      </c>
      <c r="M12" s="106">
        <v>2</v>
      </c>
      <c r="N12" s="176">
        <v>44803.69734953704</v>
      </c>
      <c r="O12" s="1"/>
      <c r="P12" s="1"/>
      <c r="Q12" s="1"/>
      <c r="R12" s="1"/>
      <c r="S12" s="1"/>
      <c r="T12" s="1" t="s">
        <v>88</v>
      </c>
      <c r="U12" s="177" t="s">
        <v>264</v>
      </c>
      <c r="V12" s="1" t="s">
        <v>89</v>
      </c>
      <c r="W12" s="1" t="s">
        <v>361</v>
      </c>
      <c r="X12" s="1"/>
    </row>
    <row r="13" spans="1:24" ht="15.95" customHeight="1" x14ac:dyDescent="0.2">
      <c r="A13" s="32"/>
      <c r="B13" s="32"/>
      <c r="C13" s="32"/>
      <c r="D13" s="32"/>
      <c r="E13" s="32" t="s">
        <v>997</v>
      </c>
      <c r="F13" s="77" t="s">
        <v>578</v>
      </c>
      <c r="G13" s="179" t="s">
        <v>998</v>
      </c>
      <c r="H13" s="1"/>
      <c r="I13" s="1"/>
      <c r="J13" s="1"/>
      <c r="K13" s="1" t="s">
        <v>980</v>
      </c>
      <c r="L13" s="76" t="s">
        <v>997</v>
      </c>
      <c r="M13" s="106" t="s">
        <v>999</v>
      </c>
      <c r="N13" s="176">
        <v>44803.695405092592</v>
      </c>
      <c r="O13" s="1"/>
      <c r="P13" s="1"/>
      <c r="Q13" s="1"/>
      <c r="R13" s="1"/>
      <c r="S13" s="1"/>
      <c r="T13" s="1" t="s">
        <v>88</v>
      </c>
      <c r="U13" s="177" t="s">
        <v>264</v>
      </c>
      <c r="V13" s="1" t="s">
        <v>89</v>
      </c>
      <c r="W13" s="1" t="s">
        <v>361</v>
      </c>
      <c r="X13" s="1"/>
    </row>
    <row r="14" spans="1:24" ht="15.95" customHeight="1" x14ac:dyDescent="0.2">
      <c r="A14" s="32"/>
      <c r="B14" s="32"/>
      <c r="C14" s="32"/>
      <c r="D14" s="32"/>
      <c r="E14" s="32" t="s">
        <v>720</v>
      </c>
      <c r="F14" s="77" t="s">
        <v>578</v>
      </c>
      <c r="G14" s="179" t="s">
        <v>1000</v>
      </c>
      <c r="H14" s="1" t="s">
        <v>1001</v>
      </c>
      <c r="I14" s="1"/>
      <c r="J14" s="1"/>
      <c r="K14" s="1" t="s">
        <v>980</v>
      </c>
      <c r="L14" s="76" t="s">
        <v>720</v>
      </c>
      <c r="M14" s="106">
        <v>2394</v>
      </c>
      <c r="N14" s="176">
        <v>44803.69734953704</v>
      </c>
      <c r="O14" s="1"/>
      <c r="P14" s="1"/>
      <c r="Q14" s="1"/>
      <c r="R14" s="1"/>
      <c r="S14" s="1"/>
      <c r="T14" s="1" t="s">
        <v>88</v>
      </c>
      <c r="U14" s="177" t="s">
        <v>264</v>
      </c>
      <c r="V14" s="1" t="s">
        <v>89</v>
      </c>
      <c r="W14" s="1" t="s">
        <v>361</v>
      </c>
      <c r="X14" s="1"/>
    </row>
    <row r="15" spans="1:24" ht="15.95" customHeight="1" x14ac:dyDescent="0.2">
      <c r="A15" s="32" t="s">
        <v>975</v>
      </c>
      <c r="B15" s="32" t="s">
        <v>1002</v>
      </c>
      <c r="C15" s="32" t="e">
        <f ca="1">_xludf.CONCAT("on", REPLACE(A15,1,1,UPPER(LEFT(A15,1))), REPLACE(B15,1,1,UPPER(LEFT(B15,1))))</f>
        <v>#NAME?</v>
      </c>
      <c r="D15" s="32" t="s">
        <v>1003</v>
      </c>
      <c r="E15" s="32"/>
      <c r="F15" s="77"/>
      <c r="G15" s="179"/>
      <c r="H15" s="1"/>
      <c r="I15" s="1"/>
      <c r="J15" s="1"/>
      <c r="K15" s="1"/>
      <c r="L15" s="76"/>
      <c r="M15" s="106"/>
      <c r="N15" s="162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95" customHeight="1" x14ac:dyDescent="0.2">
      <c r="A16" s="32"/>
      <c r="B16" s="32"/>
      <c r="C16" s="32"/>
      <c r="D16" s="32"/>
      <c r="E16" s="32" t="s">
        <v>590</v>
      </c>
      <c r="F16" s="377" t="s">
        <v>591</v>
      </c>
      <c r="G16" s="376" t="s">
        <v>1004</v>
      </c>
      <c r="H16" s="1" t="s">
        <v>1005</v>
      </c>
      <c r="I16" s="1"/>
      <c r="J16" s="1"/>
      <c r="K16" s="1" t="s">
        <v>1006</v>
      </c>
      <c r="L16" s="77" t="s">
        <v>590</v>
      </c>
      <c r="M16" s="183" t="b">
        <v>1</v>
      </c>
      <c r="N16" s="176">
        <v>44803.69635416667</v>
      </c>
      <c r="O16" s="1"/>
      <c r="P16" s="1"/>
      <c r="Q16" s="1"/>
      <c r="R16" s="1"/>
      <c r="S16" s="1"/>
      <c r="T16" s="1" t="s">
        <v>88</v>
      </c>
      <c r="U16" s="177" t="s">
        <v>264</v>
      </c>
      <c r="V16" s="1" t="s">
        <v>89</v>
      </c>
      <c r="W16" s="1" t="s">
        <v>361</v>
      </c>
      <c r="X16" s="1"/>
    </row>
    <row r="17" spans="1:24" ht="15.95" customHeight="1" x14ac:dyDescent="0.2">
      <c r="A17" s="32"/>
      <c r="B17" s="32"/>
      <c r="C17" s="32"/>
      <c r="D17" s="32"/>
      <c r="E17" s="32"/>
      <c r="F17" s="377"/>
      <c r="G17" s="376"/>
      <c r="H17" s="1" t="s">
        <v>1007</v>
      </c>
      <c r="I17" s="1"/>
      <c r="J17" s="1"/>
      <c r="K17" s="1"/>
      <c r="L17" s="76"/>
      <c r="M17" s="106"/>
      <c r="N17" s="162"/>
      <c r="O17" s="1"/>
      <c r="P17" s="1"/>
      <c r="Q17" s="1"/>
      <c r="R17" s="1"/>
      <c r="S17" s="1"/>
      <c r="T17" s="1" t="s">
        <v>88</v>
      </c>
      <c r="U17" s="181" t="s">
        <v>61</v>
      </c>
      <c r="V17" s="1"/>
      <c r="W17" s="1"/>
      <c r="X17" s="1" t="s">
        <v>1008</v>
      </c>
    </row>
    <row r="18" spans="1:24" ht="15.95" customHeight="1" x14ac:dyDescent="0.2">
      <c r="A18" s="32"/>
      <c r="B18" s="32"/>
      <c r="C18" s="32"/>
      <c r="D18" s="32"/>
      <c r="E18" s="32" t="s">
        <v>391</v>
      </c>
      <c r="F18" s="377" t="s">
        <v>1009</v>
      </c>
      <c r="G18" s="376" t="s">
        <v>1010</v>
      </c>
      <c r="H18" s="1" t="s">
        <v>1011</v>
      </c>
      <c r="I18" s="1"/>
      <c r="J18" s="1"/>
      <c r="K18" s="1" t="s">
        <v>1006</v>
      </c>
      <c r="L18" s="76" t="s">
        <v>391</v>
      </c>
      <c r="M18" s="106" t="s">
        <v>1012</v>
      </c>
      <c r="N18" s="176">
        <v>44803.69635416667</v>
      </c>
      <c r="O18" s="1"/>
      <c r="P18" s="1"/>
      <c r="Q18" s="1"/>
      <c r="R18" s="1"/>
      <c r="S18" s="1"/>
      <c r="T18" s="1" t="s">
        <v>88</v>
      </c>
      <c r="U18" s="177" t="s">
        <v>264</v>
      </c>
      <c r="V18" s="1" t="s">
        <v>89</v>
      </c>
      <c r="W18" s="1" t="s">
        <v>361</v>
      </c>
      <c r="X18" s="1"/>
    </row>
    <row r="19" spans="1:24" ht="15.95" customHeight="1" x14ac:dyDescent="0.2">
      <c r="A19" s="32"/>
      <c r="B19" s="32"/>
      <c r="C19" s="32"/>
      <c r="D19" s="32"/>
      <c r="E19" s="32"/>
      <c r="F19" s="377"/>
      <c r="G19" s="376"/>
      <c r="H19" s="1" t="s">
        <v>1013</v>
      </c>
      <c r="I19" s="1"/>
      <c r="J19" s="1"/>
      <c r="K19" s="1" t="s">
        <v>1006</v>
      </c>
      <c r="L19" s="76" t="s">
        <v>391</v>
      </c>
      <c r="M19" s="106" t="s">
        <v>1014</v>
      </c>
      <c r="N19" s="176">
        <v>44803.698935185188</v>
      </c>
      <c r="O19" s="1"/>
      <c r="P19" s="1"/>
      <c r="Q19" s="1"/>
      <c r="R19" s="1"/>
      <c r="S19" s="1"/>
      <c r="T19" s="1" t="s">
        <v>88</v>
      </c>
      <c r="U19" s="177" t="s">
        <v>264</v>
      </c>
      <c r="V19" s="1" t="s">
        <v>89</v>
      </c>
      <c r="W19" s="1" t="s">
        <v>361</v>
      </c>
      <c r="X19" s="1"/>
    </row>
    <row r="20" spans="1:24" ht="15.95" customHeight="1" x14ac:dyDescent="0.2">
      <c r="A20" s="32" t="s">
        <v>975</v>
      </c>
      <c r="B20" s="32" t="s">
        <v>1015</v>
      </c>
      <c r="C20" s="32" t="e">
        <f ca="1">_xludf.CONCAT("on", REPLACE(A20,1,1,UPPER(LEFT(A20,1))), REPLACE(B20,1,1,UPPER(LEFT(B20,1))))</f>
        <v>#NAME?</v>
      </c>
      <c r="D20" s="32" t="s">
        <v>1016</v>
      </c>
      <c r="E20" s="32"/>
      <c r="F20" s="77"/>
      <c r="G20" s="179"/>
      <c r="H20" s="1"/>
      <c r="I20" s="1"/>
      <c r="J20" s="1"/>
      <c r="K20" s="1"/>
      <c r="L20" s="76"/>
      <c r="M20" s="106"/>
      <c r="N20" s="162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95" customHeight="1" x14ac:dyDescent="0.2">
      <c r="A21" s="32"/>
      <c r="B21" s="32"/>
      <c r="C21" s="32"/>
      <c r="D21" s="32"/>
      <c r="E21" s="32" t="s">
        <v>718</v>
      </c>
      <c r="F21" s="77" t="s">
        <v>988</v>
      </c>
      <c r="G21" s="179"/>
      <c r="H21" s="1" t="s">
        <v>1017</v>
      </c>
      <c r="I21" s="1"/>
      <c r="J21" s="1"/>
      <c r="K21" s="1" t="s">
        <v>1018</v>
      </c>
      <c r="L21" s="77" t="s">
        <v>718</v>
      </c>
      <c r="M21" s="106">
        <v>201007</v>
      </c>
      <c r="N21" s="176">
        <v>44803.683888888889</v>
      </c>
      <c r="O21" s="1"/>
      <c r="P21" s="1"/>
      <c r="Q21" s="1"/>
      <c r="R21" s="1"/>
      <c r="S21" s="1"/>
      <c r="T21" s="1" t="s">
        <v>88</v>
      </c>
      <c r="U21" s="177" t="s">
        <v>264</v>
      </c>
      <c r="V21" s="1" t="s">
        <v>89</v>
      </c>
      <c r="W21" s="1" t="s">
        <v>361</v>
      </c>
      <c r="X21" s="1"/>
    </row>
    <row r="22" spans="1:24" ht="15.95" customHeight="1" x14ac:dyDescent="0.2">
      <c r="A22" s="32" t="s">
        <v>975</v>
      </c>
      <c r="B22" s="32" t="s">
        <v>1019</v>
      </c>
      <c r="C22" s="32" t="e">
        <f ca="1">_xludf.CONCAT("on", REPLACE(A22,1,1,UPPER(LEFT(A22,1))), REPLACE(B22,1,1,UPPER(LEFT(B22,1))))</f>
        <v>#NAME?</v>
      </c>
      <c r="D22" s="32" t="s">
        <v>1020</v>
      </c>
      <c r="E22" s="32"/>
      <c r="F22" s="77"/>
      <c r="G22" s="179"/>
      <c r="H22" s="1"/>
      <c r="I22" s="1"/>
      <c r="J22" s="1"/>
      <c r="K22" s="1"/>
      <c r="L22" s="1"/>
      <c r="M22" s="18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95" customHeight="1" x14ac:dyDescent="0.2">
      <c r="A23" s="32"/>
      <c r="B23" s="32"/>
      <c r="C23" s="32"/>
      <c r="D23" s="32"/>
      <c r="E23" s="32" t="s">
        <v>590</v>
      </c>
      <c r="F23" s="77" t="s">
        <v>591</v>
      </c>
      <c r="G23" s="376" t="s">
        <v>1020</v>
      </c>
      <c r="H23" s="1" t="s">
        <v>1021</v>
      </c>
      <c r="I23" s="1"/>
      <c r="J23" s="1"/>
      <c r="K23" s="1" t="s">
        <v>1022</v>
      </c>
      <c r="L23" s="32" t="s">
        <v>590</v>
      </c>
      <c r="M23" s="183" t="b">
        <v>1</v>
      </c>
      <c r="N23" s="54">
        <v>44803.697951388887</v>
      </c>
      <c r="O23" s="1"/>
      <c r="P23" s="1"/>
      <c r="Q23" s="1"/>
      <c r="R23" s="1"/>
      <c r="S23" s="1"/>
      <c r="T23" s="1" t="s">
        <v>88</v>
      </c>
      <c r="U23" s="177" t="s">
        <v>264</v>
      </c>
      <c r="V23" s="1" t="s">
        <v>89</v>
      </c>
      <c r="W23" s="1" t="s">
        <v>361</v>
      </c>
      <c r="X23" s="1"/>
    </row>
    <row r="24" spans="1:24" ht="15.95" customHeight="1" x14ac:dyDescent="0.2">
      <c r="A24" s="32"/>
      <c r="B24" s="32"/>
      <c r="C24" s="32"/>
      <c r="D24" s="32"/>
      <c r="E24" s="32"/>
      <c r="F24" s="77"/>
      <c r="G24" s="376"/>
      <c r="H24" s="1" t="s">
        <v>1023</v>
      </c>
      <c r="I24" s="1"/>
      <c r="J24" s="1"/>
      <c r="K24" s="1"/>
      <c r="L24" s="1"/>
      <c r="M24" s="106"/>
      <c r="N24" s="1"/>
      <c r="O24" s="1"/>
      <c r="P24" s="1"/>
      <c r="Q24" s="1"/>
      <c r="R24" s="1"/>
      <c r="S24" s="1"/>
      <c r="T24" s="1" t="s">
        <v>88</v>
      </c>
      <c r="U24" s="181" t="s">
        <v>61</v>
      </c>
      <c r="V24" s="1"/>
      <c r="W24" s="1"/>
      <c r="X24" s="1" t="s">
        <v>1008</v>
      </c>
    </row>
    <row r="25" spans="1:24" ht="15.95" customHeight="1" x14ac:dyDescent="0.2">
      <c r="A25" s="32"/>
      <c r="B25" s="32"/>
      <c r="C25" s="32"/>
      <c r="D25" s="32"/>
      <c r="E25" s="32" t="s">
        <v>994</v>
      </c>
      <c r="F25" s="77" t="s">
        <v>578</v>
      </c>
      <c r="G25" s="179" t="s">
        <v>995</v>
      </c>
      <c r="H25" s="1" t="s">
        <v>1024</v>
      </c>
      <c r="I25" s="1"/>
      <c r="J25" s="1"/>
      <c r="K25" s="1" t="s">
        <v>1022</v>
      </c>
      <c r="L25" s="32" t="s">
        <v>994</v>
      </c>
      <c r="M25" s="106">
        <v>1</v>
      </c>
      <c r="N25" s="54">
        <v>44803.697951388887</v>
      </c>
      <c r="O25" s="1"/>
      <c r="P25" s="1"/>
      <c r="Q25" s="1"/>
      <c r="R25" s="1"/>
      <c r="S25" s="1"/>
      <c r="T25" s="1" t="s">
        <v>88</v>
      </c>
      <c r="U25" s="177" t="s">
        <v>264</v>
      </c>
      <c r="V25" s="1" t="s">
        <v>89</v>
      </c>
      <c r="W25" s="1" t="s">
        <v>361</v>
      </c>
      <c r="X25" s="1"/>
    </row>
    <row r="26" spans="1:24" ht="15.95" customHeight="1" x14ac:dyDescent="0.2">
      <c r="M26" s="178"/>
    </row>
    <row r="27" spans="1:24" ht="15.95" customHeight="1" x14ac:dyDescent="0.2">
      <c r="M27" s="178"/>
    </row>
    <row r="28" spans="1:24" ht="15.95" customHeight="1" x14ac:dyDescent="0.2">
      <c r="M28" s="178"/>
    </row>
  </sheetData>
  <mergeCells count="13">
    <mergeCell ref="I1:N1"/>
    <mergeCell ref="O1:S1"/>
    <mergeCell ref="G18:G19"/>
    <mergeCell ref="F18:F19"/>
    <mergeCell ref="F16:F17"/>
    <mergeCell ref="G16:G17"/>
    <mergeCell ref="G23:G24"/>
    <mergeCell ref="F4:F5"/>
    <mergeCell ref="G4:G5"/>
    <mergeCell ref="G6:G8"/>
    <mergeCell ref="F6:F8"/>
    <mergeCell ref="F9:F11"/>
    <mergeCell ref="G9:G11"/>
  </mergeCells>
  <phoneticPr fontId="38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AF7-3B38-4C58-A28A-5156D83FE3B6}">
  <dimension ref="A1:AB72"/>
  <sheetViews>
    <sheetView workbookViewId="0"/>
  </sheetViews>
  <sheetFormatPr defaultColWidth="14" defaultRowHeight="12.75" x14ac:dyDescent="0.2"/>
  <cols>
    <col min="1" max="1" width="17" customWidth="1"/>
    <col min="2" max="2" width="23" customWidth="1"/>
    <col min="3" max="3" width="24" customWidth="1"/>
    <col min="4" max="4" width="33" customWidth="1"/>
    <col min="5" max="5" width="19" customWidth="1"/>
    <col min="6" max="7" width="42" customWidth="1"/>
    <col min="8" max="8" width="9" customWidth="1"/>
    <col min="9" max="9" width="13" customWidth="1"/>
    <col min="10" max="11" width="14" customWidth="1"/>
    <col min="12" max="12" width="27" customWidth="1"/>
    <col min="13" max="13" width="19" customWidth="1"/>
    <col min="14" max="15" width="42" customWidth="1"/>
    <col min="16" max="16" width="13" customWidth="1"/>
    <col min="17" max="18" width="11" customWidth="1"/>
    <col min="19" max="19" width="9" customWidth="1"/>
    <col min="20" max="20" width="12" customWidth="1"/>
    <col min="21" max="21" width="13" customWidth="1"/>
    <col min="22" max="22" width="10" customWidth="1"/>
    <col min="23" max="23" width="14" customWidth="1"/>
    <col min="24" max="24" width="15" customWidth="1"/>
    <col min="25" max="25" width="13" customWidth="1"/>
    <col min="26" max="26" width="9" customWidth="1"/>
    <col min="27" max="27" width="25" customWidth="1"/>
    <col min="28" max="28" width="23" customWidth="1"/>
  </cols>
  <sheetData>
    <row r="1" spans="1:28" ht="15.95" customHeight="1" x14ac:dyDescent="0.2"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  <c r="H1" s="198"/>
      <c r="I1" s="385" t="s">
        <v>1025</v>
      </c>
      <c r="J1" s="385"/>
      <c r="K1" s="385"/>
      <c r="L1" s="385"/>
      <c r="M1" s="385"/>
      <c r="N1" s="385"/>
      <c r="O1" s="385"/>
      <c r="P1" s="199"/>
      <c r="Q1" s="197"/>
      <c r="R1" s="381" t="s">
        <v>1026</v>
      </c>
      <c r="S1" s="381"/>
      <c r="T1" s="381"/>
      <c r="U1" s="381"/>
      <c r="V1" s="381"/>
      <c r="W1" s="381"/>
      <c r="X1" s="381"/>
      <c r="Y1" s="381"/>
      <c r="Z1" s="120"/>
      <c r="AA1" s="120"/>
      <c r="AB1" s="120"/>
    </row>
    <row r="2" spans="1:28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98" t="s">
        <v>243</v>
      </c>
      <c r="H2" s="198" t="s">
        <v>1027</v>
      </c>
      <c r="I2" s="206" t="s">
        <v>103</v>
      </c>
      <c r="J2" s="208" t="s">
        <v>107</v>
      </c>
      <c r="K2" s="201" t="s">
        <v>1028</v>
      </c>
      <c r="L2" s="204" t="s">
        <v>246</v>
      </c>
      <c r="M2" s="202" t="s">
        <v>247</v>
      </c>
      <c r="N2" s="205" t="s">
        <v>248</v>
      </c>
      <c r="O2" s="205" t="s">
        <v>117</v>
      </c>
      <c r="P2" s="209" t="s">
        <v>251</v>
      </c>
      <c r="Q2" s="69" t="s">
        <v>52</v>
      </c>
      <c r="R2" s="110" t="s">
        <v>103</v>
      </c>
      <c r="S2" s="66" t="s">
        <v>107</v>
      </c>
      <c r="T2" s="207" t="s">
        <v>1028</v>
      </c>
      <c r="U2" s="96" t="s">
        <v>246</v>
      </c>
      <c r="V2" s="97" t="s">
        <v>247</v>
      </c>
      <c r="W2" s="203" t="s">
        <v>248</v>
      </c>
      <c r="X2" s="203" t="s">
        <v>117</v>
      </c>
      <c r="Y2" s="66" t="s">
        <v>251</v>
      </c>
      <c r="Z2" s="66" t="s">
        <v>252</v>
      </c>
      <c r="AA2" s="66" t="s">
        <v>253</v>
      </c>
      <c r="AB2" s="66" t="s">
        <v>254</v>
      </c>
    </row>
    <row r="3" spans="1:28" ht="15.95" customHeight="1" x14ac:dyDescent="0.2">
      <c r="A3" s="32" t="s">
        <v>1029</v>
      </c>
      <c r="B3" s="32" t="s">
        <v>1030</v>
      </c>
      <c r="C3" s="32" t="e">
        <f ca="1">_xludf.CONCAT("on", REPLACE(A3,1,1,UPPER(LEFT(A3,1))), REPLACE(B3,1,1,UPPER(LEFT(B3,1))))</f>
        <v>#NAME?</v>
      </c>
      <c r="D3" s="79" t="s">
        <v>1031</v>
      </c>
      <c r="E3" s="32"/>
      <c r="F3" s="32"/>
      <c r="G3" s="77"/>
      <c r="H3" s="76"/>
      <c r="I3" s="1"/>
      <c r="J3" s="1"/>
      <c r="K3" s="1"/>
      <c r="L3" s="1"/>
      <c r="M3" s="1"/>
      <c r="N3" s="2"/>
      <c r="O3" s="2"/>
      <c r="P3" s="1"/>
      <c r="Q3" s="1"/>
      <c r="R3" s="1"/>
      <c r="S3" s="1"/>
      <c r="T3" s="1"/>
      <c r="U3" s="1"/>
      <c r="V3" s="1"/>
      <c r="W3" s="2"/>
      <c r="X3" s="2"/>
      <c r="Y3" s="1"/>
      <c r="Z3" s="76"/>
      <c r="AA3" s="1"/>
      <c r="AB3" s="1"/>
    </row>
    <row r="4" spans="1:28" ht="39" customHeight="1" x14ac:dyDescent="0.2">
      <c r="A4" s="32"/>
      <c r="B4" s="32"/>
      <c r="C4" s="32"/>
      <c r="D4" s="32"/>
      <c r="E4" s="32" t="s">
        <v>472</v>
      </c>
      <c r="F4" s="32" t="s">
        <v>473</v>
      </c>
      <c r="G4" s="77" t="s">
        <v>1032</v>
      </c>
      <c r="H4" s="76" t="s">
        <v>1033</v>
      </c>
      <c r="I4" s="1"/>
      <c r="J4" s="1"/>
      <c r="K4" s="1"/>
      <c r="L4" s="1"/>
      <c r="M4" s="1"/>
      <c r="N4" s="32"/>
      <c r="O4" s="2"/>
      <c r="P4" s="177" t="s">
        <v>264</v>
      </c>
      <c r="Q4" s="1" t="s">
        <v>88</v>
      </c>
      <c r="R4" s="1"/>
      <c r="S4" s="1"/>
      <c r="T4" s="32"/>
      <c r="U4" s="1"/>
      <c r="V4" s="1"/>
      <c r="W4" s="190"/>
      <c r="X4" s="217"/>
      <c r="Y4" s="177" t="s">
        <v>264</v>
      </c>
      <c r="Z4" s="1" t="s">
        <v>89</v>
      </c>
      <c r="AA4" s="1" t="s">
        <v>361</v>
      </c>
      <c r="AB4" s="3"/>
    </row>
    <row r="5" spans="1:28" ht="15.95" customHeight="1" x14ac:dyDescent="0.2">
      <c r="A5" s="32"/>
      <c r="B5" s="32"/>
      <c r="C5" s="32"/>
      <c r="D5" s="32"/>
      <c r="E5" s="214" t="s">
        <v>391</v>
      </c>
      <c r="F5" s="214" t="s">
        <v>336</v>
      </c>
      <c r="G5" s="77"/>
      <c r="H5" s="76"/>
      <c r="I5" s="1"/>
      <c r="J5" s="1"/>
      <c r="K5" s="1"/>
      <c r="L5" s="1"/>
      <c r="M5" s="1"/>
      <c r="N5" s="2"/>
      <c r="O5" s="2"/>
      <c r="P5" s="1"/>
      <c r="Q5" s="1"/>
      <c r="R5" s="1"/>
      <c r="S5" s="1"/>
      <c r="T5" s="1"/>
      <c r="U5" s="1"/>
      <c r="V5" s="1"/>
      <c r="W5" s="2"/>
      <c r="X5" s="2"/>
      <c r="Y5" s="1"/>
      <c r="Z5" s="76"/>
      <c r="AA5" s="1"/>
      <c r="AB5" s="1"/>
    </row>
    <row r="6" spans="1:28" ht="15.95" customHeight="1" x14ac:dyDescent="0.2">
      <c r="A6" s="32"/>
      <c r="B6" s="32"/>
      <c r="C6" s="32"/>
      <c r="D6" s="32"/>
      <c r="E6" s="32"/>
      <c r="F6" s="32" t="s">
        <v>1034</v>
      </c>
      <c r="G6" s="77"/>
      <c r="H6" s="76"/>
      <c r="I6" s="1"/>
      <c r="J6" s="1"/>
      <c r="K6" s="32" t="s">
        <v>1035</v>
      </c>
      <c r="L6" s="1" t="s">
        <v>1036</v>
      </c>
      <c r="M6" s="1" t="s">
        <v>391</v>
      </c>
      <c r="N6" s="2" t="s">
        <v>1034</v>
      </c>
      <c r="O6" s="187">
        <v>44803.471655092595</v>
      </c>
      <c r="P6" s="177" t="s">
        <v>264</v>
      </c>
      <c r="Q6" s="1" t="s">
        <v>88</v>
      </c>
      <c r="R6" s="1"/>
      <c r="S6" s="1"/>
      <c r="T6" s="32" t="s">
        <v>502</v>
      </c>
      <c r="U6" s="1" t="s">
        <v>1036</v>
      </c>
      <c r="V6" s="1" t="s">
        <v>391</v>
      </c>
      <c r="W6" s="2" t="s">
        <v>1034</v>
      </c>
      <c r="X6" s="187">
        <v>44803.733287037037</v>
      </c>
      <c r="Y6" s="177" t="s">
        <v>264</v>
      </c>
      <c r="Z6" s="1" t="s">
        <v>89</v>
      </c>
      <c r="AA6" s="1" t="s">
        <v>361</v>
      </c>
      <c r="AB6" s="1"/>
    </row>
    <row r="7" spans="1:28" ht="15.95" customHeight="1" x14ac:dyDescent="0.2">
      <c r="A7" s="32"/>
      <c r="B7" s="32"/>
      <c r="C7" s="32"/>
      <c r="D7" s="32"/>
      <c r="E7" s="32"/>
      <c r="F7" s="32" t="s">
        <v>1037</v>
      </c>
      <c r="G7" s="77" t="s">
        <v>1038</v>
      </c>
      <c r="H7" s="179" t="s">
        <v>1039</v>
      </c>
      <c r="I7" s="1"/>
      <c r="J7" s="1"/>
      <c r="K7" s="1"/>
      <c r="L7" s="1"/>
      <c r="M7" s="1"/>
      <c r="N7" s="2"/>
      <c r="O7" s="2"/>
      <c r="P7" s="1"/>
      <c r="Q7" s="1"/>
      <c r="R7" s="1"/>
      <c r="S7" s="1"/>
      <c r="T7" s="1"/>
      <c r="U7" s="1"/>
      <c r="V7" s="1"/>
      <c r="W7" s="2"/>
      <c r="X7" s="2"/>
      <c r="Y7" s="1"/>
      <c r="Z7" s="76"/>
      <c r="AA7" s="1"/>
      <c r="AB7" s="1"/>
    </row>
    <row r="8" spans="1:28" ht="15.95" customHeight="1" x14ac:dyDescent="0.2">
      <c r="A8" s="32"/>
      <c r="B8" s="32"/>
      <c r="C8" s="32"/>
      <c r="D8" s="32"/>
      <c r="E8" s="32"/>
      <c r="F8" s="32" t="s">
        <v>1040</v>
      </c>
      <c r="G8" s="77" t="s">
        <v>1041</v>
      </c>
      <c r="H8" s="179" t="s">
        <v>1039</v>
      </c>
      <c r="I8" s="1"/>
      <c r="J8" s="1"/>
      <c r="K8" s="1"/>
      <c r="L8" s="1"/>
      <c r="M8" s="1"/>
      <c r="N8" s="2"/>
      <c r="O8" s="2"/>
      <c r="P8" s="1"/>
      <c r="Q8" s="1"/>
      <c r="R8" s="1"/>
      <c r="S8" s="1"/>
      <c r="T8" s="1"/>
      <c r="U8" s="1"/>
      <c r="V8" s="1"/>
      <c r="W8" s="2"/>
      <c r="X8" s="2"/>
      <c r="Y8" s="1"/>
      <c r="Z8" s="76"/>
      <c r="AA8" s="1"/>
      <c r="AB8" s="1"/>
    </row>
    <row r="9" spans="1:28" ht="15.95" customHeight="1" x14ac:dyDescent="0.2">
      <c r="A9" s="32"/>
      <c r="B9" s="32"/>
      <c r="C9" s="32"/>
      <c r="D9" s="32"/>
      <c r="E9" s="32"/>
      <c r="F9" s="32" t="s">
        <v>1042</v>
      </c>
      <c r="G9" s="77" t="s">
        <v>1043</v>
      </c>
      <c r="H9" s="179" t="s">
        <v>1039</v>
      </c>
      <c r="I9" s="1"/>
      <c r="J9" s="1"/>
      <c r="K9" s="1"/>
      <c r="L9" s="1"/>
      <c r="M9" s="1"/>
      <c r="N9" s="2"/>
      <c r="O9" s="2"/>
      <c r="P9" s="1"/>
      <c r="Q9" s="1"/>
      <c r="R9" s="1"/>
      <c r="S9" s="1"/>
      <c r="T9" s="1"/>
      <c r="U9" s="1"/>
      <c r="V9" s="1"/>
      <c r="W9" s="2"/>
      <c r="X9" s="2"/>
      <c r="Y9" s="1"/>
      <c r="Z9" s="76"/>
      <c r="AA9" s="1"/>
      <c r="AB9" s="1"/>
    </row>
    <row r="10" spans="1:28" ht="15.95" customHeight="1" x14ac:dyDescent="0.2">
      <c r="A10" s="32"/>
      <c r="B10" s="32"/>
      <c r="C10" s="32"/>
      <c r="D10" s="32"/>
      <c r="E10" s="32"/>
      <c r="F10" s="32" t="s">
        <v>1044</v>
      </c>
      <c r="G10" s="77" t="s">
        <v>1045</v>
      </c>
      <c r="H10" s="179" t="s">
        <v>1039</v>
      </c>
      <c r="I10" s="1"/>
      <c r="J10" s="1"/>
      <c r="K10" s="1"/>
      <c r="L10" s="1"/>
      <c r="M10" s="1"/>
      <c r="N10" s="2"/>
      <c r="O10" s="2"/>
      <c r="P10" s="1"/>
      <c r="Q10" s="1"/>
      <c r="R10" s="1"/>
      <c r="S10" s="1"/>
      <c r="T10" s="1"/>
      <c r="U10" s="1"/>
      <c r="V10" s="1"/>
      <c r="W10" s="2"/>
      <c r="X10" s="2"/>
      <c r="Y10" s="1"/>
      <c r="Z10" s="1"/>
      <c r="AA10" s="1"/>
      <c r="AB10" s="1"/>
    </row>
    <row r="11" spans="1:28" ht="15.95" customHeight="1" x14ac:dyDescent="0.2">
      <c r="A11" s="32"/>
      <c r="B11" s="32"/>
      <c r="C11" s="32"/>
      <c r="D11" s="32"/>
      <c r="E11" s="32"/>
      <c r="F11" s="32" t="s">
        <v>1046</v>
      </c>
      <c r="G11" s="77" t="s">
        <v>1047</v>
      </c>
      <c r="H11" s="76" t="s">
        <v>1033</v>
      </c>
      <c r="I11" s="1"/>
      <c r="J11" s="1"/>
      <c r="K11" s="32" t="s">
        <v>1035</v>
      </c>
      <c r="L11" s="1" t="s">
        <v>1036</v>
      </c>
      <c r="M11" s="1" t="s">
        <v>391</v>
      </c>
      <c r="N11" s="2" t="s">
        <v>1046</v>
      </c>
      <c r="O11" s="187">
        <v>44803.471967592595</v>
      </c>
      <c r="P11" s="177" t="s">
        <v>264</v>
      </c>
      <c r="Q11" s="1" t="s">
        <v>88</v>
      </c>
      <c r="R11" s="1"/>
      <c r="S11" s="1"/>
      <c r="T11" s="32" t="s">
        <v>502</v>
      </c>
      <c r="U11" s="1" t="s">
        <v>1036</v>
      </c>
      <c r="V11" s="1" t="s">
        <v>391</v>
      </c>
      <c r="W11" s="2" t="s">
        <v>1046</v>
      </c>
      <c r="X11" s="187">
        <v>44803.737303240741</v>
      </c>
      <c r="Y11" s="177" t="s">
        <v>264</v>
      </c>
      <c r="Z11" s="1" t="s">
        <v>89</v>
      </c>
      <c r="AA11" s="1" t="s">
        <v>361</v>
      </c>
      <c r="AB11" s="1"/>
    </row>
    <row r="12" spans="1:28" ht="15.95" customHeight="1" x14ac:dyDescent="0.2">
      <c r="A12" s="32"/>
      <c r="B12" s="32"/>
      <c r="C12" s="32"/>
      <c r="D12" s="32"/>
      <c r="E12" s="32"/>
      <c r="F12" s="32" t="s">
        <v>1048</v>
      </c>
      <c r="G12" s="77" t="s">
        <v>1049</v>
      </c>
      <c r="H12" s="76" t="s">
        <v>1033</v>
      </c>
      <c r="I12" s="1"/>
      <c r="J12" s="1"/>
      <c r="K12" s="32" t="s">
        <v>1035</v>
      </c>
      <c r="L12" s="1" t="s">
        <v>1036</v>
      </c>
      <c r="M12" s="1" t="s">
        <v>391</v>
      </c>
      <c r="N12" s="2" t="s">
        <v>1048</v>
      </c>
      <c r="O12" s="187">
        <v>44803.471689814818</v>
      </c>
      <c r="P12" s="177" t="s">
        <v>264</v>
      </c>
      <c r="Q12" s="1" t="s">
        <v>88</v>
      </c>
      <c r="R12" s="1"/>
      <c r="S12" s="1"/>
      <c r="T12" s="32" t="s">
        <v>502</v>
      </c>
      <c r="U12" s="1" t="s">
        <v>1036</v>
      </c>
      <c r="V12" s="1" t="s">
        <v>391</v>
      </c>
      <c r="W12" s="2" t="s">
        <v>1048</v>
      </c>
      <c r="X12" s="187">
        <v>44803.737187500003</v>
      </c>
      <c r="Y12" s="177" t="s">
        <v>264</v>
      </c>
      <c r="Z12" s="1" t="s">
        <v>89</v>
      </c>
      <c r="AA12" s="1" t="s">
        <v>361</v>
      </c>
      <c r="AB12" s="1"/>
    </row>
    <row r="13" spans="1:28" ht="15.95" customHeight="1" x14ac:dyDescent="0.2">
      <c r="A13" s="32"/>
      <c r="B13" s="32"/>
      <c r="C13" s="32"/>
      <c r="D13" s="32"/>
      <c r="E13" s="32"/>
      <c r="F13" s="32" t="s">
        <v>1050</v>
      </c>
      <c r="G13" s="77" t="s">
        <v>1051</v>
      </c>
      <c r="H13" s="76" t="s">
        <v>1033</v>
      </c>
      <c r="I13" s="1"/>
      <c r="J13" s="1"/>
      <c r="K13" s="32" t="s">
        <v>1035</v>
      </c>
      <c r="L13" s="1" t="s">
        <v>1036</v>
      </c>
      <c r="M13" s="1" t="s">
        <v>391</v>
      </c>
      <c r="N13" s="2" t="s">
        <v>1050</v>
      </c>
      <c r="O13" s="187">
        <v>44803.47179398148</v>
      </c>
      <c r="P13" s="177" t="s">
        <v>264</v>
      </c>
      <c r="Q13" s="1" t="s">
        <v>88</v>
      </c>
      <c r="R13" s="1"/>
      <c r="S13" s="1"/>
      <c r="T13" s="32" t="s">
        <v>502</v>
      </c>
      <c r="U13" s="1" t="s">
        <v>1036</v>
      </c>
      <c r="V13" s="1" t="s">
        <v>391</v>
      </c>
      <c r="W13" s="2" t="s">
        <v>1050</v>
      </c>
      <c r="X13" s="187">
        <v>44803.736805555556</v>
      </c>
      <c r="Y13" s="177" t="s">
        <v>264</v>
      </c>
      <c r="Z13" s="1" t="s">
        <v>89</v>
      </c>
      <c r="AA13" s="1" t="s">
        <v>361</v>
      </c>
      <c r="AB13" s="1"/>
    </row>
    <row r="14" spans="1:28" ht="15.95" customHeight="1" x14ac:dyDescent="0.2">
      <c r="A14" s="32"/>
      <c r="B14" s="32"/>
      <c r="C14" s="32"/>
      <c r="D14" s="32"/>
      <c r="E14" s="32"/>
      <c r="F14" s="32" t="s">
        <v>1052</v>
      </c>
      <c r="G14" s="77" t="s">
        <v>1053</v>
      </c>
      <c r="H14" s="76" t="s">
        <v>1033</v>
      </c>
      <c r="I14" s="1"/>
      <c r="J14" s="1"/>
      <c r="K14" s="32" t="s">
        <v>1035</v>
      </c>
      <c r="L14" s="1" t="s">
        <v>1036</v>
      </c>
      <c r="M14" s="1" t="s">
        <v>391</v>
      </c>
      <c r="N14" s="2" t="s">
        <v>1052</v>
      </c>
      <c r="O14" s="187">
        <v>44803.471666666665</v>
      </c>
      <c r="P14" s="177" t="s">
        <v>264</v>
      </c>
      <c r="Q14" s="1" t="s">
        <v>88</v>
      </c>
      <c r="R14" s="1"/>
      <c r="S14" s="1"/>
      <c r="T14" s="32" t="s">
        <v>502</v>
      </c>
      <c r="U14" s="1" t="s">
        <v>1036</v>
      </c>
      <c r="V14" s="1" t="s">
        <v>391</v>
      </c>
      <c r="W14" s="2" t="s">
        <v>1052</v>
      </c>
      <c r="X14" s="187">
        <v>44803.734953703701</v>
      </c>
      <c r="Y14" s="177" t="s">
        <v>264</v>
      </c>
      <c r="Z14" s="1" t="s">
        <v>89</v>
      </c>
      <c r="AA14" s="1" t="s">
        <v>361</v>
      </c>
      <c r="AB14" s="1"/>
    </row>
    <row r="15" spans="1:28" ht="15.95" customHeight="1" x14ac:dyDescent="0.2">
      <c r="A15" s="32"/>
      <c r="B15" s="32"/>
      <c r="C15" s="32"/>
      <c r="D15" s="32"/>
      <c r="E15" s="32"/>
      <c r="F15" s="32" t="s">
        <v>1054</v>
      </c>
      <c r="G15" s="77" t="s">
        <v>1055</v>
      </c>
      <c r="H15" s="76" t="s">
        <v>1033</v>
      </c>
      <c r="I15" s="1"/>
      <c r="J15" s="1"/>
      <c r="K15" s="32" t="s">
        <v>1035</v>
      </c>
      <c r="L15" s="1" t="s">
        <v>1036</v>
      </c>
      <c r="M15" s="1" t="s">
        <v>391</v>
      </c>
      <c r="N15" s="2" t="s">
        <v>1054</v>
      </c>
      <c r="O15" s="187">
        <v>44803.471747685187</v>
      </c>
      <c r="P15" s="177" t="s">
        <v>264</v>
      </c>
      <c r="Q15" s="1" t="s">
        <v>88</v>
      </c>
      <c r="R15" s="1"/>
      <c r="S15" s="1"/>
      <c r="T15" s="32" t="s">
        <v>502</v>
      </c>
      <c r="U15" s="1" t="s">
        <v>1036</v>
      </c>
      <c r="V15" s="1" t="s">
        <v>391</v>
      </c>
      <c r="W15" s="2" t="s">
        <v>1054</v>
      </c>
      <c r="X15" s="187">
        <v>44803.738159722219</v>
      </c>
      <c r="Y15" s="177" t="s">
        <v>264</v>
      </c>
      <c r="Z15" s="1" t="s">
        <v>89</v>
      </c>
      <c r="AA15" s="1" t="s">
        <v>361</v>
      </c>
      <c r="AB15" s="1"/>
    </row>
    <row r="16" spans="1:28" ht="15.95" customHeight="1" x14ac:dyDescent="0.2">
      <c r="A16" s="32"/>
      <c r="B16" s="32"/>
      <c r="C16" s="32"/>
      <c r="D16" s="32"/>
      <c r="E16" s="32"/>
      <c r="F16" s="32" t="s">
        <v>1056</v>
      </c>
      <c r="G16" s="77" t="s">
        <v>1057</v>
      </c>
      <c r="H16" s="76" t="s">
        <v>1033</v>
      </c>
      <c r="I16" s="1"/>
      <c r="J16" s="1"/>
      <c r="K16" s="32" t="s">
        <v>1035</v>
      </c>
      <c r="L16" s="1" t="s">
        <v>1036</v>
      </c>
      <c r="M16" s="1" t="s">
        <v>391</v>
      </c>
      <c r="N16" s="2" t="s">
        <v>1056</v>
      </c>
      <c r="O16" s="187">
        <v>44803.471724537034</v>
      </c>
      <c r="P16" s="177" t="s">
        <v>264</v>
      </c>
      <c r="Q16" s="1" t="s">
        <v>88</v>
      </c>
      <c r="R16" s="1"/>
      <c r="S16" s="1"/>
      <c r="T16" s="32" t="s">
        <v>502</v>
      </c>
      <c r="U16" s="1" t="s">
        <v>1036</v>
      </c>
      <c r="V16" s="1" t="s">
        <v>391</v>
      </c>
      <c r="W16" s="2" t="s">
        <v>1056</v>
      </c>
      <c r="X16" s="187">
        <v>44803.738252314812</v>
      </c>
      <c r="Y16" s="177" t="s">
        <v>264</v>
      </c>
      <c r="Z16" s="1" t="s">
        <v>89</v>
      </c>
      <c r="AA16" s="1" t="s">
        <v>361</v>
      </c>
      <c r="AB16" s="1"/>
    </row>
    <row r="17" spans="1:28" ht="15.95" customHeight="1" x14ac:dyDescent="0.2">
      <c r="A17" s="32"/>
      <c r="B17" s="32"/>
      <c r="C17" s="32"/>
      <c r="D17" s="32"/>
      <c r="E17" s="32"/>
      <c r="F17" s="32" t="s">
        <v>1058</v>
      </c>
      <c r="G17" s="77" t="s">
        <v>1059</v>
      </c>
      <c r="H17" s="76" t="s">
        <v>1033</v>
      </c>
      <c r="I17" s="1"/>
      <c r="J17" s="1"/>
      <c r="K17" s="32" t="s">
        <v>1035</v>
      </c>
      <c r="L17" s="1" t="s">
        <v>1036</v>
      </c>
      <c r="M17" s="1" t="s">
        <v>391</v>
      </c>
      <c r="N17" s="2" t="s">
        <v>1058</v>
      </c>
      <c r="O17" s="187">
        <v>44803.471828703703</v>
      </c>
      <c r="P17" s="177" t="s">
        <v>264</v>
      </c>
      <c r="Q17" s="1" t="s">
        <v>88</v>
      </c>
      <c r="R17" s="1"/>
      <c r="S17" s="1"/>
      <c r="T17" s="32" t="s">
        <v>502</v>
      </c>
      <c r="U17" s="1" t="s">
        <v>1036</v>
      </c>
      <c r="V17" s="1" t="s">
        <v>391</v>
      </c>
      <c r="W17" s="2" t="s">
        <v>1058</v>
      </c>
      <c r="X17" s="187">
        <v>44803.738437499997</v>
      </c>
      <c r="Y17" s="177" t="s">
        <v>264</v>
      </c>
      <c r="Z17" s="1" t="s">
        <v>89</v>
      </c>
      <c r="AA17" s="1" t="s">
        <v>361</v>
      </c>
      <c r="AB17" s="1"/>
    </row>
    <row r="18" spans="1:28" ht="15.95" customHeight="1" x14ac:dyDescent="0.2">
      <c r="A18" s="32"/>
      <c r="B18" s="32"/>
      <c r="C18" s="32"/>
      <c r="D18" s="32"/>
      <c r="E18" s="32"/>
      <c r="F18" s="32" t="s">
        <v>1060</v>
      </c>
      <c r="G18" s="77" t="s">
        <v>1061</v>
      </c>
      <c r="H18" s="76" t="s">
        <v>1033</v>
      </c>
      <c r="I18" s="1"/>
      <c r="J18" s="1"/>
      <c r="K18" s="32" t="s">
        <v>1035</v>
      </c>
      <c r="L18" s="1" t="s">
        <v>1036</v>
      </c>
      <c r="M18" s="1" t="s">
        <v>391</v>
      </c>
      <c r="N18" s="148" t="s">
        <v>1060</v>
      </c>
      <c r="O18" s="187">
        <v>44803.471817129626</v>
      </c>
      <c r="P18" s="177" t="s">
        <v>264</v>
      </c>
      <c r="Q18" s="1" t="s">
        <v>88</v>
      </c>
      <c r="R18" s="1"/>
      <c r="S18" s="1"/>
      <c r="T18" s="32" t="s">
        <v>502</v>
      </c>
      <c r="U18" s="1" t="s">
        <v>1036</v>
      </c>
      <c r="V18" s="1" t="s">
        <v>391</v>
      </c>
      <c r="W18" s="148" t="s">
        <v>1060</v>
      </c>
      <c r="X18" s="187">
        <v>44803.738437499997</v>
      </c>
      <c r="Y18" s="177" t="s">
        <v>264</v>
      </c>
      <c r="Z18" s="1" t="s">
        <v>89</v>
      </c>
      <c r="AA18" s="1" t="s">
        <v>361</v>
      </c>
      <c r="AB18" s="1"/>
    </row>
    <row r="19" spans="1:28" ht="15.95" customHeight="1" x14ac:dyDescent="0.2">
      <c r="A19" s="32"/>
      <c r="B19" s="32"/>
      <c r="C19" s="32"/>
      <c r="D19" s="32"/>
      <c r="E19" s="32"/>
      <c r="F19" s="32" t="s">
        <v>1062</v>
      </c>
      <c r="G19" s="77" t="s">
        <v>1063</v>
      </c>
      <c r="H19" s="76" t="s">
        <v>1033</v>
      </c>
      <c r="I19" s="1"/>
      <c r="J19" s="1"/>
      <c r="K19" s="32" t="s">
        <v>1035</v>
      </c>
      <c r="L19" s="1" t="s">
        <v>1036</v>
      </c>
      <c r="M19" s="1" t="s">
        <v>391</v>
      </c>
      <c r="N19" s="148" t="s">
        <v>1062</v>
      </c>
      <c r="O19" s="187">
        <v>44803.47184027778</v>
      </c>
      <c r="P19" s="177" t="s">
        <v>264</v>
      </c>
      <c r="Q19" s="1" t="s">
        <v>88</v>
      </c>
      <c r="R19" s="1"/>
      <c r="S19" s="1"/>
      <c r="T19" s="32" t="s">
        <v>502</v>
      </c>
      <c r="U19" s="1" t="s">
        <v>1036</v>
      </c>
      <c r="V19" s="1" t="s">
        <v>391</v>
      </c>
      <c r="W19" s="148" t="s">
        <v>1062</v>
      </c>
      <c r="X19" s="187">
        <v>44803.73878472222</v>
      </c>
      <c r="Y19" s="177" t="s">
        <v>264</v>
      </c>
      <c r="Z19" s="1" t="s">
        <v>89</v>
      </c>
      <c r="AA19" s="1" t="s">
        <v>361</v>
      </c>
      <c r="AB19" s="1"/>
    </row>
    <row r="20" spans="1:28" ht="15.95" customHeight="1" x14ac:dyDescent="0.2">
      <c r="A20" s="32"/>
      <c r="B20" s="32"/>
      <c r="C20" s="32"/>
      <c r="D20" s="32"/>
      <c r="E20" s="32"/>
      <c r="F20" s="32" t="s">
        <v>1064</v>
      </c>
      <c r="G20" s="77" t="s">
        <v>1065</v>
      </c>
      <c r="H20" s="76" t="s">
        <v>1033</v>
      </c>
      <c r="I20" s="1"/>
      <c r="J20" s="1"/>
      <c r="K20" s="32" t="s">
        <v>1035</v>
      </c>
      <c r="L20" s="1" t="s">
        <v>1036</v>
      </c>
      <c r="M20" s="1" t="s">
        <v>391</v>
      </c>
      <c r="N20" s="2" t="s">
        <v>1064</v>
      </c>
      <c r="O20" s="187">
        <v>44803.472083333334</v>
      </c>
      <c r="P20" s="177" t="s">
        <v>264</v>
      </c>
      <c r="Q20" s="1" t="s">
        <v>88</v>
      </c>
      <c r="R20" s="1"/>
      <c r="S20" s="1"/>
      <c r="T20" s="32" t="s">
        <v>502</v>
      </c>
      <c r="U20" s="1" t="s">
        <v>1036</v>
      </c>
      <c r="V20" s="1" t="s">
        <v>391</v>
      </c>
      <c r="W20" s="2" t="s">
        <v>1064</v>
      </c>
      <c r="X20" s="187">
        <v>44803.739548611113</v>
      </c>
      <c r="Y20" s="177" t="s">
        <v>264</v>
      </c>
      <c r="Z20" s="1" t="s">
        <v>89</v>
      </c>
      <c r="AA20" s="1" t="s">
        <v>361</v>
      </c>
      <c r="AB20" s="1"/>
    </row>
    <row r="21" spans="1:28" ht="15.95" customHeight="1" x14ac:dyDescent="0.2">
      <c r="A21" s="32"/>
      <c r="B21" s="32"/>
      <c r="C21" s="32"/>
      <c r="D21" s="32"/>
      <c r="E21" s="32"/>
      <c r="F21" s="32" t="s">
        <v>1066</v>
      </c>
      <c r="G21" s="77" t="s">
        <v>1067</v>
      </c>
      <c r="H21" s="76" t="s">
        <v>1033</v>
      </c>
      <c r="I21" s="1"/>
      <c r="J21" s="1"/>
      <c r="K21" s="32" t="s">
        <v>1035</v>
      </c>
      <c r="L21" s="1" t="s">
        <v>1036</v>
      </c>
      <c r="M21" s="1" t="s">
        <v>391</v>
      </c>
      <c r="N21" s="2" t="s">
        <v>1066</v>
      </c>
      <c r="O21" s="187">
        <v>44803.47216435185</v>
      </c>
      <c r="P21" s="177" t="s">
        <v>264</v>
      </c>
      <c r="Q21" s="1" t="s">
        <v>88</v>
      </c>
      <c r="R21" s="1"/>
      <c r="S21" s="1"/>
      <c r="T21" s="32" t="s">
        <v>502</v>
      </c>
      <c r="U21" s="1" t="s">
        <v>1036</v>
      </c>
      <c r="V21" s="1" t="s">
        <v>391</v>
      </c>
      <c r="W21" s="2" t="s">
        <v>1066</v>
      </c>
      <c r="X21" s="187">
        <v>44803.739641203705</v>
      </c>
      <c r="Y21" s="177" t="s">
        <v>264</v>
      </c>
      <c r="Z21" s="1" t="s">
        <v>89</v>
      </c>
      <c r="AA21" s="1" t="s">
        <v>361</v>
      </c>
      <c r="AB21" s="1"/>
    </row>
    <row r="22" spans="1:28" ht="15.95" customHeight="1" x14ac:dyDescent="0.2">
      <c r="A22" s="32"/>
      <c r="B22" s="32"/>
      <c r="C22" s="32"/>
      <c r="D22" s="32"/>
      <c r="E22" s="32"/>
      <c r="F22" s="32" t="s">
        <v>1068</v>
      </c>
      <c r="G22" s="77" t="s">
        <v>1069</v>
      </c>
      <c r="H22" s="76" t="s">
        <v>1033</v>
      </c>
      <c r="I22" s="1"/>
      <c r="J22" s="1"/>
      <c r="K22" s="32" t="s">
        <v>1035</v>
      </c>
      <c r="L22" s="1" t="s">
        <v>1036</v>
      </c>
      <c r="M22" s="1" t="s">
        <v>391</v>
      </c>
      <c r="N22" s="2" t="s">
        <v>1068</v>
      </c>
      <c r="O22" s="187">
        <v>44803.472129629627</v>
      </c>
      <c r="P22" s="177" t="s">
        <v>264</v>
      </c>
      <c r="Q22" s="1" t="s">
        <v>88</v>
      </c>
      <c r="R22" s="1"/>
      <c r="S22" s="1"/>
      <c r="T22" s="32" t="s">
        <v>502</v>
      </c>
      <c r="U22" s="1" t="s">
        <v>1036</v>
      </c>
      <c r="V22" s="1" t="s">
        <v>391</v>
      </c>
      <c r="W22" s="2" t="s">
        <v>1068</v>
      </c>
      <c r="X22" s="187">
        <v>44803.739942129629</v>
      </c>
      <c r="Y22" s="177" t="s">
        <v>264</v>
      </c>
      <c r="Z22" s="1" t="s">
        <v>89</v>
      </c>
      <c r="AA22" s="1" t="s">
        <v>361</v>
      </c>
      <c r="AB22" s="1"/>
    </row>
    <row r="23" spans="1:28" ht="15.95" customHeight="1" x14ac:dyDescent="0.2">
      <c r="A23" s="32"/>
      <c r="B23" s="32"/>
      <c r="C23" s="32"/>
      <c r="D23" s="32"/>
      <c r="E23" s="32"/>
      <c r="F23" s="32" t="s">
        <v>1070</v>
      </c>
      <c r="G23" s="77" t="s">
        <v>1071</v>
      </c>
      <c r="H23" s="76" t="s">
        <v>1033</v>
      </c>
      <c r="I23" s="1"/>
      <c r="J23" s="1"/>
      <c r="K23" s="32" t="s">
        <v>1035</v>
      </c>
      <c r="L23" s="1" t="s">
        <v>1036</v>
      </c>
      <c r="M23" s="1" t="s">
        <v>391</v>
      </c>
      <c r="N23" s="2" t="s">
        <v>1070</v>
      </c>
      <c r="O23" s="187">
        <v>44803.472210648149</v>
      </c>
      <c r="P23" s="177" t="s">
        <v>264</v>
      </c>
      <c r="Q23" s="1" t="s">
        <v>88</v>
      </c>
      <c r="R23" s="1"/>
      <c r="S23" s="1"/>
      <c r="T23" s="32" t="s">
        <v>502</v>
      </c>
      <c r="U23" s="1" t="s">
        <v>1036</v>
      </c>
      <c r="V23" s="1" t="s">
        <v>391</v>
      </c>
      <c r="W23" s="2" t="s">
        <v>1070</v>
      </c>
      <c r="X23" s="187">
        <v>44803.740104166667</v>
      </c>
      <c r="Y23" s="177" t="s">
        <v>264</v>
      </c>
      <c r="Z23" s="1" t="s">
        <v>89</v>
      </c>
      <c r="AA23" s="1" t="s">
        <v>361</v>
      </c>
      <c r="AB23" s="1"/>
    </row>
    <row r="24" spans="1:28" ht="30.95" customHeight="1" x14ac:dyDescent="0.2">
      <c r="A24" s="32" t="s">
        <v>1029</v>
      </c>
      <c r="B24" s="32" t="s">
        <v>1072</v>
      </c>
      <c r="C24" s="190" t="e">
        <f ca="1">_xludf.CONCAT("on", REPLACE(A24,1,1,UPPER(LEFT(A24,1))), REPLACE(B24,1,1,UPPER(LEFT(B24,1))))</f>
        <v>#NAME?</v>
      </c>
      <c r="D24" s="218" t="s">
        <v>1073</v>
      </c>
      <c r="E24" s="190" t="s">
        <v>1074</v>
      </c>
      <c r="F24" s="32"/>
      <c r="G24" s="77"/>
      <c r="H24" s="76"/>
      <c r="I24" s="1"/>
      <c r="J24" s="1"/>
      <c r="K24" s="1"/>
      <c r="L24" s="1"/>
      <c r="M24" s="164"/>
      <c r="N24" s="2"/>
      <c r="O24" s="2"/>
      <c r="P24" s="1"/>
      <c r="Q24" s="1"/>
      <c r="R24" s="1"/>
      <c r="S24" s="1"/>
      <c r="T24" s="1"/>
      <c r="U24" s="1"/>
      <c r="V24" s="1"/>
      <c r="W24" s="2"/>
      <c r="X24" s="2"/>
      <c r="Y24" s="1"/>
      <c r="Z24" s="76"/>
      <c r="AA24" s="1"/>
      <c r="AB24" s="1"/>
    </row>
    <row r="25" spans="1:28" ht="15.95" customHeight="1" x14ac:dyDescent="0.2">
      <c r="A25" s="32"/>
      <c r="B25" s="32"/>
      <c r="C25" s="190"/>
      <c r="D25" s="190"/>
      <c r="E25" s="382" t="s">
        <v>1034</v>
      </c>
      <c r="F25" s="383" t="s">
        <v>1075</v>
      </c>
      <c r="G25" s="191" t="s">
        <v>1076</v>
      </c>
      <c r="H25" s="76" t="s">
        <v>1033</v>
      </c>
      <c r="I25" s="1"/>
      <c r="J25" s="1"/>
      <c r="K25" s="1"/>
      <c r="L25" s="164" t="s">
        <v>1077</v>
      </c>
      <c r="M25" s="200" t="s">
        <v>1034</v>
      </c>
      <c r="N25" s="191" t="s">
        <v>449</v>
      </c>
      <c r="O25" s="187">
        <v>44803.466354166667</v>
      </c>
      <c r="P25" s="177" t="s">
        <v>264</v>
      </c>
      <c r="Q25" s="1" t="s">
        <v>88</v>
      </c>
      <c r="R25" s="1"/>
      <c r="S25" s="1"/>
      <c r="T25" s="1"/>
      <c r="U25" s="1"/>
      <c r="V25" s="1"/>
      <c r="W25" s="2"/>
      <c r="X25" s="187"/>
      <c r="Y25" s="1"/>
      <c r="Z25" s="1" t="s">
        <v>89</v>
      </c>
      <c r="AA25" s="1" t="s">
        <v>361</v>
      </c>
      <c r="AB25" s="1"/>
    </row>
    <row r="26" spans="1:28" ht="15.95" customHeight="1" x14ac:dyDescent="0.2">
      <c r="A26" s="32"/>
      <c r="B26" s="32"/>
      <c r="C26" s="190"/>
      <c r="D26" s="190"/>
      <c r="E26" s="382"/>
      <c r="F26" s="383"/>
      <c r="G26" s="191" t="s">
        <v>1078</v>
      </c>
      <c r="H26" s="76" t="s">
        <v>1033</v>
      </c>
      <c r="I26" s="1"/>
      <c r="J26" s="1"/>
      <c r="K26" s="1"/>
      <c r="L26" s="164" t="s">
        <v>1077</v>
      </c>
      <c r="M26" s="200" t="s">
        <v>1034</v>
      </c>
      <c r="N26" s="191" t="s">
        <v>372</v>
      </c>
      <c r="O26" s="187">
        <v>44803.466307870367</v>
      </c>
      <c r="P26" s="177" t="s">
        <v>264</v>
      </c>
      <c r="Q26" s="1" t="s">
        <v>88</v>
      </c>
      <c r="R26" s="1"/>
      <c r="S26" s="1"/>
      <c r="T26" s="1"/>
      <c r="U26" s="1"/>
      <c r="V26" s="1"/>
      <c r="W26" s="2"/>
      <c r="X26" s="187"/>
      <c r="Y26" s="1"/>
      <c r="Z26" s="1" t="s">
        <v>89</v>
      </c>
      <c r="AA26" s="1" t="s">
        <v>361</v>
      </c>
      <c r="AB26" s="1"/>
    </row>
    <row r="27" spans="1:28" ht="15.95" customHeight="1" x14ac:dyDescent="0.2">
      <c r="A27" s="32"/>
      <c r="B27" s="32"/>
      <c r="C27" s="190"/>
      <c r="D27" s="190"/>
      <c r="E27" s="382"/>
      <c r="F27" s="383"/>
      <c r="G27" s="191" t="s">
        <v>1079</v>
      </c>
      <c r="H27" s="76" t="s">
        <v>1033</v>
      </c>
      <c r="I27" s="1"/>
      <c r="J27" s="1"/>
      <c r="K27" s="1"/>
      <c r="L27" s="164" t="s">
        <v>1077</v>
      </c>
      <c r="M27" s="200" t="s">
        <v>1034</v>
      </c>
      <c r="N27" s="191" t="s">
        <v>459</v>
      </c>
      <c r="O27" s="187">
        <v>44803.466331018521</v>
      </c>
      <c r="P27" s="177" t="s">
        <v>264</v>
      </c>
      <c r="Q27" s="1" t="s">
        <v>88</v>
      </c>
      <c r="R27" s="1"/>
      <c r="S27" s="1"/>
      <c r="T27" s="1"/>
      <c r="U27" s="1"/>
      <c r="V27" s="1"/>
      <c r="W27" s="2"/>
      <c r="X27" s="187"/>
      <c r="Y27" s="1"/>
      <c r="Z27" s="1" t="s">
        <v>89</v>
      </c>
      <c r="AA27" s="1" t="s">
        <v>361</v>
      </c>
      <c r="AB27" s="1"/>
    </row>
    <row r="28" spans="1:28" ht="15.95" customHeight="1" x14ac:dyDescent="0.2">
      <c r="A28" s="32"/>
      <c r="B28" s="32"/>
      <c r="C28" s="190"/>
      <c r="D28" s="190"/>
      <c r="E28" s="382" t="s">
        <v>1044</v>
      </c>
      <c r="F28" s="383" t="s">
        <v>1075</v>
      </c>
      <c r="G28" s="219" t="s">
        <v>1076</v>
      </c>
      <c r="H28" s="76" t="s">
        <v>1033</v>
      </c>
      <c r="I28" s="1"/>
      <c r="J28" s="1"/>
      <c r="K28" s="1"/>
      <c r="L28" s="164" t="s">
        <v>1077</v>
      </c>
      <c r="M28" s="122" t="s">
        <v>1044</v>
      </c>
      <c r="N28" s="219" t="s">
        <v>449</v>
      </c>
      <c r="O28" s="187">
        <v>44803.465937499997</v>
      </c>
      <c r="P28" s="177" t="s">
        <v>264</v>
      </c>
      <c r="Q28" s="1" t="s">
        <v>88</v>
      </c>
      <c r="R28" s="1"/>
      <c r="S28" s="1"/>
      <c r="T28" s="1"/>
      <c r="U28" s="1"/>
      <c r="V28" s="1"/>
      <c r="W28" s="217"/>
      <c r="X28" s="215"/>
      <c r="Y28" s="192"/>
      <c r="Z28" s="1" t="s">
        <v>89</v>
      </c>
      <c r="AA28" s="1" t="s">
        <v>361</v>
      </c>
      <c r="AB28" s="216"/>
    </row>
    <row r="29" spans="1:28" ht="15.95" customHeight="1" x14ac:dyDescent="0.2">
      <c r="A29" s="32"/>
      <c r="B29" s="32"/>
      <c r="C29" s="190"/>
      <c r="D29" s="190"/>
      <c r="E29" s="382"/>
      <c r="F29" s="383"/>
      <c r="G29" s="191" t="s">
        <v>1078</v>
      </c>
      <c r="H29" s="76"/>
      <c r="I29" s="1"/>
      <c r="J29" s="1"/>
      <c r="K29" s="1"/>
      <c r="L29" s="164" t="s">
        <v>1077</v>
      </c>
      <c r="M29" s="122" t="s">
        <v>1044</v>
      </c>
      <c r="N29" s="191" t="s">
        <v>372</v>
      </c>
      <c r="O29" s="187">
        <v>44803.733749999999</v>
      </c>
      <c r="P29" s="177" t="s">
        <v>264</v>
      </c>
      <c r="Q29" s="1" t="s">
        <v>88</v>
      </c>
      <c r="R29" s="1"/>
      <c r="S29" s="1"/>
      <c r="T29" s="1"/>
      <c r="U29" s="1"/>
      <c r="V29" s="1"/>
      <c r="W29" s="217"/>
      <c r="X29" s="215"/>
      <c r="Y29" s="192"/>
      <c r="Z29" s="1" t="s">
        <v>89</v>
      </c>
      <c r="AA29" s="1" t="s">
        <v>361</v>
      </c>
      <c r="AB29" s="216"/>
    </row>
    <row r="30" spans="1:28" ht="15.95" customHeight="1" x14ac:dyDescent="0.2">
      <c r="A30" s="32"/>
      <c r="B30" s="32"/>
      <c r="C30" s="190"/>
      <c r="D30" s="190"/>
      <c r="E30" s="382"/>
      <c r="F30" s="383"/>
      <c r="G30" s="191" t="s">
        <v>1079</v>
      </c>
      <c r="H30" s="76" t="s">
        <v>1033</v>
      </c>
      <c r="I30" s="1"/>
      <c r="J30" s="1"/>
      <c r="K30" s="1"/>
      <c r="L30" s="164" t="s">
        <v>1077</v>
      </c>
      <c r="M30" s="122" t="s">
        <v>1044</v>
      </c>
      <c r="N30" s="191" t="s">
        <v>459</v>
      </c>
      <c r="O30" s="187">
        <v>44803.465925925928</v>
      </c>
      <c r="P30" s="177" t="s">
        <v>264</v>
      </c>
      <c r="Q30" s="1" t="s">
        <v>88</v>
      </c>
      <c r="R30" s="1"/>
      <c r="S30" s="1"/>
      <c r="T30" s="1"/>
      <c r="U30" s="1"/>
      <c r="V30" s="1"/>
      <c r="W30" s="217"/>
      <c r="X30" s="215"/>
      <c r="Y30" s="192"/>
      <c r="Z30" s="1" t="s">
        <v>89</v>
      </c>
      <c r="AA30" s="1" t="s">
        <v>361</v>
      </c>
      <c r="AB30" s="216"/>
    </row>
    <row r="31" spans="1:28" ht="15.95" customHeight="1" x14ac:dyDescent="0.2">
      <c r="A31" s="32"/>
      <c r="B31" s="32"/>
      <c r="C31" s="190"/>
      <c r="D31" s="190"/>
      <c r="E31" s="190" t="s">
        <v>1080</v>
      </c>
      <c r="F31" s="218" t="s">
        <v>1081</v>
      </c>
      <c r="G31" s="191"/>
      <c r="H31" s="76" t="s">
        <v>1033</v>
      </c>
      <c r="I31" s="1"/>
      <c r="J31" s="1"/>
      <c r="K31" s="1"/>
      <c r="L31" s="164" t="s">
        <v>1077</v>
      </c>
      <c r="M31" s="1" t="s">
        <v>1080</v>
      </c>
      <c r="N31" s="2">
        <v>1</v>
      </c>
      <c r="O31" s="187">
        <v>44803.4684837963</v>
      </c>
      <c r="P31" s="177" t="s">
        <v>264</v>
      </c>
      <c r="Q31" s="1" t="s">
        <v>88</v>
      </c>
      <c r="R31" s="1"/>
      <c r="S31" s="1"/>
      <c r="T31" s="1"/>
      <c r="U31" s="1"/>
      <c r="V31" s="1"/>
      <c r="W31" s="2"/>
      <c r="X31" s="187"/>
      <c r="Y31" s="1"/>
      <c r="Z31" s="1" t="s">
        <v>89</v>
      </c>
      <c r="AA31" s="1" t="s">
        <v>361</v>
      </c>
      <c r="AB31" s="1"/>
    </row>
    <row r="32" spans="1:28" ht="15.95" customHeight="1" x14ac:dyDescent="0.2">
      <c r="A32" s="32"/>
      <c r="B32" s="32"/>
      <c r="C32" s="190"/>
      <c r="D32" s="190"/>
      <c r="E32" s="382" t="s">
        <v>1040</v>
      </c>
      <c r="F32" s="384" t="s">
        <v>1082</v>
      </c>
      <c r="G32" s="191" t="s">
        <v>1083</v>
      </c>
      <c r="H32" s="76" t="s">
        <v>1033</v>
      </c>
      <c r="I32" s="1"/>
      <c r="J32" s="1"/>
      <c r="K32" s="1"/>
      <c r="L32" s="164" t="s">
        <v>1077</v>
      </c>
      <c r="M32" s="1" t="s">
        <v>1040</v>
      </c>
      <c r="N32" s="188">
        <v>23</v>
      </c>
      <c r="O32" s="187">
        <v>44803.469224537039</v>
      </c>
      <c r="P32" s="177" t="s">
        <v>264</v>
      </c>
      <c r="Q32" s="1" t="s">
        <v>88</v>
      </c>
      <c r="R32" s="1"/>
      <c r="S32" s="1"/>
      <c r="T32" s="1"/>
      <c r="U32" s="1"/>
      <c r="V32" s="1"/>
      <c r="W32" s="2"/>
      <c r="X32" s="187"/>
      <c r="Y32" s="1"/>
      <c r="Z32" s="1" t="s">
        <v>89</v>
      </c>
      <c r="AA32" s="1" t="s">
        <v>361</v>
      </c>
      <c r="AB32" s="1"/>
    </row>
    <row r="33" spans="1:28" ht="15.95" customHeight="1" x14ac:dyDescent="0.2">
      <c r="A33" s="32"/>
      <c r="B33" s="32"/>
      <c r="C33" s="190"/>
      <c r="D33" s="190"/>
      <c r="E33" s="382"/>
      <c r="F33" s="384"/>
      <c r="G33" s="191" t="s">
        <v>1084</v>
      </c>
      <c r="H33" s="76" t="s">
        <v>1033</v>
      </c>
      <c r="I33" s="1"/>
      <c r="J33" s="1"/>
      <c r="K33" s="1"/>
      <c r="L33" s="164" t="s">
        <v>1077</v>
      </c>
      <c r="M33" s="1" t="s">
        <v>1040</v>
      </c>
      <c r="N33" s="210">
        <v>78</v>
      </c>
      <c r="O33" s="187">
        <v>44803.470960648148</v>
      </c>
      <c r="P33" s="177" t="s">
        <v>264</v>
      </c>
      <c r="Q33" s="1" t="s">
        <v>88</v>
      </c>
      <c r="R33" s="1"/>
      <c r="S33" s="1"/>
      <c r="T33" s="1"/>
      <c r="U33" s="1"/>
      <c r="V33" s="1"/>
      <c r="W33" s="2"/>
      <c r="X33" s="187"/>
      <c r="Y33" s="1"/>
      <c r="Z33" s="1" t="s">
        <v>89</v>
      </c>
      <c r="AA33" s="1" t="s">
        <v>361</v>
      </c>
      <c r="AB33" s="1"/>
    </row>
    <row r="34" spans="1:28" ht="15.95" customHeight="1" x14ac:dyDescent="0.2">
      <c r="A34" s="32"/>
      <c r="B34" s="32"/>
      <c r="C34" s="190"/>
      <c r="D34" s="190"/>
      <c r="E34" s="382" t="s">
        <v>1042</v>
      </c>
      <c r="F34" s="384" t="s">
        <v>1082</v>
      </c>
      <c r="G34" s="191" t="s">
        <v>1085</v>
      </c>
      <c r="H34" s="76" t="s">
        <v>1033</v>
      </c>
      <c r="I34" s="1"/>
      <c r="J34" s="1"/>
      <c r="K34" s="1"/>
      <c r="L34" s="164" t="s">
        <v>1077</v>
      </c>
      <c r="M34" s="1" t="s">
        <v>1042</v>
      </c>
      <c r="N34" s="188">
        <v>23</v>
      </c>
      <c r="O34" s="187">
        <v>44803.469317129631</v>
      </c>
      <c r="P34" s="177" t="s">
        <v>264</v>
      </c>
      <c r="Q34" s="1" t="s">
        <v>88</v>
      </c>
      <c r="R34" s="1"/>
      <c r="S34" s="1"/>
      <c r="T34" s="1"/>
      <c r="U34" s="1"/>
      <c r="V34" s="1"/>
      <c r="W34" s="2"/>
      <c r="X34" s="187"/>
      <c r="Y34" s="1"/>
      <c r="Z34" s="1" t="s">
        <v>89</v>
      </c>
      <c r="AA34" s="1" t="s">
        <v>361</v>
      </c>
      <c r="AB34" s="1"/>
    </row>
    <row r="35" spans="1:28" ht="15.95" customHeight="1" x14ac:dyDescent="0.2">
      <c r="A35" s="32"/>
      <c r="B35" s="32"/>
      <c r="C35" s="190"/>
      <c r="D35" s="190"/>
      <c r="E35" s="382"/>
      <c r="F35" s="384"/>
      <c r="G35" s="191" t="s">
        <v>1086</v>
      </c>
      <c r="H35" s="76" t="s">
        <v>1033</v>
      </c>
      <c r="I35" s="1"/>
      <c r="J35" s="1"/>
      <c r="K35" s="1"/>
      <c r="L35" s="164" t="s">
        <v>1077</v>
      </c>
      <c r="M35" s="1" t="s">
        <v>1042</v>
      </c>
      <c r="N35" s="210">
        <v>78</v>
      </c>
      <c r="O35" s="187">
        <v>44803.471018518518</v>
      </c>
      <c r="P35" s="177" t="s">
        <v>264</v>
      </c>
      <c r="Q35" s="1" t="s">
        <v>88</v>
      </c>
      <c r="R35" s="1"/>
      <c r="S35" s="1"/>
      <c r="T35" s="1"/>
      <c r="U35" s="164"/>
      <c r="V35" s="1"/>
      <c r="W35" s="2"/>
      <c r="X35" s="187"/>
      <c r="Y35" s="1"/>
      <c r="Z35" s="1" t="s">
        <v>89</v>
      </c>
      <c r="AA35" s="1" t="s">
        <v>361</v>
      </c>
      <c r="AB35" s="1"/>
    </row>
    <row r="36" spans="1:28" ht="15.95" customHeight="1" x14ac:dyDescent="0.2">
      <c r="A36" s="32"/>
      <c r="B36" s="32"/>
      <c r="C36" s="190"/>
      <c r="D36" s="190"/>
      <c r="E36" s="382" t="s">
        <v>1087</v>
      </c>
      <c r="F36" s="382" t="s">
        <v>1075</v>
      </c>
      <c r="G36" s="191" t="s">
        <v>1076</v>
      </c>
      <c r="H36" s="76" t="s">
        <v>1033</v>
      </c>
      <c r="I36" s="1"/>
      <c r="J36" s="1"/>
      <c r="K36" s="76"/>
      <c r="L36" s="164" t="s">
        <v>1077</v>
      </c>
      <c r="M36" s="1" t="s">
        <v>1087</v>
      </c>
      <c r="N36" s="2" t="s">
        <v>449</v>
      </c>
      <c r="O36" s="187">
        <v>44803.467916666668</v>
      </c>
      <c r="P36" s="177" t="s">
        <v>264</v>
      </c>
      <c r="Q36" s="1" t="s">
        <v>88</v>
      </c>
      <c r="R36" s="1"/>
      <c r="S36" s="1"/>
      <c r="T36" s="76"/>
      <c r="U36" s="164"/>
      <c r="V36" s="1"/>
      <c r="W36" s="162"/>
      <c r="X36" s="187"/>
      <c r="Y36" s="1"/>
      <c r="Z36" s="1" t="s">
        <v>89</v>
      </c>
      <c r="AA36" s="1" t="s">
        <v>361</v>
      </c>
      <c r="AB36" s="1"/>
    </row>
    <row r="37" spans="1:28" ht="15.95" customHeight="1" x14ac:dyDescent="0.2">
      <c r="A37" s="32"/>
      <c r="B37" s="32"/>
      <c r="C37" s="190"/>
      <c r="D37" s="190"/>
      <c r="E37" s="382"/>
      <c r="F37" s="382"/>
      <c r="G37" s="191" t="s">
        <v>1079</v>
      </c>
      <c r="H37" s="76" t="s">
        <v>1033</v>
      </c>
      <c r="I37" s="1"/>
      <c r="J37" s="1"/>
      <c r="K37" s="76"/>
      <c r="L37" s="164" t="s">
        <v>1077</v>
      </c>
      <c r="M37" s="1" t="s">
        <v>1087</v>
      </c>
      <c r="N37" s="2" t="s">
        <v>459</v>
      </c>
      <c r="O37" s="187">
        <v>44803.466620370367</v>
      </c>
      <c r="P37" s="177" t="s">
        <v>264</v>
      </c>
      <c r="Q37" s="1" t="s">
        <v>88</v>
      </c>
      <c r="R37" s="1"/>
      <c r="S37" s="1"/>
      <c r="T37" s="76"/>
      <c r="U37" s="1"/>
      <c r="V37" s="118"/>
      <c r="W37" s="162"/>
      <c r="X37" s="187"/>
      <c r="Y37" s="1"/>
      <c r="Z37" s="1" t="s">
        <v>89</v>
      </c>
      <c r="AA37" s="1" t="s">
        <v>361</v>
      </c>
      <c r="AB37" s="1"/>
    </row>
    <row r="38" spans="1:28" ht="15.95" customHeight="1" x14ac:dyDescent="0.2">
      <c r="A38" s="32"/>
      <c r="B38" s="32"/>
      <c r="C38" s="190"/>
      <c r="D38" s="190"/>
      <c r="E38" s="382"/>
      <c r="F38" s="382"/>
      <c r="G38" s="191" t="s">
        <v>1078</v>
      </c>
      <c r="H38" s="76" t="s">
        <v>1033</v>
      </c>
      <c r="I38" s="1"/>
      <c r="J38" s="1"/>
      <c r="K38" s="76"/>
      <c r="L38" s="164" t="s">
        <v>1077</v>
      </c>
      <c r="M38" s="1" t="s">
        <v>1087</v>
      </c>
      <c r="N38" s="2" t="s">
        <v>372</v>
      </c>
      <c r="O38" s="187">
        <v>44803.465925925928</v>
      </c>
      <c r="P38" s="177" t="s">
        <v>264</v>
      </c>
      <c r="Q38" s="1" t="s">
        <v>88</v>
      </c>
      <c r="R38" s="1"/>
      <c r="S38" s="164"/>
      <c r="T38" s="222"/>
      <c r="U38" s="164"/>
      <c r="V38" s="223"/>
      <c r="W38" s="172"/>
      <c r="X38" s="187"/>
      <c r="Y38" s="1"/>
      <c r="Z38" s="1" t="s">
        <v>89</v>
      </c>
      <c r="AA38" s="1" t="s">
        <v>361</v>
      </c>
      <c r="AB38" s="1"/>
    </row>
    <row r="39" spans="1:28" ht="15.95" customHeight="1" x14ac:dyDescent="0.2">
      <c r="A39" s="32"/>
      <c r="B39" s="32"/>
      <c r="C39" s="190"/>
      <c r="D39" s="190"/>
      <c r="E39" s="382" t="s">
        <v>1088</v>
      </c>
      <c r="F39" s="382" t="s">
        <v>1089</v>
      </c>
      <c r="G39" s="191" t="s">
        <v>1079</v>
      </c>
      <c r="H39" s="76" t="s">
        <v>1033</v>
      </c>
      <c r="I39" s="1"/>
      <c r="J39" s="1"/>
      <c r="K39" s="76"/>
      <c r="L39" s="164" t="s">
        <v>1077</v>
      </c>
      <c r="M39" s="193" t="s">
        <v>1088</v>
      </c>
      <c r="N39" s="191" t="s">
        <v>459</v>
      </c>
      <c r="O39" s="187">
        <v>44803.467916666668</v>
      </c>
      <c r="P39" s="177" t="s">
        <v>264</v>
      </c>
      <c r="Q39" s="1" t="s">
        <v>88</v>
      </c>
      <c r="R39" s="76"/>
      <c r="S39" s="1"/>
      <c r="T39" s="1"/>
      <c r="U39" s="1"/>
      <c r="V39" s="118"/>
      <c r="W39" s="192"/>
      <c r="X39" s="194"/>
      <c r="Y39" s="192"/>
      <c r="Z39" s="1" t="s">
        <v>89</v>
      </c>
      <c r="AA39" s="1" t="s">
        <v>361</v>
      </c>
      <c r="AB39" s="106"/>
    </row>
    <row r="40" spans="1:28" ht="15.95" customHeight="1" x14ac:dyDescent="0.2">
      <c r="A40" s="32"/>
      <c r="B40" s="32"/>
      <c r="C40" s="190"/>
      <c r="D40" s="190"/>
      <c r="E40" s="382"/>
      <c r="F40" s="382"/>
      <c r="G40" s="191" t="s">
        <v>1090</v>
      </c>
      <c r="H40" s="76" t="s">
        <v>1033</v>
      </c>
      <c r="I40" s="1"/>
      <c r="J40" s="1"/>
      <c r="K40" s="76"/>
      <c r="L40" s="164" t="s">
        <v>1077</v>
      </c>
      <c r="M40" s="193" t="s">
        <v>1088</v>
      </c>
      <c r="N40" s="191" t="s">
        <v>1091</v>
      </c>
      <c r="O40" s="187">
        <v>44803.467962962961</v>
      </c>
      <c r="P40" s="177" t="s">
        <v>264</v>
      </c>
      <c r="Q40" s="1" t="s">
        <v>88</v>
      </c>
      <c r="R40" s="76"/>
      <c r="S40" s="1"/>
      <c r="T40" s="1"/>
      <c r="U40" s="1"/>
      <c r="V40" s="118"/>
      <c r="W40" s="192"/>
      <c r="X40" s="194"/>
      <c r="Y40" s="192"/>
      <c r="Z40" s="1" t="s">
        <v>89</v>
      </c>
      <c r="AA40" s="1" t="s">
        <v>361</v>
      </c>
      <c r="AB40" s="106"/>
    </row>
    <row r="41" spans="1:28" ht="15.95" customHeight="1" x14ac:dyDescent="0.2">
      <c r="A41" s="32"/>
      <c r="B41" s="32"/>
      <c r="C41" s="190"/>
      <c r="D41" s="190"/>
      <c r="E41" s="382"/>
      <c r="F41" s="382"/>
      <c r="G41" s="191" t="s">
        <v>1092</v>
      </c>
      <c r="H41" s="76" t="s">
        <v>1033</v>
      </c>
      <c r="I41" s="1"/>
      <c r="J41" s="1"/>
      <c r="K41" s="1"/>
      <c r="L41" s="164" t="s">
        <v>1077</v>
      </c>
      <c r="M41" s="193" t="s">
        <v>1088</v>
      </c>
      <c r="N41" s="191" t="s">
        <v>1093</v>
      </c>
      <c r="O41" s="187">
        <v>44803.467974537038</v>
      </c>
      <c r="P41" s="177" t="s">
        <v>264</v>
      </c>
      <c r="Q41" s="1" t="s">
        <v>88</v>
      </c>
      <c r="R41" s="76"/>
      <c r="S41" s="1"/>
      <c r="T41" s="1"/>
      <c r="U41" s="1"/>
      <c r="V41" s="118"/>
      <c r="W41" s="192"/>
      <c r="X41" s="194"/>
      <c r="Y41" s="192"/>
      <c r="Z41" s="1" t="s">
        <v>89</v>
      </c>
      <c r="AA41" s="1" t="s">
        <v>361</v>
      </c>
      <c r="AB41" s="106"/>
    </row>
    <row r="42" spans="1:28" ht="15.95" customHeight="1" x14ac:dyDescent="0.2">
      <c r="A42" s="32"/>
      <c r="B42" s="32"/>
      <c r="C42" s="190"/>
      <c r="D42" s="190"/>
      <c r="E42" s="382"/>
      <c r="F42" s="382"/>
      <c r="G42" s="191" t="s">
        <v>1094</v>
      </c>
      <c r="H42" s="76" t="s">
        <v>1033</v>
      </c>
      <c r="I42" s="1"/>
      <c r="J42" s="1"/>
      <c r="K42" s="1"/>
      <c r="L42" s="164" t="s">
        <v>1077</v>
      </c>
      <c r="M42" s="193" t="s">
        <v>1088</v>
      </c>
      <c r="N42" s="191" t="s">
        <v>1095</v>
      </c>
      <c r="O42" s="187">
        <v>44803.46802083333</v>
      </c>
      <c r="P42" s="177" t="s">
        <v>264</v>
      </c>
      <c r="Q42" s="1" t="s">
        <v>88</v>
      </c>
      <c r="R42" s="76"/>
      <c r="S42" s="1"/>
      <c r="T42" s="1"/>
      <c r="U42" s="1"/>
      <c r="V42" s="118"/>
      <c r="W42" s="192"/>
      <c r="X42" s="194"/>
      <c r="Y42" s="192"/>
      <c r="Z42" s="1" t="s">
        <v>89</v>
      </c>
      <c r="AA42" s="1" t="s">
        <v>361</v>
      </c>
      <c r="AB42" s="106"/>
    </row>
    <row r="43" spans="1:28" ht="15.95" customHeight="1" x14ac:dyDescent="0.2">
      <c r="A43" s="32"/>
      <c r="B43" s="32"/>
      <c r="C43" s="190"/>
      <c r="D43" s="190"/>
      <c r="E43" s="382" t="s">
        <v>1096</v>
      </c>
      <c r="F43" s="382" t="s">
        <v>1097</v>
      </c>
      <c r="G43" s="191" t="s">
        <v>1079</v>
      </c>
      <c r="H43" s="76" t="s">
        <v>1033</v>
      </c>
      <c r="I43" s="1"/>
      <c r="J43" s="1"/>
      <c r="K43" s="1"/>
      <c r="L43" s="164" t="s">
        <v>1077</v>
      </c>
      <c r="M43" s="193" t="s">
        <v>1096</v>
      </c>
      <c r="N43" s="191" t="s">
        <v>459</v>
      </c>
      <c r="O43" s="187">
        <v>44803.466446759259</v>
      </c>
      <c r="P43" s="177" t="s">
        <v>264</v>
      </c>
      <c r="Q43" s="1" t="s">
        <v>88</v>
      </c>
      <c r="R43" s="76"/>
      <c r="S43" s="1"/>
      <c r="T43" s="1"/>
      <c r="U43" s="1"/>
      <c r="V43" s="118"/>
      <c r="W43" s="1"/>
      <c r="X43" s="195"/>
      <c r="Y43" s="1"/>
      <c r="Z43" s="1" t="s">
        <v>89</v>
      </c>
      <c r="AA43" s="1" t="s">
        <v>361</v>
      </c>
      <c r="AB43" s="1"/>
    </row>
    <row r="44" spans="1:28" ht="15.95" customHeight="1" x14ac:dyDescent="0.2">
      <c r="A44" s="32"/>
      <c r="B44" s="32"/>
      <c r="C44" s="190"/>
      <c r="D44" s="190"/>
      <c r="E44" s="382"/>
      <c r="F44" s="382"/>
      <c r="G44" s="191" t="s">
        <v>1098</v>
      </c>
      <c r="H44" s="76" t="s">
        <v>1033</v>
      </c>
      <c r="I44" s="1"/>
      <c r="J44" s="1"/>
      <c r="K44" s="1"/>
      <c r="L44" s="164" t="s">
        <v>1077</v>
      </c>
      <c r="M44" s="193" t="s">
        <v>1096</v>
      </c>
      <c r="N44" s="191" t="s">
        <v>1099</v>
      </c>
      <c r="O44" s="187">
        <v>44803.466458333336</v>
      </c>
      <c r="P44" s="177" t="s">
        <v>264</v>
      </c>
      <c r="Q44" s="1" t="s">
        <v>88</v>
      </c>
      <c r="R44" s="76"/>
      <c r="S44" s="1"/>
      <c r="T44" s="1"/>
      <c r="U44" s="1"/>
      <c r="V44" s="118"/>
      <c r="W44" s="1"/>
      <c r="X44" s="195"/>
      <c r="Y44" s="1"/>
      <c r="Z44" s="1" t="s">
        <v>89</v>
      </c>
      <c r="AA44" s="1" t="s">
        <v>361</v>
      </c>
      <c r="AB44" s="1"/>
    </row>
    <row r="45" spans="1:28" ht="15.95" customHeight="1" x14ac:dyDescent="0.2">
      <c r="A45" s="32"/>
      <c r="B45" s="32"/>
      <c r="C45" s="190"/>
      <c r="D45" s="190"/>
      <c r="E45" s="382"/>
      <c r="F45" s="382"/>
      <c r="G45" s="191" t="s">
        <v>1100</v>
      </c>
      <c r="H45" s="76" t="s">
        <v>1033</v>
      </c>
      <c r="I45" s="1"/>
      <c r="J45" s="1"/>
      <c r="K45" s="1"/>
      <c r="L45" s="164" t="s">
        <v>1077</v>
      </c>
      <c r="M45" s="193" t="s">
        <v>1096</v>
      </c>
      <c r="N45" s="191" t="s">
        <v>1101</v>
      </c>
      <c r="O45" s="187">
        <v>44803.466377314813</v>
      </c>
      <c r="P45" s="177" t="s">
        <v>264</v>
      </c>
      <c r="Q45" s="1" t="s">
        <v>88</v>
      </c>
      <c r="R45" s="76"/>
      <c r="S45" s="1"/>
      <c r="T45" s="1"/>
      <c r="U45" s="1"/>
      <c r="V45" s="196"/>
      <c r="W45" s="1"/>
      <c r="X45" s="195"/>
      <c r="Y45" s="1"/>
      <c r="Z45" s="1" t="s">
        <v>89</v>
      </c>
      <c r="AA45" s="1" t="s">
        <v>361</v>
      </c>
      <c r="AB45" s="1"/>
    </row>
    <row r="46" spans="1:28" ht="15.95" customHeight="1" x14ac:dyDescent="0.2">
      <c r="A46" s="32"/>
      <c r="B46" s="32"/>
      <c r="C46" s="190"/>
      <c r="D46" s="190"/>
      <c r="E46" s="382"/>
      <c r="F46" s="382"/>
      <c r="G46" s="191" t="s">
        <v>1102</v>
      </c>
      <c r="H46" s="76" t="s">
        <v>1033</v>
      </c>
      <c r="I46" s="1"/>
      <c r="J46" s="1"/>
      <c r="K46" s="1"/>
      <c r="L46" s="164" t="s">
        <v>1077</v>
      </c>
      <c r="M46" s="193" t="s">
        <v>1096</v>
      </c>
      <c r="N46" s="191" t="s">
        <v>1103</v>
      </c>
      <c r="O46" s="187">
        <v>44803.466423611113</v>
      </c>
      <c r="P46" s="177" t="s">
        <v>264</v>
      </c>
      <c r="Q46" s="1" t="s">
        <v>88</v>
      </c>
      <c r="R46" s="76"/>
      <c r="S46" s="1"/>
      <c r="T46" s="1"/>
      <c r="U46" s="1"/>
      <c r="V46" s="196"/>
      <c r="W46" s="127"/>
      <c r="X46" s="195"/>
      <c r="Y46" s="1"/>
      <c r="Z46" s="1" t="s">
        <v>89</v>
      </c>
      <c r="AA46" s="1" t="s">
        <v>361</v>
      </c>
      <c r="AB46" s="1"/>
    </row>
    <row r="47" spans="1:28" ht="24" customHeight="1" x14ac:dyDescent="0.2">
      <c r="A47" s="32"/>
      <c r="B47" s="32"/>
      <c r="C47" s="32"/>
      <c r="D47" s="32"/>
      <c r="E47" s="382" t="s">
        <v>1104</v>
      </c>
      <c r="F47" s="382" t="s">
        <v>1075</v>
      </c>
      <c r="G47" s="212" t="s">
        <v>1076</v>
      </c>
      <c r="H47" s="76" t="s">
        <v>1033</v>
      </c>
      <c r="I47" s="1"/>
      <c r="J47" s="1"/>
      <c r="K47" s="1"/>
      <c r="L47" s="164" t="s">
        <v>1077</v>
      </c>
      <c r="M47" s="213" t="s">
        <v>1104</v>
      </c>
      <c r="N47" s="2" t="s">
        <v>449</v>
      </c>
      <c r="O47" s="187">
        <v>44803.46738425926</v>
      </c>
      <c r="P47" s="177" t="s">
        <v>264</v>
      </c>
      <c r="Q47" s="1" t="s">
        <v>88</v>
      </c>
      <c r="R47" s="76"/>
      <c r="S47" s="1"/>
      <c r="T47" s="1"/>
      <c r="U47" s="1"/>
      <c r="V47" s="196"/>
      <c r="W47" s="2"/>
      <c r="X47" s="195"/>
      <c r="Y47" s="1"/>
      <c r="Z47" s="1" t="s">
        <v>89</v>
      </c>
      <c r="AA47" s="1" t="s">
        <v>361</v>
      </c>
      <c r="AB47" s="1"/>
    </row>
    <row r="48" spans="1:28" ht="24" customHeight="1" x14ac:dyDescent="0.2">
      <c r="A48" s="32"/>
      <c r="B48" s="32"/>
      <c r="C48" s="32"/>
      <c r="D48" s="32"/>
      <c r="E48" s="382"/>
      <c r="F48" s="382"/>
      <c r="G48" s="32" t="s">
        <v>1079</v>
      </c>
      <c r="H48" s="76" t="s">
        <v>1033</v>
      </c>
      <c r="I48" s="1"/>
      <c r="J48" s="1"/>
      <c r="K48" s="1"/>
      <c r="L48" s="164" t="s">
        <v>1077</v>
      </c>
      <c r="M48" s="213" t="s">
        <v>1104</v>
      </c>
      <c r="N48" s="2" t="s">
        <v>459</v>
      </c>
      <c r="O48" s="187">
        <v>44803.467372685183</v>
      </c>
      <c r="P48" s="177" t="s">
        <v>264</v>
      </c>
      <c r="Q48" s="1" t="s">
        <v>88</v>
      </c>
      <c r="R48" s="76"/>
      <c r="S48" s="1"/>
      <c r="T48" s="1"/>
      <c r="U48" s="1"/>
      <c r="V48" s="196"/>
      <c r="W48" s="1"/>
      <c r="X48" s="195"/>
      <c r="Y48" s="1"/>
      <c r="Z48" s="1" t="s">
        <v>89</v>
      </c>
      <c r="AA48" s="1" t="s">
        <v>361</v>
      </c>
      <c r="AB48" s="1"/>
    </row>
    <row r="49" spans="1:28" ht="24" customHeight="1" x14ac:dyDescent="0.2">
      <c r="A49" s="32"/>
      <c r="B49" s="32"/>
      <c r="C49" s="32"/>
      <c r="D49" s="32"/>
      <c r="E49" s="382"/>
      <c r="F49" s="382"/>
      <c r="G49" s="212" t="s">
        <v>1078</v>
      </c>
      <c r="H49" s="76" t="s">
        <v>1033</v>
      </c>
      <c r="I49" s="1"/>
      <c r="J49" s="1"/>
      <c r="K49" s="1"/>
      <c r="L49" s="164" t="s">
        <v>1077</v>
      </c>
      <c r="M49" s="213" t="s">
        <v>1104</v>
      </c>
      <c r="N49" s="2" t="s">
        <v>372</v>
      </c>
      <c r="O49" s="187">
        <v>44803.46733796296</v>
      </c>
      <c r="P49" s="177" t="s">
        <v>264</v>
      </c>
      <c r="Q49" s="1" t="s">
        <v>88</v>
      </c>
      <c r="R49" s="76"/>
      <c r="S49" s="1"/>
      <c r="T49" s="1"/>
      <c r="U49" s="1"/>
      <c r="V49" s="196"/>
      <c r="W49" s="127"/>
      <c r="X49" s="195"/>
      <c r="Y49" s="1"/>
      <c r="Z49" s="1" t="s">
        <v>89</v>
      </c>
      <c r="AA49" s="1" t="s">
        <v>361</v>
      </c>
      <c r="AB49" s="1"/>
    </row>
    <row r="50" spans="1:28" ht="24" customHeight="1" x14ac:dyDescent="0.2">
      <c r="A50" s="32"/>
      <c r="B50" s="32"/>
      <c r="C50" s="32"/>
      <c r="D50" s="32"/>
      <c r="E50" s="382" t="s">
        <v>1105</v>
      </c>
      <c r="F50" s="382" t="s">
        <v>1075</v>
      </c>
      <c r="G50" s="212" t="s">
        <v>1076</v>
      </c>
      <c r="H50" s="76" t="s">
        <v>1033</v>
      </c>
      <c r="I50" s="1"/>
      <c r="J50" s="1"/>
      <c r="K50" s="1"/>
      <c r="L50" s="164" t="s">
        <v>1077</v>
      </c>
      <c r="M50" s="148" t="s">
        <v>1105</v>
      </c>
      <c r="N50" s="2" t="s">
        <v>449</v>
      </c>
      <c r="O50" s="187">
        <v>44803.466689814813</v>
      </c>
      <c r="P50" s="177" t="s">
        <v>264</v>
      </c>
      <c r="Q50" s="1" t="s">
        <v>88</v>
      </c>
      <c r="R50" s="76"/>
      <c r="S50" s="1"/>
      <c r="T50" s="1"/>
      <c r="U50" s="1"/>
      <c r="V50" s="196"/>
      <c r="W50" s="2"/>
      <c r="X50" s="195"/>
      <c r="Y50" s="1"/>
      <c r="Z50" s="1" t="s">
        <v>89</v>
      </c>
      <c r="AA50" s="1" t="s">
        <v>361</v>
      </c>
      <c r="AB50" s="1"/>
    </row>
    <row r="51" spans="1:28" ht="15.95" customHeight="1" x14ac:dyDescent="0.2">
      <c r="A51" s="32"/>
      <c r="B51" s="32"/>
      <c r="C51" s="32"/>
      <c r="D51" s="32"/>
      <c r="E51" s="382"/>
      <c r="F51" s="382"/>
      <c r="G51" s="32" t="s">
        <v>1079</v>
      </c>
      <c r="H51" s="76" t="s">
        <v>1033</v>
      </c>
      <c r="I51" s="1"/>
      <c r="J51" s="1"/>
      <c r="K51" s="1"/>
      <c r="L51" s="164" t="s">
        <v>1077</v>
      </c>
      <c r="M51" s="148" t="s">
        <v>1105</v>
      </c>
      <c r="N51" s="2" t="s">
        <v>459</v>
      </c>
      <c r="O51" s="187">
        <v>44803.46670138889</v>
      </c>
      <c r="P51" s="177" t="s">
        <v>264</v>
      </c>
      <c r="Q51" s="1" t="s">
        <v>88</v>
      </c>
      <c r="R51" s="1"/>
      <c r="S51" s="122"/>
      <c r="T51" s="122"/>
      <c r="U51" s="220"/>
      <c r="V51" s="122"/>
      <c r="W51" s="221"/>
      <c r="X51" s="187"/>
      <c r="Y51" s="1"/>
      <c r="Z51" s="1" t="s">
        <v>89</v>
      </c>
      <c r="AA51" s="1" t="s">
        <v>361</v>
      </c>
      <c r="AB51" s="1"/>
    </row>
    <row r="52" spans="1:28" ht="15.95" customHeight="1" x14ac:dyDescent="0.2">
      <c r="A52" s="32"/>
      <c r="B52" s="32"/>
      <c r="C52" s="32"/>
      <c r="D52" s="32"/>
      <c r="E52" s="382"/>
      <c r="F52" s="382"/>
      <c r="G52" s="212" t="s">
        <v>1078</v>
      </c>
      <c r="H52" s="76" t="s">
        <v>1033</v>
      </c>
      <c r="I52" s="1"/>
      <c r="J52" s="1"/>
      <c r="K52" s="1"/>
      <c r="L52" s="164" t="s">
        <v>1077</v>
      </c>
      <c r="M52" s="148" t="s">
        <v>1105</v>
      </c>
      <c r="N52" s="2" t="s">
        <v>372</v>
      </c>
      <c r="O52" s="187">
        <v>44803.466666666667</v>
      </c>
      <c r="P52" s="177" t="s">
        <v>264</v>
      </c>
      <c r="Q52" s="1" t="s">
        <v>88</v>
      </c>
      <c r="R52" s="1"/>
      <c r="S52" s="1"/>
      <c r="T52" s="1"/>
      <c r="U52" s="164"/>
      <c r="V52" s="1"/>
      <c r="W52" s="2"/>
      <c r="X52" s="187"/>
      <c r="Y52" s="1"/>
      <c r="Z52" s="1" t="s">
        <v>89</v>
      </c>
      <c r="AA52" s="1" t="s">
        <v>361</v>
      </c>
      <c r="AB52" s="1"/>
    </row>
    <row r="53" spans="1:28" ht="15.95" customHeight="1" x14ac:dyDescent="0.2">
      <c r="A53" s="32"/>
      <c r="B53" s="32"/>
      <c r="C53" s="32"/>
      <c r="D53" s="32"/>
      <c r="E53" s="382" t="s">
        <v>1052</v>
      </c>
      <c r="F53" s="382" t="s">
        <v>1075</v>
      </c>
      <c r="G53" s="191" t="s">
        <v>1076</v>
      </c>
      <c r="H53" s="76" t="s">
        <v>1033</v>
      </c>
      <c r="I53" s="1"/>
      <c r="J53" s="1"/>
      <c r="K53" s="1"/>
      <c r="L53" s="164" t="s">
        <v>1077</v>
      </c>
      <c r="M53" s="148" t="s">
        <v>1052</v>
      </c>
      <c r="N53" s="2" t="s">
        <v>449</v>
      </c>
      <c r="O53" s="187">
        <v>44803.466134259259</v>
      </c>
      <c r="P53" s="177" t="s">
        <v>264</v>
      </c>
      <c r="Q53" s="1" t="s">
        <v>88</v>
      </c>
      <c r="R53" s="1"/>
      <c r="S53" s="1"/>
      <c r="T53" s="1"/>
      <c r="U53" s="164"/>
      <c r="V53" s="1"/>
      <c r="W53" s="2"/>
      <c r="X53" s="187"/>
      <c r="Y53" s="1"/>
      <c r="Z53" s="1" t="s">
        <v>89</v>
      </c>
      <c r="AA53" s="1" t="s">
        <v>361</v>
      </c>
      <c r="AB53" s="1"/>
    </row>
    <row r="54" spans="1:28" ht="15.95" customHeight="1" x14ac:dyDescent="0.2">
      <c r="A54" s="32"/>
      <c r="B54" s="32"/>
      <c r="C54" s="32"/>
      <c r="D54" s="32"/>
      <c r="E54" s="382"/>
      <c r="F54" s="382"/>
      <c r="G54" s="191" t="s">
        <v>1079</v>
      </c>
      <c r="H54" s="76" t="s">
        <v>1033</v>
      </c>
      <c r="I54" s="1"/>
      <c r="J54" s="1"/>
      <c r="K54" s="1"/>
      <c r="L54" s="164" t="s">
        <v>1077</v>
      </c>
      <c r="M54" s="148" t="s">
        <v>1052</v>
      </c>
      <c r="N54" s="2" t="s">
        <v>459</v>
      </c>
      <c r="O54" s="187">
        <v>44803.466111111113</v>
      </c>
      <c r="P54" s="177" t="s">
        <v>264</v>
      </c>
      <c r="Q54" s="1" t="s">
        <v>88</v>
      </c>
      <c r="R54" s="1"/>
      <c r="S54" s="1"/>
      <c r="T54" s="1"/>
      <c r="U54" s="164"/>
      <c r="V54" s="1"/>
      <c r="W54" s="2"/>
      <c r="X54" s="187"/>
      <c r="Y54" s="1"/>
      <c r="Z54" s="1" t="s">
        <v>89</v>
      </c>
      <c r="AA54" s="1" t="s">
        <v>361</v>
      </c>
      <c r="AB54" s="1"/>
    </row>
    <row r="55" spans="1:28" ht="15.95" customHeight="1" x14ac:dyDescent="0.2">
      <c r="A55" s="32"/>
      <c r="B55" s="32"/>
      <c r="C55" s="32"/>
      <c r="D55" s="32"/>
      <c r="E55" s="382"/>
      <c r="F55" s="382"/>
      <c r="G55" s="191" t="s">
        <v>1078</v>
      </c>
      <c r="H55" s="76" t="s">
        <v>1033</v>
      </c>
      <c r="I55" s="1"/>
      <c r="J55" s="1"/>
      <c r="K55" s="1"/>
      <c r="L55" s="164" t="s">
        <v>1077</v>
      </c>
      <c r="M55" s="148" t="s">
        <v>1052</v>
      </c>
      <c r="N55" s="2" t="s">
        <v>372</v>
      </c>
      <c r="O55" s="187">
        <v>44803.465937499997</v>
      </c>
      <c r="P55" s="177" t="s">
        <v>264</v>
      </c>
      <c r="Q55" s="1" t="s">
        <v>88</v>
      </c>
      <c r="R55" s="1"/>
      <c r="S55" s="1"/>
      <c r="T55" s="1"/>
      <c r="U55" s="164"/>
      <c r="V55" s="1"/>
      <c r="W55" s="2"/>
      <c r="X55" s="187"/>
      <c r="Y55" s="1"/>
      <c r="Z55" s="1" t="s">
        <v>89</v>
      </c>
      <c r="AA55" s="1" t="s">
        <v>361</v>
      </c>
      <c r="AB55" s="1"/>
    </row>
    <row r="56" spans="1:28" ht="15.95" customHeight="1" x14ac:dyDescent="0.2">
      <c r="A56" s="32"/>
      <c r="B56" s="32"/>
      <c r="C56" s="32"/>
      <c r="D56" s="32"/>
      <c r="E56" s="382" t="s">
        <v>1054</v>
      </c>
      <c r="F56" s="382" t="s">
        <v>1075</v>
      </c>
      <c r="G56" s="191" t="s">
        <v>1076</v>
      </c>
      <c r="H56" s="76" t="s">
        <v>1033</v>
      </c>
      <c r="I56" s="1"/>
      <c r="J56" s="1"/>
      <c r="K56" s="1"/>
      <c r="L56" s="164" t="s">
        <v>1077</v>
      </c>
      <c r="M56" s="164" t="s">
        <v>1054</v>
      </c>
      <c r="N56" s="2" t="s">
        <v>449</v>
      </c>
      <c r="O56" s="187">
        <v>44803.467083333337</v>
      </c>
      <c r="P56" s="177" t="s">
        <v>264</v>
      </c>
      <c r="Q56" s="1" t="s">
        <v>88</v>
      </c>
      <c r="R56" s="1"/>
      <c r="S56" s="1"/>
      <c r="T56" s="1"/>
      <c r="U56" s="164"/>
      <c r="V56" s="1"/>
      <c r="W56" s="2"/>
      <c r="X56" s="187"/>
      <c r="Y56" s="1"/>
      <c r="Z56" s="1" t="s">
        <v>89</v>
      </c>
      <c r="AA56" s="1" t="s">
        <v>361</v>
      </c>
      <c r="AB56" s="1"/>
    </row>
    <row r="57" spans="1:28" ht="15.95" customHeight="1" x14ac:dyDescent="0.2">
      <c r="A57" s="32"/>
      <c r="B57" s="32"/>
      <c r="C57" s="32"/>
      <c r="D57" s="32"/>
      <c r="E57" s="382"/>
      <c r="F57" s="382"/>
      <c r="G57" s="191" t="s">
        <v>1079</v>
      </c>
      <c r="H57" s="76" t="s">
        <v>1033</v>
      </c>
      <c r="I57" s="1"/>
      <c r="J57" s="1"/>
      <c r="K57" s="1"/>
      <c r="L57" s="164" t="s">
        <v>1077</v>
      </c>
      <c r="M57" s="164" t="s">
        <v>1054</v>
      </c>
      <c r="N57" s="2" t="s">
        <v>459</v>
      </c>
      <c r="O57" s="187">
        <v>44803.467060185183</v>
      </c>
      <c r="P57" s="177" t="s">
        <v>264</v>
      </c>
      <c r="Q57" s="1" t="s">
        <v>88</v>
      </c>
      <c r="R57" s="1"/>
      <c r="S57" s="1"/>
      <c r="T57" s="1"/>
      <c r="U57" s="164"/>
      <c r="V57" s="211"/>
      <c r="W57" s="2"/>
      <c r="X57" s="187"/>
      <c r="Y57" s="1"/>
      <c r="Z57" s="1" t="s">
        <v>89</v>
      </c>
      <c r="AA57" s="1" t="s">
        <v>361</v>
      </c>
      <c r="AB57" s="1"/>
    </row>
    <row r="58" spans="1:28" ht="15.95" customHeight="1" x14ac:dyDescent="0.2">
      <c r="A58" s="32"/>
      <c r="B58" s="32"/>
      <c r="C58" s="32"/>
      <c r="D58" s="32"/>
      <c r="E58" s="382"/>
      <c r="F58" s="382"/>
      <c r="G58" s="191" t="s">
        <v>1078</v>
      </c>
      <c r="H58" s="76" t="s">
        <v>1033</v>
      </c>
      <c r="I58" s="1"/>
      <c r="J58" s="1"/>
      <c r="K58" s="1"/>
      <c r="L58" s="164" t="s">
        <v>1077</v>
      </c>
      <c r="M58" s="164" t="s">
        <v>1054</v>
      </c>
      <c r="N58" s="2" t="s">
        <v>372</v>
      </c>
      <c r="O58" s="187">
        <v>44803.467013888891</v>
      </c>
      <c r="P58" s="177" t="s">
        <v>264</v>
      </c>
      <c r="Q58" s="1" t="s">
        <v>88</v>
      </c>
      <c r="R58" s="1"/>
      <c r="S58" s="1"/>
      <c r="T58" s="1"/>
      <c r="U58" s="164"/>
      <c r="V58" s="211"/>
      <c r="W58" s="2"/>
      <c r="X58" s="187"/>
      <c r="Y58" s="1"/>
      <c r="Z58" s="1" t="s">
        <v>89</v>
      </c>
      <c r="AA58" s="1" t="s">
        <v>361</v>
      </c>
      <c r="AB58" s="1"/>
    </row>
    <row r="59" spans="1:28" ht="15.95" customHeight="1" x14ac:dyDescent="0.2">
      <c r="A59" s="32"/>
      <c r="B59" s="32"/>
      <c r="C59" s="32"/>
      <c r="D59" s="32"/>
      <c r="E59" s="382" t="s">
        <v>1056</v>
      </c>
      <c r="F59" s="382" t="s">
        <v>1075</v>
      </c>
      <c r="G59" s="191" t="s">
        <v>1076</v>
      </c>
      <c r="H59" s="76" t="s">
        <v>1033</v>
      </c>
      <c r="I59" s="1"/>
      <c r="J59" s="1"/>
      <c r="K59" s="1"/>
      <c r="L59" s="164" t="s">
        <v>1077</v>
      </c>
      <c r="M59" s="164" t="s">
        <v>1056</v>
      </c>
      <c r="N59" s="2" t="s">
        <v>449</v>
      </c>
      <c r="O59" s="187">
        <v>44803.653148148151</v>
      </c>
      <c r="P59" s="177" t="s">
        <v>264</v>
      </c>
      <c r="Q59" s="1" t="s">
        <v>88</v>
      </c>
      <c r="R59" s="1"/>
      <c r="S59" s="1"/>
      <c r="T59" s="1"/>
      <c r="U59" s="164"/>
      <c r="V59" s="211"/>
      <c r="W59" s="2"/>
      <c r="X59" s="187"/>
      <c r="Y59" s="1"/>
      <c r="Z59" s="1" t="s">
        <v>89</v>
      </c>
      <c r="AA59" s="1" t="s">
        <v>361</v>
      </c>
      <c r="AB59" s="1"/>
    </row>
    <row r="60" spans="1:28" ht="15.95" customHeight="1" x14ac:dyDescent="0.2">
      <c r="A60" s="32"/>
      <c r="B60" s="32"/>
      <c r="C60" s="32"/>
      <c r="D60" s="32"/>
      <c r="E60" s="382"/>
      <c r="F60" s="382"/>
      <c r="G60" s="191" t="s">
        <v>1079</v>
      </c>
      <c r="H60" s="76" t="s">
        <v>1033</v>
      </c>
      <c r="I60" s="1"/>
      <c r="J60" s="1"/>
      <c r="K60" s="1"/>
      <c r="L60" s="164" t="s">
        <v>1077</v>
      </c>
      <c r="M60" s="164" t="s">
        <v>1056</v>
      </c>
      <c r="N60" s="2" t="s">
        <v>459</v>
      </c>
      <c r="O60" s="187">
        <v>44803.467129629629</v>
      </c>
      <c r="P60" s="177" t="s">
        <v>264</v>
      </c>
      <c r="Q60" s="1" t="s">
        <v>88</v>
      </c>
      <c r="R60" s="1"/>
      <c r="S60" s="1"/>
      <c r="T60" s="1"/>
      <c r="U60" s="164"/>
      <c r="V60" s="1"/>
      <c r="W60" s="2"/>
      <c r="X60" s="187"/>
      <c r="Y60" s="1"/>
      <c r="Z60" s="1" t="s">
        <v>89</v>
      </c>
      <c r="AA60" s="1" t="s">
        <v>361</v>
      </c>
      <c r="AB60" s="1"/>
    </row>
    <row r="61" spans="1:28" ht="15.95" customHeight="1" x14ac:dyDescent="0.2">
      <c r="A61" s="32"/>
      <c r="B61" s="32"/>
      <c r="C61" s="32"/>
      <c r="D61" s="32"/>
      <c r="E61" s="382"/>
      <c r="F61" s="382"/>
      <c r="G61" s="191" t="s">
        <v>1078</v>
      </c>
      <c r="H61" s="76" t="s">
        <v>1033</v>
      </c>
      <c r="I61" s="1"/>
      <c r="J61" s="1"/>
      <c r="K61" s="1"/>
      <c r="L61" s="164" t="s">
        <v>1077</v>
      </c>
      <c r="M61" s="164" t="s">
        <v>1056</v>
      </c>
      <c r="N61" s="2" t="s">
        <v>372</v>
      </c>
      <c r="O61" s="187">
        <v>44803.467106481483</v>
      </c>
      <c r="P61" s="177" t="s">
        <v>264</v>
      </c>
      <c r="Q61" s="1" t="s">
        <v>88</v>
      </c>
      <c r="R61" s="1"/>
      <c r="S61" s="1"/>
      <c r="T61" s="1"/>
      <c r="U61" s="164"/>
      <c r="V61" s="1"/>
      <c r="W61" s="2"/>
      <c r="X61" s="187"/>
      <c r="Y61" s="1"/>
      <c r="Z61" s="1" t="s">
        <v>89</v>
      </c>
      <c r="AA61" s="1" t="s">
        <v>361</v>
      </c>
      <c r="AB61" s="1"/>
    </row>
    <row r="62" spans="1:28" ht="15.95" customHeight="1" x14ac:dyDescent="0.2">
      <c r="A62" s="32"/>
      <c r="B62" s="32"/>
      <c r="C62" s="32"/>
      <c r="D62" s="32"/>
      <c r="E62" s="382" t="s">
        <v>1058</v>
      </c>
      <c r="F62" s="382" t="s">
        <v>1075</v>
      </c>
      <c r="G62" s="191" t="s">
        <v>1076</v>
      </c>
      <c r="H62" s="76" t="s">
        <v>1033</v>
      </c>
      <c r="I62" s="1"/>
      <c r="J62" s="1"/>
      <c r="K62" s="1"/>
      <c r="L62" s="164" t="s">
        <v>1077</v>
      </c>
      <c r="M62" s="1" t="s">
        <v>1058</v>
      </c>
      <c r="N62" s="2" t="s">
        <v>449</v>
      </c>
      <c r="O62" s="187">
        <v>44803.467245370368</v>
      </c>
      <c r="P62" s="177" t="s">
        <v>264</v>
      </c>
      <c r="Q62" s="1" t="s">
        <v>88</v>
      </c>
      <c r="R62" s="1"/>
      <c r="S62" s="1"/>
      <c r="T62" s="1"/>
      <c r="U62" s="164"/>
      <c r="V62" s="1"/>
      <c r="W62" s="2"/>
      <c r="X62" s="187"/>
      <c r="Y62" s="1"/>
      <c r="Z62" s="1" t="s">
        <v>89</v>
      </c>
      <c r="AA62" s="1" t="s">
        <v>361</v>
      </c>
      <c r="AB62" s="1"/>
    </row>
    <row r="63" spans="1:28" ht="15.95" customHeight="1" x14ac:dyDescent="0.2">
      <c r="A63" s="32"/>
      <c r="B63" s="32"/>
      <c r="C63" s="32"/>
      <c r="D63" s="32"/>
      <c r="E63" s="382"/>
      <c r="F63" s="382"/>
      <c r="G63" s="191" t="s">
        <v>1079</v>
      </c>
      <c r="H63" s="76" t="s">
        <v>1033</v>
      </c>
      <c r="I63" s="1"/>
      <c r="J63" s="1"/>
      <c r="K63" s="1"/>
      <c r="L63" s="164" t="s">
        <v>1077</v>
      </c>
      <c r="M63" s="1" t="s">
        <v>1058</v>
      </c>
      <c r="N63" s="2" t="s">
        <v>459</v>
      </c>
      <c r="O63" s="187">
        <v>44803.467222222222</v>
      </c>
      <c r="P63" s="177" t="s">
        <v>264</v>
      </c>
      <c r="Q63" s="1" t="s">
        <v>88</v>
      </c>
      <c r="R63" s="1"/>
      <c r="S63" s="1"/>
      <c r="T63" s="1"/>
      <c r="U63" s="164"/>
      <c r="V63" s="1"/>
      <c r="W63" s="2"/>
      <c r="X63" s="187"/>
      <c r="Y63" s="1"/>
      <c r="Z63" s="1" t="s">
        <v>89</v>
      </c>
      <c r="AA63" s="1" t="s">
        <v>361</v>
      </c>
      <c r="AB63" s="1"/>
    </row>
    <row r="64" spans="1:28" ht="15.95" customHeight="1" x14ac:dyDescent="0.2">
      <c r="A64" s="32"/>
      <c r="B64" s="32"/>
      <c r="C64" s="32"/>
      <c r="D64" s="32"/>
      <c r="E64" s="382"/>
      <c r="F64" s="382"/>
      <c r="G64" s="191" t="s">
        <v>1078</v>
      </c>
      <c r="H64" s="76" t="s">
        <v>1033</v>
      </c>
      <c r="I64" s="1"/>
      <c r="J64" s="1"/>
      <c r="K64" s="1"/>
      <c r="L64" s="164" t="s">
        <v>1077</v>
      </c>
      <c r="M64" s="1" t="s">
        <v>1058</v>
      </c>
      <c r="N64" s="2" t="s">
        <v>372</v>
      </c>
      <c r="O64" s="187">
        <v>44803.467187499999</v>
      </c>
      <c r="P64" s="177" t="s">
        <v>264</v>
      </c>
      <c r="Q64" s="1" t="s">
        <v>88</v>
      </c>
      <c r="R64" s="1"/>
      <c r="S64" s="1"/>
      <c r="T64" s="1"/>
      <c r="U64" s="164"/>
      <c r="V64" s="1"/>
      <c r="W64" s="2"/>
      <c r="X64" s="187"/>
      <c r="Y64" s="1"/>
      <c r="Z64" s="1" t="s">
        <v>89</v>
      </c>
      <c r="AA64" s="1" t="s">
        <v>361</v>
      </c>
      <c r="AB64" s="1"/>
    </row>
    <row r="65" spans="1:28" ht="15.95" customHeight="1" x14ac:dyDescent="0.2">
      <c r="A65" s="32"/>
      <c r="B65" s="32"/>
      <c r="C65" s="32"/>
      <c r="D65" s="32"/>
      <c r="E65" s="382" t="s">
        <v>1060</v>
      </c>
      <c r="F65" s="382" t="s">
        <v>1075</v>
      </c>
      <c r="G65" s="191" t="s">
        <v>1076</v>
      </c>
      <c r="H65" s="76" t="s">
        <v>1033</v>
      </c>
      <c r="I65" s="1"/>
      <c r="J65" s="1"/>
      <c r="K65" s="1"/>
      <c r="L65" s="164" t="s">
        <v>1077</v>
      </c>
      <c r="M65" s="1" t="s">
        <v>1060</v>
      </c>
      <c r="N65" s="2" t="s">
        <v>449</v>
      </c>
      <c r="O65" s="187">
        <v>44803.467534722222</v>
      </c>
      <c r="P65" s="177" t="s">
        <v>264</v>
      </c>
      <c r="Q65" s="1" t="s">
        <v>88</v>
      </c>
      <c r="R65" s="1"/>
      <c r="S65" s="1"/>
      <c r="T65" s="1"/>
      <c r="U65" s="164"/>
      <c r="V65" s="1"/>
      <c r="W65" s="2"/>
      <c r="X65" s="187"/>
      <c r="Y65" s="1"/>
      <c r="Z65" s="1" t="s">
        <v>89</v>
      </c>
      <c r="AA65" s="1" t="s">
        <v>361</v>
      </c>
      <c r="AB65" s="1"/>
    </row>
    <row r="66" spans="1:28" ht="15.95" customHeight="1" x14ac:dyDescent="0.2">
      <c r="A66" s="32"/>
      <c r="B66" s="32"/>
      <c r="C66" s="32"/>
      <c r="D66" s="32"/>
      <c r="E66" s="382"/>
      <c r="F66" s="382"/>
      <c r="G66" s="191" t="s">
        <v>1079</v>
      </c>
      <c r="H66" s="76" t="s">
        <v>1033</v>
      </c>
      <c r="I66" s="1"/>
      <c r="J66" s="1"/>
      <c r="K66" s="1"/>
      <c r="L66" s="164" t="s">
        <v>1077</v>
      </c>
      <c r="M66" s="1" t="s">
        <v>1060</v>
      </c>
      <c r="N66" s="2" t="s">
        <v>459</v>
      </c>
      <c r="O66" s="187">
        <v>44803.467557870368</v>
      </c>
      <c r="P66" s="177" t="s">
        <v>264</v>
      </c>
      <c r="Q66" s="1" t="s">
        <v>88</v>
      </c>
      <c r="R66" s="1"/>
      <c r="S66" s="1"/>
      <c r="T66" s="1"/>
      <c r="U66" s="164"/>
      <c r="V66" s="1"/>
      <c r="W66" s="2"/>
      <c r="X66" s="187"/>
      <c r="Y66" s="1"/>
      <c r="Z66" s="1" t="s">
        <v>89</v>
      </c>
      <c r="AA66" s="1" t="s">
        <v>361</v>
      </c>
      <c r="AB66" s="1"/>
    </row>
    <row r="67" spans="1:28" ht="15.95" customHeight="1" x14ac:dyDescent="0.2">
      <c r="A67" s="32"/>
      <c r="B67" s="32"/>
      <c r="C67" s="32"/>
      <c r="D67" s="32"/>
      <c r="E67" s="382"/>
      <c r="F67" s="382"/>
      <c r="G67" s="191" t="s">
        <v>1078</v>
      </c>
      <c r="H67" s="76" t="s">
        <v>1033</v>
      </c>
      <c r="I67" s="1"/>
      <c r="J67" s="1"/>
      <c r="K67" s="1"/>
      <c r="L67" s="164" t="s">
        <v>1077</v>
      </c>
      <c r="M67" s="1" t="s">
        <v>1060</v>
      </c>
      <c r="N67" s="2" t="s">
        <v>372</v>
      </c>
      <c r="O67" s="187">
        <v>44803.467453703706</v>
      </c>
      <c r="P67" s="177" t="s">
        <v>264</v>
      </c>
      <c r="Q67" s="1" t="s">
        <v>88</v>
      </c>
      <c r="R67" s="1"/>
      <c r="S67" s="1"/>
      <c r="T67" s="1"/>
      <c r="U67" s="164"/>
      <c r="V67" s="1"/>
      <c r="W67" s="2"/>
      <c r="X67" s="187"/>
      <c r="Y67" s="1"/>
      <c r="Z67" s="1" t="s">
        <v>89</v>
      </c>
      <c r="AA67" s="1" t="s">
        <v>361</v>
      </c>
      <c r="AB67" s="1"/>
    </row>
    <row r="68" spans="1:28" ht="15.95" customHeight="1" x14ac:dyDescent="0.2">
      <c r="A68" s="32"/>
      <c r="B68" s="32"/>
      <c r="C68" s="32"/>
      <c r="D68" s="32"/>
      <c r="E68" s="382" t="s">
        <v>1062</v>
      </c>
      <c r="F68" s="382" t="s">
        <v>1075</v>
      </c>
      <c r="G68" s="191" t="s">
        <v>1076</v>
      </c>
      <c r="H68" s="76" t="s">
        <v>1033</v>
      </c>
      <c r="I68" s="1"/>
      <c r="J68" s="1"/>
      <c r="K68" s="1"/>
      <c r="L68" s="164" t="s">
        <v>1077</v>
      </c>
      <c r="M68" s="1" t="s">
        <v>1062</v>
      </c>
      <c r="N68" s="2" t="s">
        <v>449</v>
      </c>
      <c r="O68" s="187">
        <v>44803.466979166667</v>
      </c>
      <c r="P68" s="177" t="s">
        <v>264</v>
      </c>
      <c r="Q68" s="1" t="s">
        <v>88</v>
      </c>
      <c r="R68" s="1"/>
      <c r="S68" s="1"/>
      <c r="T68" s="1"/>
      <c r="U68" s="164"/>
      <c r="V68" s="1"/>
      <c r="W68" s="2"/>
      <c r="X68" s="187"/>
      <c r="Y68" s="1"/>
      <c r="Z68" s="1" t="s">
        <v>89</v>
      </c>
      <c r="AA68" s="1" t="s">
        <v>361</v>
      </c>
      <c r="AB68" s="1"/>
    </row>
    <row r="69" spans="1:28" ht="15.95" customHeight="1" x14ac:dyDescent="0.2">
      <c r="A69" s="32"/>
      <c r="B69" s="32"/>
      <c r="C69" s="32"/>
      <c r="D69" s="32"/>
      <c r="E69" s="382"/>
      <c r="F69" s="382"/>
      <c r="G69" s="191" t="s">
        <v>1079</v>
      </c>
      <c r="H69" s="76" t="s">
        <v>1033</v>
      </c>
      <c r="I69" s="1"/>
      <c r="J69" s="1"/>
      <c r="K69" s="1"/>
      <c r="L69" s="164" t="s">
        <v>1077</v>
      </c>
      <c r="M69" s="1" t="s">
        <v>1062</v>
      </c>
      <c r="N69" s="2" t="s">
        <v>459</v>
      </c>
      <c r="O69" s="187">
        <v>44803.466967592591</v>
      </c>
      <c r="P69" s="177" t="s">
        <v>264</v>
      </c>
      <c r="Q69" s="1" t="s">
        <v>88</v>
      </c>
      <c r="R69" s="1"/>
      <c r="S69" s="1"/>
      <c r="T69" s="1"/>
      <c r="U69" s="164"/>
      <c r="V69" s="32"/>
      <c r="W69" s="2"/>
      <c r="X69" s="187"/>
      <c r="Y69" s="1"/>
      <c r="Z69" s="1" t="s">
        <v>89</v>
      </c>
      <c r="AA69" s="1" t="s">
        <v>361</v>
      </c>
      <c r="AB69" s="1"/>
    </row>
    <row r="70" spans="1:28" ht="15.95" customHeight="1" x14ac:dyDescent="0.2">
      <c r="A70" s="32"/>
      <c r="B70" s="32"/>
      <c r="C70" s="32"/>
      <c r="D70" s="32"/>
      <c r="E70" s="382"/>
      <c r="F70" s="382"/>
      <c r="G70" s="191" t="s">
        <v>1078</v>
      </c>
      <c r="H70" s="76" t="s">
        <v>1033</v>
      </c>
      <c r="I70" s="1"/>
      <c r="J70" s="1"/>
      <c r="K70" s="1"/>
      <c r="L70" s="164" t="s">
        <v>1077</v>
      </c>
      <c r="M70" s="1" t="s">
        <v>1062</v>
      </c>
      <c r="N70" s="2" t="s">
        <v>372</v>
      </c>
      <c r="O70" s="187">
        <v>44803.466724537036</v>
      </c>
      <c r="P70" s="177" t="s">
        <v>264</v>
      </c>
      <c r="Q70" s="1" t="s">
        <v>88</v>
      </c>
      <c r="R70" s="1"/>
      <c r="S70" s="1"/>
      <c r="T70" s="1"/>
      <c r="U70" s="164"/>
      <c r="V70" s="32"/>
      <c r="W70" s="2"/>
      <c r="X70" s="187"/>
      <c r="Y70" s="1"/>
      <c r="Z70" s="1" t="s">
        <v>89</v>
      </c>
      <c r="AA70" s="1" t="s">
        <v>361</v>
      </c>
      <c r="AB70" s="1"/>
    </row>
    <row r="71" spans="1:28" ht="15.95" customHeight="1" x14ac:dyDescent="0.2">
      <c r="A71" s="32"/>
      <c r="B71" s="32"/>
      <c r="C71" s="32"/>
      <c r="D71" s="32"/>
      <c r="E71" s="190" t="s">
        <v>1106</v>
      </c>
      <c r="F71" s="190" t="s">
        <v>1107</v>
      </c>
      <c r="G71" s="191" t="s">
        <v>1108</v>
      </c>
      <c r="H71" s="76" t="s">
        <v>1033</v>
      </c>
      <c r="I71" s="1"/>
      <c r="J71" s="1"/>
      <c r="K71" s="1"/>
      <c r="L71" s="164" t="s">
        <v>1077</v>
      </c>
      <c r="M71" s="32" t="s">
        <v>1106</v>
      </c>
      <c r="N71" s="2">
        <v>1</v>
      </c>
      <c r="O71" s="187">
        <v>44803.466203703705</v>
      </c>
      <c r="P71" s="177" t="s">
        <v>264</v>
      </c>
      <c r="Q71" s="1" t="s">
        <v>88</v>
      </c>
      <c r="R71" s="1"/>
      <c r="S71" s="1"/>
      <c r="T71" s="1"/>
      <c r="U71" s="1"/>
      <c r="V71" s="1"/>
      <c r="W71" s="1"/>
      <c r="X71" s="1"/>
      <c r="Y71" s="1"/>
      <c r="Z71" s="1" t="s">
        <v>89</v>
      </c>
      <c r="AA71" s="1" t="s">
        <v>361</v>
      </c>
      <c r="AB71" s="1"/>
    </row>
    <row r="72" spans="1:28" ht="15.95" customHeight="1" x14ac:dyDescent="0.2">
      <c r="A72" s="32"/>
      <c r="B72" s="32"/>
      <c r="C72" s="32"/>
      <c r="D72" s="32"/>
      <c r="E72" s="190" t="s">
        <v>1109</v>
      </c>
      <c r="F72" s="190" t="s">
        <v>1107</v>
      </c>
      <c r="G72" s="191" t="s">
        <v>1108</v>
      </c>
      <c r="H72" s="76" t="s">
        <v>1033</v>
      </c>
      <c r="I72" s="1"/>
      <c r="J72" s="1"/>
      <c r="K72" s="1"/>
      <c r="L72" s="164" t="s">
        <v>1077</v>
      </c>
      <c r="M72" s="32" t="s">
        <v>1109</v>
      </c>
      <c r="N72" s="2">
        <v>1</v>
      </c>
      <c r="O72" s="187">
        <v>44803.468159722222</v>
      </c>
      <c r="P72" s="177" t="s">
        <v>264</v>
      </c>
      <c r="Q72" s="1" t="s">
        <v>88</v>
      </c>
      <c r="R72" s="1"/>
      <c r="S72" s="1"/>
      <c r="T72" s="1"/>
      <c r="U72" s="1"/>
      <c r="V72" s="1"/>
      <c r="W72" s="1"/>
      <c r="X72" s="1"/>
      <c r="Y72" s="1"/>
      <c r="Z72" s="1" t="s">
        <v>89</v>
      </c>
      <c r="AA72" s="1" t="s">
        <v>361</v>
      </c>
      <c r="AB72" s="1"/>
    </row>
  </sheetData>
  <mergeCells count="32">
    <mergeCell ref="F34:F35"/>
    <mergeCell ref="F32:F33"/>
    <mergeCell ref="E32:E33"/>
    <mergeCell ref="E34:E35"/>
    <mergeCell ref="I1:O1"/>
    <mergeCell ref="F36:F38"/>
    <mergeCell ref="E36:E38"/>
    <mergeCell ref="F50:F52"/>
    <mergeCell ref="E50:E52"/>
    <mergeCell ref="E47:E49"/>
    <mergeCell ref="F47:F49"/>
    <mergeCell ref="E39:E42"/>
    <mergeCell ref="F39:F42"/>
    <mergeCell ref="F43:F46"/>
    <mergeCell ref="E43:E46"/>
    <mergeCell ref="F59:F61"/>
    <mergeCell ref="E59:E61"/>
    <mergeCell ref="F56:F58"/>
    <mergeCell ref="E56:E58"/>
    <mergeCell ref="F53:F55"/>
    <mergeCell ref="E53:E55"/>
    <mergeCell ref="F68:F70"/>
    <mergeCell ref="F65:F67"/>
    <mergeCell ref="E68:E70"/>
    <mergeCell ref="E65:E67"/>
    <mergeCell ref="F62:F64"/>
    <mergeCell ref="E62:E64"/>
    <mergeCell ref="R1:Y1"/>
    <mergeCell ref="E25:E27"/>
    <mergeCell ref="F25:F27"/>
    <mergeCell ref="F28:F30"/>
    <mergeCell ref="E28:E30"/>
  </mergeCells>
  <phoneticPr fontId="38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D288-FA07-46D0-8D54-14E5F1AC2315}">
  <dimension ref="A1:W24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2.75" x14ac:dyDescent="0.2"/>
  <cols>
    <col min="1" max="1" width="8" customWidth="1"/>
    <col min="2" max="2" width="10" customWidth="1"/>
    <col min="3" max="3" width="20" customWidth="1"/>
    <col min="4" max="4" width="8" customWidth="1"/>
    <col min="5" max="5" width="27" customWidth="1"/>
    <col min="6" max="7" width="19" customWidth="1"/>
    <col min="8" max="9" width="9" customWidth="1"/>
    <col min="10" max="10" width="26" customWidth="1"/>
    <col min="11" max="11" width="25" customWidth="1"/>
    <col min="12" max="12" width="19" customWidth="1"/>
    <col min="13" max="13" width="17" customWidth="1"/>
    <col min="14" max="18" width="14" hidden="1" customWidth="1"/>
    <col min="19" max="19" width="15" customWidth="1"/>
    <col min="20" max="21" width="9" customWidth="1"/>
    <col min="22" max="22" width="23" customWidth="1"/>
    <col min="23" max="23" width="31" customWidth="1"/>
  </cols>
  <sheetData>
    <row r="1" spans="1:23" ht="15.95" customHeight="1" x14ac:dyDescent="0.2">
      <c r="A1" s="95" t="s">
        <v>249</v>
      </c>
      <c r="B1" s="35" t="s">
        <v>250</v>
      </c>
      <c r="C1" s="35" t="s">
        <v>235</v>
      </c>
      <c r="D1" s="35" t="s">
        <v>236</v>
      </c>
      <c r="E1" s="98" t="s">
        <v>237</v>
      </c>
      <c r="F1" s="98"/>
      <c r="G1" s="98"/>
      <c r="H1" s="368" t="s">
        <v>238</v>
      </c>
      <c r="I1" s="368"/>
      <c r="J1" s="368"/>
      <c r="K1" s="368"/>
      <c r="L1" s="368"/>
      <c r="M1" s="368"/>
      <c r="N1" s="369" t="s">
        <v>239</v>
      </c>
      <c r="O1" s="369"/>
      <c r="P1" s="369"/>
      <c r="Q1" s="369"/>
      <c r="R1" s="369"/>
      <c r="S1" s="67"/>
      <c r="T1" s="66"/>
      <c r="U1" s="66"/>
      <c r="V1" s="66"/>
      <c r="W1" s="66"/>
    </row>
    <row r="2" spans="1:23" ht="15.95" customHeight="1" x14ac:dyDescent="0.2">
      <c r="A2" s="95"/>
      <c r="B2" s="35"/>
      <c r="C2" s="35" t="s">
        <v>240</v>
      </c>
      <c r="D2" s="35"/>
      <c r="E2" s="98" t="s">
        <v>241</v>
      </c>
      <c r="F2" s="98" t="s">
        <v>242</v>
      </c>
      <c r="G2" s="98" t="s">
        <v>243</v>
      </c>
      <c r="H2" s="67" t="s">
        <v>103</v>
      </c>
      <c r="I2" s="67" t="s">
        <v>107</v>
      </c>
      <c r="J2" s="96" t="s">
        <v>246</v>
      </c>
      <c r="K2" s="97" t="s">
        <v>247</v>
      </c>
      <c r="L2" s="97" t="s">
        <v>248</v>
      </c>
      <c r="M2" s="67" t="s">
        <v>117</v>
      </c>
      <c r="N2" s="96" t="s">
        <v>249</v>
      </c>
      <c r="O2" s="96" t="s">
        <v>250</v>
      </c>
      <c r="P2" s="97" t="s">
        <v>247</v>
      </c>
      <c r="Q2" s="97" t="s">
        <v>248</v>
      </c>
      <c r="R2" s="67" t="s">
        <v>117</v>
      </c>
      <c r="S2" s="94" t="s">
        <v>52</v>
      </c>
      <c r="T2" s="96" t="s">
        <v>251</v>
      </c>
      <c r="U2" s="71" t="s">
        <v>252</v>
      </c>
      <c r="V2" s="96" t="s">
        <v>253</v>
      </c>
      <c r="W2" s="96" t="s">
        <v>254</v>
      </c>
    </row>
    <row r="3" spans="1:23" ht="15.95" customHeight="1" x14ac:dyDescent="0.2">
      <c r="A3" s="31" t="s">
        <v>127</v>
      </c>
      <c r="B3" s="32" t="s">
        <v>1110</v>
      </c>
      <c r="C3" s="32" t="e">
        <f ca="1">_xludf.CONCAT("on",REPLACE(A3,1,1,UPPER(LEFT(A3,1))),REPLACE(B3,1,1,UPPER(LEFT(B3,1))))</f>
        <v>#NAME?</v>
      </c>
      <c r="D3" s="79" t="s">
        <v>1111</v>
      </c>
      <c r="E3" s="32"/>
      <c r="F3" s="32"/>
      <c r="G3" s="7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76"/>
      <c r="U3" s="1"/>
      <c r="V3" s="162"/>
      <c r="W3" s="1"/>
    </row>
    <row r="4" spans="1:23" ht="15.95" customHeight="1" x14ac:dyDescent="0.2">
      <c r="B4" s="32"/>
      <c r="C4" s="32"/>
      <c r="D4" s="32"/>
      <c r="E4" s="87" t="s">
        <v>336</v>
      </c>
      <c r="F4" s="32"/>
      <c r="G4" s="77"/>
      <c r="H4" s="1"/>
      <c r="I4" s="1"/>
      <c r="J4" s="192"/>
      <c r="K4" s="1"/>
      <c r="L4" s="1"/>
      <c r="M4" s="1"/>
      <c r="N4" s="1"/>
      <c r="O4" s="1"/>
      <c r="P4" s="1"/>
      <c r="Q4" s="1"/>
      <c r="R4" s="1"/>
      <c r="S4" s="1"/>
      <c r="T4" s="76"/>
      <c r="U4" s="1"/>
      <c r="V4" s="162"/>
      <c r="W4" s="1"/>
    </row>
    <row r="5" spans="1:23" ht="15.95" customHeight="1" x14ac:dyDescent="0.2">
      <c r="B5" s="32"/>
      <c r="C5" s="32"/>
      <c r="D5" s="32"/>
      <c r="E5" s="32" t="s">
        <v>1112</v>
      </c>
      <c r="F5" s="383" t="s">
        <v>664</v>
      </c>
      <c r="G5" s="77" t="s">
        <v>1113</v>
      </c>
      <c r="H5" s="1"/>
      <c r="I5" s="1"/>
      <c r="J5" s="192" t="s">
        <v>1114</v>
      </c>
      <c r="K5" s="32" t="s">
        <v>1112</v>
      </c>
      <c r="L5" s="77" t="s">
        <v>449</v>
      </c>
      <c r="M5" s="54">
        <v>44803.666030092594</v>
      </c>
      <c r="N5" s="1"/>
      <c r="O5" s="1"/>
      <c r="P5" s="1"/>
      <c r="Q5" s="1"/>
      <c r="R5" s="1"/>
      <c r="S5" s="1" t="s">
        <v>88</v>
      </c>
      <c r="T5" s="157" t="s">
        <v>58</v>
      </c>
      <c r="U5" s="118" t="s">
        <v>1115</v>
      </c>
      <c r="V5" s="162" t="s">
        <v>1116</v>
      </c>
      <c r="W5" s="1"/>
    </row>
    <row r="6" spans="1:23" ht="15.95" customHeight="1" x14ac:dyDescent="0.2">
      <c r="A6" s="229"/>
      <c r="B6" s="190"/>
      <c r="C6" s="190"/>
      <c r="D6" s="190"/>
      <c r="E6" s="190"/>
      <c r="F6" s="382"/>
      <c r="G6" s="230" t="s">
        <v>1117</v>
      </c>
      <c r="H6" s="192"/>
      <c r="I6" s="192"/>
      <c r="J6" s="192" t="s">
        <v>1114</v>
      </c>
      <c r="K6" s="32" t="s">
        <v>1112</v>
      </c>
      <c r="L6" s="230" t="s">
        <v>459</v>
      </c>
      <c r="M6" s="228">
        <v>44803.665671296294</v>
      </c>
      <c r="N6" s="192"/>
      <c r="O6" s="192"/>
      <c r="P6" s="192"/>
      <c r="Q6" s="192"/>
      <c r="R6" s="192"/>
      <c r="S6" s="1" t="s">
        <v>88</v>
      </c>
      <c r="T6" s="157" t="s">
        <v>58</v>
      </c>
      <c r="U6" s="200" t="s">
        <v>1115</v>
      </c>
      <c r="V6" s="162" t="s">
        <v>1116</v>
      </c>
      <c r="W6" s="192"/>
    </row>
    <row r="7" spans="1:23" ht="15.95" customHeight="1" x14ac:dyDescent="0.2">
      <c r="A7" s="229"/>
      <c r="B7" s="190"/>
      <c r="C7" s="190"/>
      <c r="D7" s="190"/>
      <c r="E7" s="190" t="s">
        <v>1118</v>
      </c>
      <c r="F7" s="382" t="s">
        <v>1119</v>
      </c>
      <c r="G7" s="230" t="s">
        <v>1120</v>
      </c>
      <c r="H7" s="192"/>
      <c r="I7" s="192"/>
      <c r="J7" s="192" t="s">
        <v>1114</v>
      </c>
      <c r="K7" s="190" t="s">
        <v>1118</v>
      </c>
      <c r="L7" s="230" t="s">
        <v>1121</v>
      </c>
      <c r="M7" s="228">
        <v>44803.666365740741</v>
      </c>
      <c r="N7" s="192"/>
      <c r="O7" s="192"/>
      <c r="P7" s="192"/>
      <c r="Q7" s="192"/>
      <c r="R7" s="192"/>
      <c r="S7" s="1" t="s">
        <v>88</v>
      </c>
      <c r="T7" s="157" t="s">
        <v>58</v>
      </c>
      <c r="U7" s="200" t="s">
        <v>1115</v>
      </c>
      <c r="V7" s="162" t="s">
        <v>1116</v>
      </c>
      <c r="W7" s="192"/>
    </row>
    <row r="8" spans="1:23" ht="15.95" customHeight="1" x14ac:dyDescent="0.2">
      <c r="A8" s="229"/>
      <c r="B8" s="190"/>
      <c r="C8" s="190"/>
      <c r="D8" s="190"/>
      <c r="E8" s="190"/>
      <c r="F8" s="382"/>
      <c r="G8" s="230" t="s">
        <v>1122</v>
      </c>
      <c r="H8" s="192"/>
      <c r="I8" s="192"/>
      <c r="J8" s="192" t="s">
        <v>1114</v>
      </c>
      <c r="K8" s="190" t="s">
        <v>1118</v>
      </c>
      <c r="L8" s="230" t="s">
        <v>1123</v>
      </c>
      <c r="M8" s="228">
        <v>44803.666400462964</v>
      </c>
      <c r="N8" s="192"/>
      <c r="O8" s="192"/>
      <c r="P8" s="192"/>
      <c r="Q8" s="192"/>
      <c r="R8" s="192"/>
      <c r="S8" s="1" t="s">
        <v>88</v>
      </c>
      <c r="T8" s="157" t="s">
        <v>58</v>
      </c>
      <c r="U8" s="200" t="s">
        <v>1115</v>
      </c>
      <c r="V8" s="162" t="s">
        <v>1116</v>
      </c>
      <c r="W8" s="192"/>
    </row>
    <row r="9" spans="1:23" ht="15.95" customHeight="1" x14ac:dyDescent="0.2">
      <c r="A9" s="229"/>
      <c r="B9" s="190"/>
      <c r="C9" s="190"/>
      <c r="D9" s="190"/>
      <c r="E9" s="190"/>
      <c r="F9" s="382"/>
      <c r="G9" s="230" t="s">
        <v>1124</v>
      </c>
      <c r="H9" s="192"/>
      <c r="I9" s="192"/>
      <c r="J9" s="192" t="s">
        <v>1114</v>
      </c>
      <c r="K9" s="190" t="s">
        <v>1118</v>
      </c>
      <c r="L9" s="230" t="s">
        <v>1125</v>
      </c>
      <c r="M9" s="228">
        <v>44803.66642361111</v>
      </c>
      <c r="N9" s="192"/>
      <c r="O9" s="192"/>
      <c r="P9" s="192"/>
      <c r="Q9" s="192"/>
      <c r="R9" s="192"/>
      <c r="S9" s="1" t="s">
        <v>88</v>
      </c>
      <c r="T9" s="157" t="s">
        <v>58</v>
      </c>
      <c r="U9" s="200" t="s">
        <v>1115</v>
      </c>
      <c r="V9" s="162" t="s">
        <v>1116</v>
      </c>
      <c r="W9" s="192"/>
    </row>
    <row r="10" spans="1:23" ht="15.95" customHeight="1" x14ac:dyDescent="0.2">
      <c r="A10" s="229"/>
      <c r="B10" s="190"/>
      <c r="C10" s="190"/>
      <c r="D10" s="190"/>
      <c r="E10" s="190"/>
      <c r="F10" s="382"/>
      <c r="G10" s="230" t="s">
        <v>1126</v>
      </c>
      <c r="H10" s="192"/>
      <c r="I10" s="192"/>
      <c r="J10" s="192" t="s">
        <v>1114</v>
      </c>
      <c r="K10" s="190" t="s">
        <v>1118</v>
      </c>
      <c r="L10" s="230" t="s">
        <v>1127</v>
      </c>
      <c r="M10" s="228">
        <v>44803.666319444441</v>
      </c>
      <c r="N10" s="192"/>
      <c r="O10" s="192"/>
      <c r="P10" s="192"/>
      <c r="Q10" s="192"/>
      <c r="R10" s="192"/>
      <c r="S10" s="1" t="s">
        <v>88</v>
      </c>
      <c r="T10" s="157" t="s">
        <v>58</v>
      </c>
      <c r="U10" s="200" t="s">
        <v>1115</v>
      </c>
      <c r="V10" s="162" t="s">
        <v>1116</v>
      </c>
      <c r="W10" s="192"/>
    </row>
    <row r="11" spans="1:23" ht="15.95" customHeight="1" x14ac:dyDescent="0.2">
      <c r="A11" s="229"/>
      <c r="B11" s="190"/>
      <c r="C11" s="190"/>
      <c r="D11" s="190"/>
      <c r="E11" s="190"/>
      <c r="F11" s="382"/>
      <c r="G11" s="219" t="s">
        <v>1128</v>
      </c>
      <c r="H11" s="192"/>
      <c r="I11" s="192"/>
      <c r="J11" s="192" t="s">
        <v>1114</v>
      </c>
      <c r="K11" s="190" t="s">
        <v>1118</v>
      </c>
      <c r="L11" s="219" t="s">
        <v>1129</v>
      </c>
      <c r="M11" s="228">
        <v>44803.666284722225</v>
      </c>
      <c r="N11" s="192"/>
      <c r="O11" s="192"/>
      <c r="P11" s="192"/>
      <c r="Q11" s="192"/>
      <c r="R11" s="192"/>
      <c r="S11" s="1" t="s">
        <v>88</v>
      </c>
      <c r="T11" s="157" t="s">
        <v>58</v>
      </c>
      <c r="U11" s="200" t="s">
        <v>1115</v>
      </c>
      <c r="V11" s="162" t="s">
        <v>1116</v>
      </c>
      <c r="W11" s="192"/>
    </row>
    <row r="12" spans="1:23" ht="15.95" customHeight="1" x14ac:dyDescent="0.2">
      <c r="A12" s="229"/>
      <c r="B12" s="190"/>
      <c r="C12" s="190"/>
      <c r="D12" s="190"/>
      <c r="E12" s="190" t="s">
        <v>1130</v>
      </c>
      <c r="F12" s="382" t="s">
        <v>664</v>
      </c>
      <c r="G12" s="230" t="s">
        <v>1131</v>
      </c>
      <c r="H12" s="192"/>
      <c r="I12" s="192"/>
      <c r="J12" s="192" t="s">
        <v>1114</v>
      </c>
      <c r="K12" s="190" t="s">
        <v>1130</v>
      </c>
      <c r="L12" s="77" t="s">
        <v>449</v>
      </c>
      <c r="M12" s="228">
        <v>44803.667361111111</v>
      </c>
      <c r="N12" s="192"/>
      <c r="O12" s="192"/>
      <c r="P12" s="192"/>
      <c r="Q12" s="192"/>
      <c r="R12" s="192"/>
      <c r="S12" s="1" t="s">
        <v>88</v>
      </c>
      <c r="T12" s="157" t="s">
        <v>58</v>
      </c>
      <c r="U12" s="200" t="s">
        <v>1115</v>
      </c>
      <c r="V12" s="162" t="s">
        <v>1116</v>
      </c>
      <c r="W12" s="192"/>
    </row>
    <row r="13" spans="1:23" ht="15.95" customHeight="1" x14ac:dyDescent="0.2">
      <c r="A13" s="229"/>
      <c r="B13" s="190"/>
      <c r="C13" s="190"/>
      <c r="D13" s="190"/>
      <c r="E13" s="190"/>
      <c r="F13" s="382"/>
      <c r="G13" s="230" t="s">
        <v>1132</v>
      </c>
      <c r="H13" s="192"/>
      <c r="I13" s="192"/>
      <c r="J13" s="192" t="s">
        <v>1114</v>
      </c>
      <c r="K13" s="190" t="s">
        <v>1130</v>
      </c>
      <c r="L13" s="230" t="s">
        <v>459</v>
      </c>
      <c r="M13" s="228">
        <v>44803.667986111112</v>
      </c>
      <c r="N13" s="192"/>
      <c r="O13" s="192"/>
      <c r="P13" s="192"/>
      <c r="Q13" s="192"/>
      <c r="R13" s="192"/>
      <c r="S13" s="1" t="s">
        <v>88</v>
      </c>
      <c r="T13" s="157" t="s">
        <v>58</v>
      </c>
      <c r="U13" s="200" t="s">
        <v>1115</v>
      </c>
      <c r="V13" s="162" t="s">
        <v>1116</v>
      </c>
      <c r="W13" s="192"/>
    </row>
    <row r="14" spans="1:23" ht="15.95" customHeight="1" x14ac:dyDescent="0.2">
      <c r="A14" s="229"/>
      <c r="B14" s="190"/>
      <c r="C14" s="190"/>
      <c r="D14" s="190"/>
      <c r="E14" s="190" t="s">
        <v>1133</v>
      </c>
      <c r="F14" s="382" t="s">
        <v>664</v>
      </c>
      <c r="G14" s="230" t="s">
        <v>1076</v>
      </c>
      <c r="H14" s="192"/>
      <c r="I14" s="192"/>
      <c r="J14" s="192" t="s">
        <v>1114</v>
      </c>
      <c r="K14" s="190" t="s">
        <v>1133</v>
      </c>
      <c r="L14" s="77" t="s">
        <v>449</v>
      </c>
      <c r="M14" s="228">
        <v>44803.701168981483</v>
      </c>
      <c r="N14" s="192"/>
      <c r="O14" s="192"/>
      <c r="P14" s="192"/>
      <c r="Q14" s="192"/>
      <c r="R14" s="192"/>
      <c r="S14" s="1" t="s">
        <v>88</v>
      </c>
      <c r="T14" s="157" t="s">
        <v>58</v>
      </c>
      <c r="U14" s="200" t="s">
        <v>1115</v>
      </c>
      <c r="V14" s="162" t="s">
        <v>1116</v>
      </c>
      <c r="W14" s="192"/>
    </row>
    <row r="15" spans="1:23" ht="15.95" customHeight="1" x14ac:dyDescent="0.2">
      <c r="A15" s="229"/>
      <c r="B15" s="190"/>
      <c r="C15" s="190"/>
      <c r="D15" s="190"/>
      <c r="E15" s="190"/>
      <c r="F15" s="382"/>
      <c r="G15" s="230" t="s">
        <v>1079</v>
      </c>
      <c r="H15" s="192"/>
      <c r="I15" s="192"/>
      <c r="J15" s="192" t="s">
        <v>1114</v>
      </c>
      <c r="K15" s="190" t="s">
        <v>1133</v>
      </c>
      <c r="L15" s="230" t="s">
        <v>459</v>
      </c>
      <c r="M15" s="228">
        <v>44803.700879629629</v>
      </c>
      <c r="N15" s="192"/>
      <c r="O15" s="192"/>
      <c r="P15" s="192"/>
      <c r="Q15" s="192"/>
      <c r="R15" s="192"/>
      <c r="S15" s="1" t="s">
        <v>88</v>
      </c>
      <c r="T15" s="157" t="s">
        <v>58</v>
      </c>
      <c r="U15" s="200" t="s">
        <v>1115</v>
      </c>
      <c r="V15" s="162" t="s">
        <v>1116</v>
      </c>
      <c r="W15" s="192"/>
    </row>
    <row r="16" spans="1:23" ht="15.95" customHeight="1" x14ac:dyDescent="0.2">
      <c r="A16" s="229"/>
      <c r="B16" s="190"/>
      <c r="C16" s="190"/>
      <c r="D16" s="190"/>
      <c r="E16" s="190" t="s">
        <v>1134</v>
      </c>
      <c r="F16" s="382" t="s">
        <v>664</v>
      </c>
      <c r="G16" s="230" t="s">
        <v>1076</v>
      </c>
      <c r="H16" s="192"/>
      <c r="I16" s="192"/>
      <c r="J16" s="192" t="s">
        <v>1114</v>
      </c>
      <c r="K16" s="190" t="s">
        <v>1134</v>
      </c>
      <c r="L16" s="77" t="s">
        <v>449</v>
      </c>
      <c r="M16" s="228">
        <v>44803.673078703701</v>
      </c>
      <c r="N16" s="192"/>
      <c r="O16" s="192"/>
      <c r="P16" s="192"/>
      <c r="Q16" s="192"/>
      <c r="R16" s="192"/>
      <c r="S16" s="1" t="s">
        <v>88</v>
      </c>
      <c r="T16" s="157" t="s">
        <v>58</v>
      </c>
      <c r="U16" s="200" t="s">
        <v>1115</v>
      </c>
      <c r="V16" s="162" t="s">
        <v>1116</v>
      </c>
      <c r="W16" s="192"/>
    </row>
    <row r="17" spans="1:23" ht="15.95" customHeight="1" x14ac:dyDescent="0.2">
      <c r="A17" s="229"/>
      <c r="B17" s="190"/>
      <c r="C17" s="190"/>
      <c r="D17" s="190"/>
      <c r="E17" s="190"/>
      <c r="F17" s="382"/>
      <c r="G17" s="230" t="s">
        <v>1079</v>
      </c>
      <c r="H17" s="192"/>
      <c r="I17" s="192"/>
      <c r="J17" s="192" t="s">
        <v>1114</v>
      </c>
      <c r="K17" s="190" t="s">
        <v>1134</v>
      </c>
      <c r="L17" s="230" t="s">
        <v>459</v>
      </c>
      <c r="M17" s="228">
        <v>44803.672002314815</v>
      </c>
      <c r="N17" s="192"/>
      <c r="O17" s="192"/>
      <c r="P17" s="192"/>
      <c r="Q17" s="192"/>
      <c r="R17" s="192"/>
      <c r="S17" s="1" t="s">
        <v>88</v>
      </c>
      <c r="T17" s="157" t="s">
        <v>58</v>
      </c>
      <c r="U17" s="200" t="s">
        <v>1115</v>
      </c>
      <c r="V17" s="162" t="s">
        <v>1116</v>
      </c>
      <c r="W17" s="192"/>
    </row>
    <row r="18" spans="1:23" ht="15.95" customHeight="1" x14ac:dyDescent="0.2">
      <c r="A18" s="229"/>
      <c r="B18" s="190"/>
      <c r="C18" s="190"/>
      <c r="D18" s="190"/>
      <c r="E18" s="190" t="s">
        <v>1135</v>
      </c>
      <c r="F18" s="382" t="s">
        <v>664</v>
      </c>
      <c r="G18" s="230" t="s">
        <v>1076</v>
      </c>
      <c r="H18" s="192"/>
      <c r="I18" s="192"/>
      <c r="J18" s="192" t="s">
        <v>1114</v>
      </c>
      <c r="K18" s="190" t="s">
        <v>1135</v>
      </c>
      <c r="L18" s="77" t="s">
        <v>449</v>
      </c>
      <c r="M18" s="228">
        <v>44803.374618055554</v>
      </c>
      <c r="N18" s="192"/>
      <c r="O18" s="192"/>
      <c r="P18" s="192"/>
      <c r="Q18" s="192"/>
      <c r="R18" s="192"/>
      <c r="S18" s="1" t="s">
        <v>88</v>
      </c>
      <c r="T18" s="157" t="s">
        <v>58</v>
      </c>
      <c r="U18" s="200" t="s">
        <v>1115</v>
      </c>
      <c r="V18" s="162" t="s">
        <v>1116</v>
      </c>
      <c r="W18" s="192"/>
    </row>
    <row r="19" spans="1:23" ht="15.95" customHeight="1" x14ac:dyDescent="0.2">
      <c r="A19" s="229"/>
      <c r="B19" s="190"/>
      <c r="C19" s="190"/>
      <c r="D19" s="190"/>
      <c r="E19" s="190"/>
      <c r="F19" s="382"/>
      <c r="G19" s="230" t="s">
        <v>1079</v>
      </c>
      <c r="H19" s="192"/>
      <c r="I19" s="192"/>
      <c r="J19" s="192" t="s">
        <v>1114</v>
      </c>
      <c r="K19" s="190" t="s">
        <v>1135</v>
      </c>
      <c r="L19" s="230" t="s">
        <v>459</v>
      </c>
      <c r="M19" s="228">
        <v>44803.376354166663</v>
      </c>
      <c r="N19" s="192"/>
      <c r="O19" s="192"/>
      <c r="P19" s="192"/>
      <c r="Q19" s="192"/>
      <c r="R19" s="192"/>
      <c r="S19" s="1" t="s">
        <v>88</v>
      </c>
      <c r="T19" s="157" t="s">
        <v>58</v>
      </c>
      <c r="U19" s="200" t="s">
        <v>1115</v>
      </c>
      <c r="V19" s="162" t="s">
        <v>1116</v>
      </c>
      <c r="W19" s="192"/>
    </row>
    <row r="20" spans="1:23" ht="15.95" customHeight="1" x14ac:dyDescent="0.2">
      <c r="A20" s="229"/>
      <c r="B20" s="190"/>
      <c r="C20" s="190"/>
      <c r="D20" s="190"/>
      <c r="E20" s="190" t="s">
        <v>1136</v>
      </c>
      <c r="F20" s="382" t="s">
        <v>664</v>
      </c>
      <c r="G20" s="230" t="s">
        <v>1076</v>
      </c>
      <c r="H20" s="192"/>
      <c r="I20" s="192"/>
      <c r="J20" s="192" t="s">
        <v>1114</v>
      </c>
      <c r="K20" s="190" t="s">
        <v>1136</v>
      </c>
      <c r="L20" s="77" t="s">
        <v>449</v>
      </c>
      <c r="M20" s="228">
        <v>44803.369699074072</v>
      </c>
      <c r="N20" s="192"/>
      <c r="O20" s="192"/>
      <c r="P20" s="192"/>
      <c r="Q20" s="192"/>
      <c r="R20" s="192"/>
      <c r="S20" s="1" t="s">
        <v>88</v>
      </c>
      <c r="T20" s="157" t="s">
        <v>58</v>
      </c>
      <c r="U20" s="200" t="s">
        <v>1115</v>
      </c>
      <c r="V20" s="162" t="s">
        <v>1116</v>
      </c>
      <c r="W20" s="192"/>
    </row>
    <row r="21" spans="1:23" ht="15.95" customHeight="1" x14ac:dyDescent="0.2">
      <c r="A21" s="229"/>
      <c r="B21" s="190"/>
      <c r="C21" s="190"/>
      <c r="D21" s="190"/>
      <c r="E21" s="190"/>
      <c r="F21" s="382"/>
      <c r="G21" s="230" t="s">
        <v>1079</v>
      </c>
      <c r="H21" s="192"/>
      <c r="I21" s="192"/>
      <c r="J21" s="192" t="s">
        <v>1114</v>
      </c>
      <c r="K21" s="190" t="s">
        <v>1136</v>
      </c>
      <c r="L21" s="230" t="s">
        <v>459</v>
      </c>
      <c r="M21" s="228">
        <v>44803.673472222225</v>
      </c>
      <c r="N21" s="192"/>
      <c r="O21" s="192"/>
      <c r="P21" s="192"/>
      <c r="Q21" s="192"/>
      <c r="R21" s="192"/>
      <c r="S21" s="1" t="s">
        <v>88</v>
      </c>
      <c r="T21" s="157" t="s">
        <v>58</v>
      </c>
      <c r="U21" s="200" t="s">
        <v>1115</v>
      </c>
      <c r="V21" s="162" t="s">
        <v>1116</v>
      </c>
      <c r="W21" s="192"/>
    </row>
    <row r="22" spans="1:23" ht="15.95" customHeight="1" x14ac:dyDescent="0.2">
      <c r="A22" s="229"/>
      <c r="B22" s="190"/>
      <c r="C22" s="190"/>
      <c r="D22" s="190"/>
      <c r="E22" s="190" t="s">
        <v>1137</v>
      </c>
      <c r="F22" s="382" t="s">
        <v>664</v>
      </c>
      <c r="G22" s="230" t="s">
        <v>1076</v>
      </c>
      <c r="H22" s="192"/>
      <c r="I22" s="192"/>
      <c r="J22" s="192" t="s">
        <v>1114</v>
      </c>
      <c r="K22" s="190" t="s">
        <v>1137</v>
      </c>
      <c r="L22" s="77" t="s">
        <v>449</v>
      </c>
      <c r="M22" s="228">
        <v>44803.368437500001</v>
      </c>
      <c r="N22" s="192"/>
      <c r="O22" s="192"/>
      <c r="P22" s="192"/>
      <c r="Q22" s="192"/>
      <c r="R22" s="192"/>
      <c r="S22" s="1" t="s">
        <v>88</v>
      </c>
      <c r="T22" s="157" t="s">
        <v>58</v>
      </c>
      <c r="U22" s="200" t="s">
        <v>1115</v>
      </c>
      <c r="V22" s="162" t="s">
        <v>1116</v>
      </c>
      <c r="W22" s="192"/>
    </row>
    <row r="23" spans="1:23" ht="15.95" customHeight="1" x14ac:dyDescent="0.2">
      <c r="A23" s="229"/>
      <c r="B23" s="190"/>
      <c r="C23" s="190"/>
      <c r="D23" s="218"/>
      <c r="E23" s="190"/>
      <c r="F23" s="382"/>
      <c r="G23" s="230" t="s">
        <v>1079</v>
      </c>
      <c r="H23" s="200"/>
      <c r="I23" s="192"/>
      <c r="J23" s="192" t="s">
        <v>1114</v>
      </c>
      <c r="K23" s="190" t="s">
        <v>1137</v>
      </c>
      <c r="L23" s="230" t="s">
        <v>459</v>
      </c>
      <c r="M23" s="228">
        <v>44803.369513888887</v>
      </c>
      <c r="N23" s="192"/>
      <c r="O23" s="192"/>
      <c r="P23" s="192"/>
      <c r="Q23" s="192"/>
      <c r="R23" s="192"/>
      <c r="S23" s="1" t="s">
        <v>88</v>
      </c>
      <c r="T23" s="157" t="s">
        <v>58</v>
      </c>
      <c r="U23" s="200" t="s">
        <v>1115</v>
      </c>
      <c r="V23" s="162" t="s">
        <v>1116</v>
      </c>
      <c r="W23" s="192"/>
    </row>
    <row r="24" spans="1:23" ht="15.95" customHeight="1" x14ac:dyDescent="0.2">
      <c r="A24" s="229"/>
      <c r="B24" s="190"/>
      <c r="C24" s="190"/>
      <c r="D24" s="218"/>
      <c r="E24" s="190" t="s">
        <v>1138</v>
      </c>
      <c r="F24" s="382" t="s">
        <v>664</v>
      </c>
      <c r="G24" s="230" t="s">
        <v>1076</v>
      </c>
      <c r="H24" s="200"/>
      <c r="I24" s="192"/>
      <c r="J24" s="192" t="s">
        <v>1114</v>
      </c>
      <c r="K24" s="190" t="s">
        <v>1138</v>
      </c>
      <c r="L24" s="77" t="s">
        <v>449</v>
      </c>
      <c r="M24" s="228">
        <v>44803.348391203705</v>
      </c>
      <c r="N24" s="192"/>
      <c r="O24" s="192"/>
      <c r="P24" s="192"/>
      <c r="Q24" s="192"/>
      <c r="R24" s="192"/>
      <c r="S24" s="1" t="s">
        <v>88</v>
      </c>
      <c r="T24" s="157" t="s">
        <v>58</v>
      </c>
      <c r="U24" s="200" t="s">
        <v>1115</v>
      </c>
      <c r="V24" s="162" t="s">
        <v>1116</v>
      </c>
      <c r="W24" s="192"/>
    </row>
    <row r="25" spans="1:23" ht="15.95" customHeight="1" x14ac:dyDescent="0.2">
      <c r="A25" s="229"/>
      <c r="B25" s="190"/>
      <c r="C25" s="190"/>
      <c r="D25" s="218"/>
      <c r="E25" s="190"/>
      <c r="F25" s="382"/>
      <c r="G25" s="230" t="s">
        <v>1079</v>
      </c>
      <c r="H25" s="200"/>
      <c r="I25" s="192"/>
      <c r="J25" s="192" t="s">
        <v>1114</v>
      </c>
      <c r="K25" s="190" t="s">
        <v>1138</v>
      </c>
      <c r="L25" s="230" t="s">
        <v>459</v>
      </c>
      <c r="M25" s="228">
        <v>44803.348379629628</v>
      </c>
      <c r="N25" s="192"/>
      <c r="O25" s="192"/>
      <c r="P25" s="192"/>
      <c r="Q25" s="192"/>
      <c r="R25" s="192"/>
      <c r="S25" s="1" t="s">
        <v>88</v>
      </c>
      <c r="T25" s="157" t="s">
        <v>58</v>
      </c>
      <c r="U25" s="200" t="s">
        <v>1115</v>
      </c>
      <c r="V25" s="162" t="s">
        <v>1116</v>
      </c>
      <c r="W25" s="192"/>
    </row>
    <row r="26" spans="1:23" ht="15.95" customHeight="1" x14ac:dyDescent="0.2">
      <c r="A26" s="229"/>
      <c r="B26" s="190"/>
      <c r="C26" s="190"/>
      <c r="D26" s="218"/>
      <c r="E26" s="190" t="s">
        <v>1139</v>
      </c>
      <c r="F26" s="382" t="s">
        <v>664</v>
      </c>
      <c r="G26" s="230" t="s">
        <v>1076</v>
      </c>
      <c r="H26" s="200"/>
      <c r="I26" s="192"/>
      <c r="J26" s="192" t="s">
        <v>1114</v>
      </c>
      <c r="K26" s="190" t="s">
        <v>1139</v>
      </c>
      <c r="L26" s="77" t="s">
        <v>449</v>
      </c>
      <c r="M26" s="228">
        <v>44803.349502314813</v>
      </c>
      <c r="N26" s="192"/>
      <c r="O26" s="192"/>
      <c r="P26" s="192"/>
      <c r="Q26" s="192"/>
      <c r="R26" s="192"/>
      <c r="S26" s="1" t="s">
        <v>88</v>
      </c>
      <c r="T26" s="157" t="s">
        <v>58</v>
      </c>
      <c r="U26" s="200" t="s">
        <v>1115</v>
      </c>
      <c r="V26" s="162" t="s">
        <v>1116</v>
      </c>
      <c r="W26" s="192"/>
    </row>
    <row r="27" spans="1:23" ht="15.95" customHeight="1" x14ac:dyDescent="0.2">
      <c r="A27" s="229"/>
      <c r="B27" s="190"/>
      <c r="C27" s="190"/>
      <c r="D27" s="190"/>
      <c r="E27" s="190"/>
      <c r="F27" s="382"/>
      <c r="G27" s="230" t="s">
        <v>1079</v>
      </c>
      <c r="H27" s="200"/>
      <c r="I27" s="192"/>
      <c r="J27" s="192" t="s">
        <v>1114</v>
      </c>
      <c r="K27" s="190" t="s">
        <v>1139</v>
      </c>
      <c r="L27" s="230" t="s">
        <v>459</v>
      </c>
      <c r="M27" s="228">
        <v>44803.348854166667</v>
      </c>
      <c r="N27" s="192"/>
      <c r="O27" s="192"/>
      <c r="P27" s="192"/>
      <c r="Q27" s="192"/>
      <c r="R27" s="192"/>
      <c r="S27" s="1" t="s">
        <v>88</v>
      </c>
      <c r="T27" s="157" t="s">
        <v>58</v>
      </c>
      <c r="U27" s="200" t="s">
        <v>1115</v>
      </c>
      <c r="V27" s="162" t="s">
        <v>1116</v>
      </c>
      <c r="W27" s="192"/>
    </row>
    <row r="28" spans="1:23" ht="15.95" customHeight="1" x14ac:dyDescent="0.2">
      <c r="A28" s="229"/>
      <c r="B28" s="190"/>
      <c r="C28" s="190"/>
      <c r="D28" s="190"/>
      <c r="E28" s="190" t="s">
        <v>1140</v>
      </c>
      <c r="F28" s="382" t="s">
        <v>664</v>
      </c>
      <c r="G28" s="230" t="s">
        <v>1076</v>
      </c>
      <c r="H28" s="200"/>
      <c r="I28" s="192"/>
      <c r="J28" s="192" t="s">
        <v>1114</v>
      </c>
      <c r="K28" s="219" t="s">
        <v>1140</v>
      </c>
      <c r="L28" s="77" t="s">
        <v>449</v>
      </c>
      <c r="M28" s="228">
        <v>44803.37667824074</v>
      </c>
      <c r="N28" s="192"/>
      <c r="O28" s="192"/>
      <c r="P28" s="192"/>
      <c r="Q28" s="192"/>
      <c r="R28" s="192"/>
      <c r="S28" s="1" t="s">
        <v>88</v>
      </c>
      <c r="T28" s="157" t="s">
        <v>58</v>
      </c>
      <c r="U28" s="200" t="s">
        <v>1115</v>
      </c>
      <c r="V28" s="162" t="s">
        <v>1116</v>
      </c>
      <c r="W28" s="192"/>
    </row>
    <row r="29" spans="1:23" ht="15.95" customHeight="1" x14ac:dyDescent="0.2">
      <c r="A29" s="229"/>
      <c r="B29" s="190"/>
      <c r="C29" s="190"/>
      <c r="D29" s="190"/>
      <c r="E29" s="190"/>
      <c r="F29" s="382"/>
      <c r="G29" s="230" t="s">
        <v>1079</v>
      </c>
      <c r="H29" s="200"/>
      <c r="I29" s="192"/>
      <c r="J29" s="192" t="s">
        <v>1114</v>
      </c>
      <c r="K29" s="219" t="s">
        <v>1140</v>
      </c>
      <c r="L29" s="230" t="s">
        <v>459</v>
      </c>
      <c r="M29" s="228">
        <v>44803.37703703704</v>
      </c>
      <c r="N29" s="192"/>
      <c r="O29" s="192"/>
      <c r="P29" s="192"/>
      <c r="Q29" s="192"/>
      <c r="R29" s="192"/>
      <c r="S29" s="1" t="s">
        <v>88</v>
      </c>
      <c r="T29" s="157" t="s">
        <v>58</v>
      </c>
      <c r="U29" s="200" t="s">
        <v>1115</v>
      </c>
      <c r="V29" s="162" t="s">
        <v>1116</v>
      </c>
      <c r="W29" s="192"/>
    </row>
    <row r="30" spans="1:23" ht="15.95" customHeight="1" x14ac:dyDescent="0.2">
      <c r="A30" s="229"/>
      <c r="B30" s="190"/>
      <c r="C30" s="190"/>
      <c r="D30" s="190"/>
      <c r="E30" s="190" t="s">
        <v>1141</v>
      </c>
      <c r="F30" s="382" t="s">
        <v>664</v>
      </c>
      <c r="G30" s="230" t="s">
        <v>1076</v>
      </c>
      <c r="H30" s="200"/>
      <c r="I30" s="192"/>
      <c r="J30" s="192" t="s">
        <v>1114</v>
      </c>
      <c r="K30" s="190" t="s">
        <v>1141</v>
      </c>
      <c r="L30" s="77" t="s">
        <v>449</v>
      </c>
      <c r="M30" s="228">
        <v>44803.377905092595</v>
      </c>
      <c r="N30" s="192"/>
      <c r="O30" s="192"/>
      <c r="P30" s="192"/>
      <c r="Q30" s="192"/>
      <c r="R30" s="192"/>
      <c r="S30" s="1" t="s">
        <v>88</v>
      </c>
      <c r="T30" s="157" t="s">
        <v>58</v>
      </c>
      <c r="U30" s="200" t="s">
        <v>1115</v>
      </c>
      <c r="V30" s="162" t="s">
        <v>1116</v>
      </c>
      <c r="W30" s="192"/>
    </row>
    <row r="31" spans="1:23" ht="15.95" customHeight="1" x14ac:dyDescent="0.2">
      <c r="A31" s="231">
        <v>44779.589953703704</v>
      </c>
      <c r="B31" s="190"/>
      <c r="C31" s="190"/>
      <c r="D31" s="190"/>
      <c r="E31" s="190"/>
      <c r="F31" s="382"/>
      <c r="G31" s="230" t="s">
        <v>1079</v>
      </c>
      <c r="H31" s="200"/>
      <c r="I31" s="192"/>
      <c r="J31" s="192" t="s">
        <v>1114</v>
      </c>
      <c r="K31" s="190" t="s">
        <v>1141</v>
      </c>
      <c r="L31" s="230" t="s">
        <v>459</v>
      </c>
      <c r="M31" s="228">
        <v>44803.37773148148</v>
      </c>
      <c r="N31" s="192"/>
      <c r="O31" s="192"/>
      <c r="P31" s="192"/>
      <c r="Q31" s="192"/>
      <c r="R31" s="192"/>
      <c r="S31" s="1" t="s">
        <v>88</v>
      </c>
      <c r="T31" s="157" t="s">
        <v>58</v>
      </c>
      <c r="U31" s="200" t="s">
        <v>1115</v>
      </c>
      <c r="V31" s="162" t="s">
        <v>1116</v>
      </c>
      <c r="W31" s="192"/>
    </row>
    <row r="32" spans="1:23" ht="15.95" customHeight="1" x14ac:dyDescent="0.2">
      <c r="A32" s="229"/>
      <c r="B32" s="190"/>
      <c r="C32" s="190"/>
      <c r="D32" s="190"/>
      <c r="E32" s="190" t="s">
        <v>1142</v>
      </c>
      <c r="F32" s="382" t="s">
        <v>664</v>
      </c>
      <c r="G32" s="230" t="s">
        <v>1076</v>
      </c>
      <c r="H32" s="200"/>
      <c r="I32" s="192"/>
      <c r="J32" s="192" t="s">
        <v>1114</v>
      </c>
      <c r="K32" s="190" t="s">
        <v>1142</v>
      </c>
      <c r="L32" s="77" t="s">
        <v>449</v>
      </c>
      <c r="M32" s="228">
        <v>44803.378344907411</v>
      </c>
      <c r="N32" s="192"/>
      <c r="O32" s="192"/>
      <c r="P32" s="192"/>
      <c r="Q32" s="192"/>
      <c r="R32" s="192"/>
      <c r="S32" s="1" t="s">
        <v>88</v>
      </c>
      <c r="T32" s="157" t="s">
        <v>58</v>
      </c>
      <c r="U32" s="200" t="s">
        <v>1115</v>
      </c>
      <c r="V32" s="162" t="s">
        <v>1116</v>
      </c>
      <c r="W32" s="192"/>
    </row>
    <row r="33" spans="1:23" ht="15.95" customHeight="1" x14ac:dyDescent="0.2">
      <c r="A33" s="229"/>
      <c r="B33" s="190"/>
      <c r="C33" s="190"/>
      <c r="D33" s="218"/>
      <c r="E33" s="190"/>
      <c r="F33" s="382"/>
      <c r="G33" s="230" t="s">
        <v>1079</v>
      </c>
      <c r="H33" s="200"/>
      <c r="I33" s="192"/>
      <c r="J33" s="192" t="s">
        <v>1114</v>
      </c>
      <c r="K33" s="190" t="s">
        <v>1142</v>
      </c>
      <c r="L33" s="230" t="s">
        <v>459</v>
      </c>
      <c r="M33" s="228">
        <v>44803.37840277778</v>
      </c>
      <c r="N33" s="192"/>
      <c r="O33" s="192"/>
      <c r="P33" s="192"/>
      <c r="Q33" s="192"/>
      <c r="R33" s="192"/>
      <c r="S33" s="1" t="s">
        <v>88</v>
      </c>
      <c r="T33" s="157" t="s">
        <v>58</v>
      </c>
      <c r="U33" s="200" t="s">
        <v>1115</v>
      </c>
      <c r="V33" s="162" t="s">
        <v>1116</v>
      </c>
      <c r="W33" s="192"/>
    </row>
    <row r="34" spans="1:23" ht="15.95" customHeight="1" x14ac:dyDescent="0.2">
      <c r="A34" s="229"/>
      <c r="B34" s="190"/>
      <c r="C34" s="190"/>
      <c r="D34" s="218"/>
      <c r="E34" s="190" t="s">
        <v>1143</v>
      </c>
      <c r="F34" s="382" t="s">
        <v>664</v>
      </c>
      <c r="G34" s="230" t="s">
        <v>1076</v>
      </c>
      <c r="H34" s="200"/>
      <c r="I34" s="192"/>
      <c r="J34" s="192" t="s">
        <v>1114</v>
      </c>
      <c r="K34" s="190" t="s">
        <v>1143</v>
      </c>
      <c r="L34" s="77" t="s">
        <v>449</v>
      </c>
      <c r="M34" s="228">
        <v>44803.378796296296</v>
      </c>
      <c r="N34" s="192"/>
      <c r="O34" s="192"/>
      <c r="P34" s="192"/>
      <c r="Q34" s="192"/>
      <c r="R34" s="192"/>
      <c r="S34" s="1" t="s">
        <v>88</v>
      </c>
      <c r="T34" s="157" t="s">
        <v>58</v>
      </c>
      <c r="U34" s="200" t="s">
        <v>1115</v>
      </c>
      <c r="V34" s="162" t="s">
        <v>1116</v>
      </c>
      <c r="W34" s="192"/>
    </row>
    <row r="35" spans="1:23" ht="15.95" customHeight="1" x14ac:dyDescent="0.2">
      <c r="A35" s="229"/>
      <c r="B35" s="190"/>
      <c r="C35" s="190"/>
      <c r="D35" s="218"/>
      <c r="E35" s="190"/>
      <c r="F35" s="382"/>
      <c r="G35" s="263" t="s">
        <v>1079</v>
      </c>
      <c r="H35" s="200"/>
      <c r="I35" s="192"/>
      <c r="J35" s="192" t="s">
        <v>1114</v>
      </c>
      <c r="K35" s="190" t="s">
        <v>1143</v>
      </c>
      <c r="L35" s="230" t="s">
        <v>459</v>
      </c>
      <c r="M35" s="228">
        <v>44803.379120370373</v>
      </c>
      <c r="N35" s="192"/>
      <c r="O35" s="192"/>
      <c r="P35" s="192"/>
      <c r="Q35" s="192"/>
      <c r="R35" s="192"/>
      <c r="S35" s="1" t="s">
        <v>88</v>
      </c>
      <c r="T35" s="157" t="s">
        <v>58</v>
      </c>
      <c r="U35" s="200" t="s">
        <v>1115</v>
      </c>
      <c r="V35" s="162" t="s">
        <v>1116</v>
      </c>
      <c r="W35" s="192"/>
    </row>
    <row r="36" spans="1:23" ht="15.95" customHeight="1" x14ac:dyDescent="0.2">
      <c r="A36" s="229"/>
      <c r="B36" s="190"/>
      <c r="C36" s="190"/>
      <c r="D36" s="218"/>
      <c r="E36" s="190" t="s">
        <v>1144</v>
      </c>
      <c r="F36" s="386" t="s">
        <v>1145</v>
      </c>
      <c r="G36" s="240" t="s">
        <v>1120</v>
      </c>
      <c r="H36" s="200"/>
      <c r="I36" s="192"/>
      <c r="J36" s="192" t="s">
        <v>1114</v>
      </c>
      <c r="K36" s="190" t="s">
        <v>1144</v>
      </c>
      <c r="L36" s="240" t="s">
        <v>1121</v>
      </c>
      <c r="M36" s="228">
        <v>44803.38082175926</v>
      </c>
      <c r="N36" s="192"/>
      <c r="O36" s="192"/>
      <c r="P36" s="192"/>
      <c r="Q36" s="192"/>
      <c r="R36" s="192"/>
      <c r="S36" s="1" t="s">
        <v>88</v>
      </c>
      <c r="T36" s="157" t="s">
        <v>58</v>
      </c>
      <c r="U36" s="200" t="s">
        <v>1115</v>
      </c>
      <c r="V36" s="162" t="s">
        <v>1116</v>
      </c>
      <c r="W36" s="192"/>
    </row>
    <row r="37" spans="1:23" ht="15.95" customHeight="1" x14ac:dyDescent="0.2">
      <c r="A37" s="229"/>
      <c r="B37" s="190"/>
      <c r="C37" s="190"/>
      <c r="D37" s="190"/>
      <c r="E37" s="190"/>
      <c r="F37" s="386"/>
      <c r="G37" s="240" t="s">
        <v>1122</v>
      </c>
      <c r="H37" s="200"/>
      <c r="I37" s="192"/>
      <c r="J37" s="192" t="s">
        <v>1114</v>
      </c>
      <c r="K37" s="190" t="s">
        <v>1144</v>
      </c>
      <c r="L37" s="240" t="s">
        <v>1123</v>
      </c>
      <c r="M37" s="228">
        <v>44803.380810185183</v>
      </c>
      <c r="N37" s="192"/>
      <c r="O37" s="192"/>
      <c r="P37" s="192"/>
      <c r="Q37" s="192"/>
      <c r="R37" s="192"/>
      <c r="S37" s="1" t="s">
        <v>88</v>
      </c>
      <c r="T37" s="157" t="s">
        <v>58</v>
      </c>
      <c r="U37" s="200" t="s">
        <v>1115</v>
      </c>
      <c r="V37" s="162" t="s">
        <v>1116</v>
      </c>
      <c r="W37" s="192"/>
    </row>
    <row r="38" spans="1:23" ht="15.95" customHeight="1" x14ac:dyDescent="0.2">
      <c r="A38" s="229"/>
      <c r="B38" s="190"/>
      <c r="C38" s="190"/>
      <c r="D38" s="190"/>
      <c r="E38" s="190"/>
      <c r="F38" s="386"/>
      <c r="G38" s="240" t="s">
        <v>1124</v>
      </c>
      <c r="H38" s="200"/>
      <c r="I38" s="192"/>
      <c r="J38" s="192" t="s">
        <v>1114</v>
      </c>
      <c r="K38" s="190" t="s">
        <v>1144</v>
      </c>
      <c r="L38" s="240" t="s">
        <v>1125</v>
      </c>
      <c r="M38" s="228">
        <v>44803.380787037036</v>
      </c>
      <c r="N38" s="192"/>
      <c r="O38" s="192"/>
      <c r="P38" s="192"/>
      <c r="Q38" s="192"/>
      <c r="R38" s="192"/>
      <c r="S38" s="1" t="s">
        <v>88</v>
      </c>
      <c r="T38" s="157" t="s">
        <v>58</v>
      </c>
      <c r="U38" s="200" t="s">
        <v>1115</v>
      </c>
      <c r="V38" s="162" t="s">
        <v>1116</v>
      </c>
      <c r="W38" s="192"/>
    </row>
    <row r="39" spans="1:23" ht="15.95" customHeight="1" x14ac:dyDescent="0.2">
      <c r="A39" s="229"/>
      <c r="B39" s="190"/>
      <c r="C39" s="190"/>
      <c r="D39" s="190"/>
      <c r="E39" s="190" t="s">
        <v>1146</v>
      </c>
      <c r="F39" s="386" t="s">
        <v>664</v>
      </c>
      <c r="G39" s="240" t="s">
        <v>1076</v>
      </c>
      <c r="H39" s="200"/>
      <c r="I39" s="192"/>
      <c r="J39" s="192" t="s">
        <v>1114</v>
      </c>
      <c r="K39" s="190" t="s">
        <v>1146</v>
      </c>
      <c r="L39" s="77" t="s">
        <v>449</v>
      </c>
      <c r="M39" s="228">
        <v>44803.367604166669</v>
      </c>
      <c r="N39" s="192"/>
      <c r="O39" s="192"/>
      <c r="P39" s="192"/>
      <c r="Q39" s="192"/>
      <c r="R39" s="192"/>
      <c r="S39" s="1" t="s">
        <v>88</v>
      </c>
      <c r="T39" s="157" t="s">
        <v>58</v>
      </c>
      <c r="U39" s="200" t="s">
        <v>1115</v>
      </c>
      <c r="V39" s="162" t="s">
        <v>1116</v>
      </c>
      <c r="W39" s="192"/>
    </row>
    <row r="40" spans="1:23" ht="15.95" customHeight="1" x14ac:dyDescent="0.2">
      <c r="A40" s="229"/>
      <c r="B40" s="190"/>
      <c r="C40" s="190"/>
      <c r="D40" s="190"/>
      <c r="E40" s="190"/>
      <c r="F40" s="382"/>
      <c r="G40" s="257" t="s">
        <v>1079</v>
      </c>
      <c r="H40" s="200"/>
      <c r="I40" s="192"/>
      <c r="J40" s="192" t="s">
        <v>1114</v>
      </c>
      <c r="K40" s="190" t="s">
        <v>1146</v>
      </c>
      <c r="L40" s="230" t="s">
        <v>459</v>
      </c>
      <c r="M40" s="228">
        <v>44803.368275462963</v>
      </c>
      <c r="N40" s="192"/>
      <c r="O40" s="192"/>
      <c r="P40" s="192"/>
      <c r="Q40" s="192"/>
      <c r="R40" s="192"/>
      <c r="S40" s="1" t="s">
        <v>88</v>
      </c>
      <c r="T40" s="157" t="s">
        <v>58</v>
      </c>
      <c r="U40" s="200" t="s">
        <v>1115</v>
      </c>
      <c r="V40" s="162" t="s">
        <v>1116</v>
      </c>
      <c r="W40" s="192"/>
    </row>
    <row r="41" spans="1:23" ht="15.95" customHeight="1" x14ac:dyDescent="0.2">
      <c r="A41" s="229"/>
      <c r="B41" s="190"/>
      <c r="C41" s="190"/>
      <c r="D41" s="190"/>
      <c r="E41" s="190" t="s">
        <v>1147</v>
      </c>
      <c r="F41" s="382" t="s">
        <v>664</v>
      </c>
      <c r="G41" s="230" t="s">
        <v>1076</v>
      </c>
      <c r="H41" s="200"/>
      <c r="I41" s="192"/>
      <c r="J41" s="192" t="s">
        <v>1114</v>
      </c>
      <c r="K41" s="190" t="s">
        <v>1147</v>
      </c>
      <c r="L41" s="77" t="s">
        <v>449</v>
      </c>
      <c r="M41" s="228">
        <v>44803.367384259262</v>
      </c>
      <c r="N41" s="192"/>
      <c r="O41" s="192"/>
      <c r="P41" s="192"/>
      <c r="Q41" s="192"/>
      <c r="R41" s="192"/>
      <c r="S41" s="1" t="s">
        <v>88</v>
      </c>
      <c r="T41" s="157" t="s">
        <v>58</v>
      </c>
      <c r="U41" s="200" t="s">
        <v>1115</v>
      </c>
      <c r="V41" s="162" t="s">
        <v>1116</v>
      </c>
      <c r="W41" s="192"/>
    </row>
    <row r="42" spans="1:23" ht="15.95" customHeight="1" x14ac:dyDescent="0.2">
      <c r="A42" s="229"/>
      <c r="B42" s="190"/>
      <c r="C42" s="190"/>
      <c r="D42" s="190"/>
      <c r="E42" s="190"/>
      <c r="F42" s="382"/>
      <c r="G42" s="230" t="s">
        <v>1079</v>
      </c>
      <c r="H42" s="200"/>
      <c r="I42" s="192"/>
      <c r="J42" s="192" t="s">
        <v>1114</v>
      </c>
      <c r="K42" s="190" t="s">
        <v>1147</v>
      </c>
      <c r="L42" s="230" t="s">
        <v>459</v>
      </c>
      <c r="M42" s="228">
        <v>44803.361180555556</v>
      </c>
      <c r="N42" s="192"/>
      <c r="O42" s="192"/>
      <c r="P42" s="192"/>
      <c r="Q42" s="192"/>
      <c r="R42" s="192"/>
      <c r="S42" s="1" t="s">
        <v>88</v>
      </c>
      <c r="T42" s="157" t="s">
        <v>58</v>
      </c>
      <c r="U42" s="200" t="s">
        <v>1115</v>
      </c>
      <c r="V42" s="162" t="s">
        <v>1116</v>
      </c>
      <c r="W42" s="192"/>
    </row>
    <row r="43" spans="1:23" ht="15.95" customHeight="1" x14ac:dyDescent="0.2">
      <c r="A43" s="229"/>
      <c r="B43" s="190"/>
      <c r="C43" s="190"/>
      <c r="D43" s="190"/>
      <c r="E43" s="190" t="s">
        <v>1148</v>
      </c>
      <c r="F43" s="382" t="s">
        <v>1149</v>
      </c>
      <c r="G43" s="219" t="s">
        <v>1150</v>
      </c>
      <c r="H43" s="200"/>
      <c r="I43" s="192"/>
      <c r="J43" s="192" t="s">
        <v>1114</v>
      </c>
      <c r="K43" s="190" t="s">
        <v>1148</v>
      </c>
      <c r="L43" s="219" t="s">
        <v>1151</v>
      </c>
      <c r="M43" s="228">
        <v>44803.364988425928</v>
      </c>
      <c r="N43" s="192"/>
      <c r="O43" s="192"/>
      <c r="P43" s="192"/>
      <c r="Q43" s="192"/>
      <c r="R43" s="192"/>
      <c r="S43" s="1" t="s">
        <v>88</v>
      </c>
      <c r="T43" s="157" t="s">
        <v>58</v>
      </c>
      <c r="U43" s="200" t="s">
        <v>1115</v>
      </c>
      <c r="V43" s="162" t="s">
        <v>1116</v>
      </c>
      <c r="W43" s="192"/>
    </row>
    <row r="44" spans="1:23" ht="15.95" customHeight="1" x14ac:dyDescent="0.2">
      <c r="A44" s="229"/>
      <c r="B44" s="190"/>
      <c r="C44" s="190"/>
      <c r="D44" s="190"/>
      <c r="E44" s="190"/>
      <c r="F44" s="382"/>
      <c r="G44" s="219" t="s">
        <v>1152</v>
      </c>
      <c r="H44" s="200"/>
      <c r="I44" s="192"/>
      <c r="J44" s="192" t="s">
        <v>1114</v>
      </c>
      <c r="K44" s="190" t="s">
        <v>1148</v>
      </c>
      <c r="L44" s="219" t="s">
        <v>1153</v>
      </c>
      <c r="M44" s="228">
        <v>44803.364965277775</v>
      </c>
      <c r="N44" s="192"/>
      <c r="O44" s="192"/>
      <c r="P44" s="192"/>
      <c r="Q44" s="192"/>
      <c r="R44" s="192"/>
      <c r="S44" s="1" t="s">
        <v>88</v>
      </c>
      <c r="T44" s="157" t="s">
        <v>58</v>
      </c>
      <c r="U44" s="200" t="s">
        <v>1115</v>
      </c>
      <c r="V44" s="162" t="s">
        <v>1116</v>
      </c>
      <c r="W44" s="192"/>
    </row>
    <row r="45" spans="1:23" ht="15.95" customHeight="1" x14ac:dyDescent="0.2">
      <c r="A45" s="229"/>
      <c r="B45" s="190"/>
      <c r="C45" s="190"/>
      <c r="D45" s="190"/>
      <c r="E45" s="190" t="s">
        <v>1154</v>
      </c>
      <c r="F45" s="382" t="s">
        <v>664</v>
      </c>
      <c r="G45" s="230" t="s">
        <v>1076</v>
      </c>
      <c r="H45" s="200"/>
      <c r="I45" s="192"/>
      <c r="J45" s="192" t="s">
        <v>1114</v>
      </c>
      <c r="K45" s="190" t="s">
        <v>1154</v>
      </c>
      <c r="L45" s="77" t="s">
        <v>449</v>
      </c>
      <c r="M45" s="228">
        <v>44803.381724537037</v>
      </c>
      <c r="N45" s="192"/>
      <c r="O45" s="192"/>
      <c r="P45" s="192"/>
      <c r="Q45" s="192"/>
      <c r="R45" s="192"/>
      <c r="S45" s="1" t="s">
        <v>88</v>
      </c>
      <c r="T45" s="157" t="s">
        <v>58</v>
      </c>
      <c r="U45" s="200" t="s">
        <v>1115</v>
      </c>
      <c r="V45" s="162" t="s">
        <v>1116</v>
      </c>
      <c r="W45" s="192"/>
    </row>
    <row r="46" spans="1:23" ht="15.95" customHeight="1" x14ac:dyDescent="0.2">
      <c r="A46" s="229"/>
      <c r="B46" s="190"/>
      <c r="C46" s="190"/>
      <c r="D46" s="190"/>
      <c r="E46" s="190"/>
      <c r="F46" s="382"/>
      <c r="G46" s="230" t="s">
        <v>1079</v>
      </c>
      <c r="H46" s="200"/>
      <c r="I46" s="192"/>
      <c r="J46" s="192" t="s">
        <v>1114</v>
      </c>
      <c r="K46" s="190" t="s">
        <v>1154</v>
      </c>
      <c r="L46" s="230" t="s">
        <v>459</v>
      </c>
      <c r="M46" s="228">
        <v>44803.382384259261</v>
      </c>
      <c r="N46" s="192"/>
      <c r="O46" s="192"/>
      <c r="P46" s="192"/>
      <c r="Q46" s="192"/>
      <c r="R46" s="192"/>
      <c r="S46" s="1" t="s">
        <v>88</v>
      </c>
      <c r="T46" s="157" t="s">
        <v>58</v>
      </c>
      <c r="U46" s="200" t="s">
        <v>1115</v>
      </c>
      <c r="V46" s="162" t="s">
        <v>1116</v>
      </c>
      <c r="W46" s="192"/>
    </row>
    <row r="47" spans="1:23" ht="15.95" customHeight="1" x14ac:dyDescent="0.2">
      <c r="A47" s="229"/>
      <c r="B47" s="190"/>
      <c r="C47" s="190"/>
      <c r="D47" s="190"/>
      <c r="E47" s="190" t="s">
        <v>1155</v>
      </c>
      <c r="F47" s="382" t="s">
        <v>664</v>
      </c>
      <c r="G47" s="230" t="s">
        <v>1076</v>
      </c>
      <c r="H47" s="200"/>
      <c r="I47" s="192"/>
      <c r="J47" s="192" t="s">
        <v>1114</v>
      </c>
      <c r="K47" s="190" t="s">
        <v>1155</v>
      </c>
      <c r="L47" s="77" t="s">
        <v>449</v>
      </c>
      <c r="M47" s="228">
        <v>44803.361712962964</v>
      </c>
      <c r="N47" s="192"/>
      <c r="O47" s="192"/>
      <c r="P47" s="192"/>
      <c r="Q47" s="192"/>
      <c r="R47" s="192"/>
      <c r="S47" s="1" t="s">
        <v>88</v>
      </c>
      <c r="T47" s="157" t="s">
        <v>58</v>
      </c>
      <c r="U47" s="200" t="s">
        <v>1115</v>
      </c>
      <c r="V47" s="162" t="s">
        <v>1116</v>
      </c>
      <c r="W47" s="192"/>
    </row>
    <row r="48" spans="1:23" ht="15.95" customHeight="1" x14ac:dyDescent="0.2">
      <c r="A48" s="229"/>
      <c r="B48" s="190"/>
      <c r="C48" s="190"/>
      <c r="D48" s="190"/>
      <c r="E48" s="190"/>
      <c r="F48" s="382"/>
      <c r="G48" s="230" t="s">
        <v>1079</v>
      </c>
      <c r="H48" s="200"/>
      <c r="I48" s="192"/>
      <c r="J48" s="192" t="s">
        <v>1114</v>
      </c>
      <c r="K48" s="190" t="s">
        <v>1155</v>
      </c>
      <c r="L48" s="230" t="s">
        <v>459</v>
      </c>
      <c r="M48" s="228">
        <v>44803.362395833334</v>
      </c>
      <c r="N48" s="192"/>
      <c r="O48" s="192"/>
      <c r="P48" s="192"/>
      <c r="Q48" s="192"/>
      <c r="R48" s="192"/>
      <c r="S48" s="1" t="s">
        <v>88</v>
      </c>
      <c r="T48" s="157" t="s">
        <v>58</v>
      </c>
      <c r="U48" s="200" t="s">
        <v>1115</v>
      </c>
      <c r="V48" s="162" t="s">
        <v>1116</v>
      </c>
      <c r="W48" s="192"/>
    </row>
    <row r="49" spans="1:23" ht="15.95" customHeight="1" x14ac:dyDescent="0.2">
      <c r="A49" s="229"/>
      <c r="B49" s="190"/>
      <c r="C49" s="190"/>
      <c r="D49" s="190"/>
      <c r="E49" s="190" t="s">
        <v>1156</v>
      </c>
      <c r="F49" s="382" t="s">
        <v>1157</v>
      </c>
      <c r="G49" s="219" t="s">
        <v>1122</v>
      </c>
      <c r="H49" s="200"/>
      <c r="I49" s="192"/>
      <c r="J49" s="192" t="s">
        <v>1114</v>
      </c>
      <c r="K49" s="190" t="s">
        <v>1156</v>
      </c>
      <c r="L49" s="219" t="s">
        <v>1123</v>
      </c>
      <c r="M49" s="228">
        <v>44803.363159722219</v>
      </c>
      <c r="N49" s="192"/>
      <c r="O49" s="192"/>
      <c r="P49" s="192"/>
      <c r="Q49" s="192"/>
      <c r="R49" s="192"/>
      <c r="S49" s="1" t="s">
        <v>88</v>
      </c>
      <c r="T49" s="157" t="s">
        <v>58</v>
      </c>
      <c r="U49" s="200" t="s">
        <v>1115</v>
      </c>
      <c r="V49" s="162" t="s">
        <v>1116</v>
      </c>
      <c r="W49" s="192"/>
    </row>
    <row r="50" spans="1:23" ht="15.95" customHeight="1" x14ac:dyDescent="0.2">
      <c r="A50" s="229"/>
      <c r="B50" s="190"/>
      <c r="C50" s="190"/>
      <c r="D50" s="190"/>
      <c r="E50" s="190"/>
      <c r="F50" s="382"/>
      <c r="G50" s="219" t="s">
        <v>1158</v>
      </c>
      <c r="H50" s="200"/>
      <c r="I50" s="192"/>
      <c r="J50" s="192" t="s">
        <v>1114</v>
      </c>
      <c r="K50" s="190" t="s">
        <v>1156</v>
      </c>
      <c r="L50" s="219" t="s">
        <v>1159</v>
      </c>
      <c r="M50" s="228">
        <v>44803.363194444442</v>
      </c>
      <c r="N50" s="192"/>
      <c r="O50" s="192"/>
      <c r="P50" s="192"/>
      <c r="Q50" s="192"/>
      <c r="R50" s="192"/>
      <c r="S50" s="1" t="s">
        <v>88</v>
      </c>
      <c r="T50" s="157" t="s">
        <v>58</v>
      </c>
      <c r="U50" s="200" t="s">
        <v>1115</v>
      </c>
      <c r="V50" s="162" t="s">
        <v>1116</v>
      </c>
      <c r="W50" s="192"/>
    </row>
    <row r="51" spans="1:23" ht="15.95" customHeight="1" x14ac:dyDescent="0.25">
      <c r="A51" s="229"/>
      <c r="B51" s="190"/>
      <c r="C51" s="190"/>
      <c r="D51" s="190"/>
      <c r="E51" s="234" t="s">
        <v>1160</v>
      </c>
      <c r="F51" s="382" t="s">
        <v>1161</v>
      </c>
      <c r="G51" s="230" t="s">
        <v>1126</v>
      </c>
      <c r="H51" s="200"/>
      <c r="I51" s="192"/>
      <c r="J51" s="192" t="s">
        <v>1114</v>
      </c>
      <c r="K51" s="234" t="s">
        <v>1160</v>
      </c>
      <c r="L51" s="230" t="s">
        <v>1127</v>
      </c>
      <c r="M51" s="228">
        <v>44803.674027777779</v>
      </c>
      <c r="N51" s="192"/>
      <c r="O51" s="192"/>
      <c r="P51" s="192"/>
      <c r="Q51" s="192"/>
      <c r="R51" s="192"/>
      <c r="S51" s="1" t="s">
        <v>88</v>
      </c>
      <c r="T51" s="157" t="s">
        <v>58</v>
      </c>
      <c r="U51" s="200" t="s">
        <v>1115</v>
      </c>
      <c r="V51" s="162" t="s">
        <v>1116</v>
      </c>
      <c r="W51" s="192"/>
    </row>
    <row r="52" spans="1:23" ht="15.95" customHeight="1" x14ac:dyDescent="0.25">
      <c r="A52" s="229"/>
      <c r="B52" s="190"/>
      <c r="C52" s="190"/>
      <c r="D52" s="190"/>
      <c r="E52" s="190"/>
      <c r="F52" s="382"/>
      <c r="G52" s="230" t="s">
        <v>1128</v>
      </c>
      <c r="H52" s="200"/>
      <c r="I52" s="192"/>
      <c r="J52" s="192" t="s">
        <v>1114</v>
      </c>
      <c r="K52" s="234" t="s">
        <v>1160</v>
      </c>
      <c r="L52" s="230" t="s">
        <v>1129</v>
      </c>
      <c r="M52" s="228">
        <v>44803.674016203702</v>
      </c>
      <c r="N52" s="192"/>
      <c r="O52" s="192"/>
      <c r="P52" s="192"/>
      <c r="Q52" s="192"/>
      <c r="R52" s="192"/>
      <c r="S52" s="1" t="s">
        <v>88</v>
      </c>
      <c r="T52" s="157" t="s">
        <v>58</v>
      </c>
      <c r="U52" s="200" t="s">
        <v>1115</v>
      </c>
      <c r="V52" s="162" t="s">
        <v>1116</v>
      </c>
      <c r="W52" s="192"/>
    </row>
    <row r="53" spans="1:23" ht="15.95" customHeight="1" x14ac:dyDescent="0.25">
      <c r="A53" s="229"/>
      <c r="B53" s="190"/>
      <c r="C53" s="190"/>
      <c r="D53" s="190"/>
      <c r="E53" s="190"/>
      <c r="F53" s="382"/>
      <c r="G53" s="230" t="s">
        <v>1122</v>
      </c>
      <c r="H53" s="200"/>
      <c r="I53" s="192"/>
      <c r="J53" s="192" t="s">
        <v>1114</v>
      </c>
      <c r="K53" s="234" t="s">
        <v>1160</v>
      </c>
      <c r="L53" s="230" t="s">
        <v>1123</v>
      </c>
      <c r="M53" s="228">
        <v>44803.696504629632</v>
      </c>
      <c r="N53" s="192"/>
      <c r="O53" s="192"/>
      <c r="P53" s="192"/>
      <c r="Q53" s="192"/>
      <c r="R53" s="192"/>
      <c r="S53" s="1" t="s">
        <v>88</v>
      </c>
      <c r="T53" s="157" t="s">
        <v>58</v>
      </c>
      <c r="U53" s="200" t="s">
        <v>1115</v>
      </c>
      <c r="V53" s="162" t="s">
        <v>1116</v>
      </c>
      <c r="W53" s="192"/>
    </row>
    <row r="54" spans="1:23" ht="15.95" customHeight="1" x14ac:dyDescent="0.25">
      <c r="A54" s="229"/>
      <c r="B54" s="190"/>
      <c r="C54" s="190"/>
      <c r="D54" s="190"/>
      <c r="E54" s="190"/>
      <c r="F54" s="382"/>
      <c r="G54" s="230" t="s">
        <v>1158</v>
      </c>
      <c r="H54" s="200"/>
      <c r="I54" s="192"/>
      <c r="J54" s="192" t="s">
        <v>1114</v>
      </c>
      <c r="K54" s="234" t="s">
        <v>1160</v>
      </c>
      <c r="L54" s="230" t="s">
        <v>1159</v>
      </c>
      <c r="M54" s="228">
        <v>44803.696747685186</v>
      </c>
      <c r="N54" s="192"/>
      <c r="O54" s="192"/>
      <c r="P54" s="192"/>
      <c r="Q54" s="192"/>
      <c r="R54" s="192"/>
      <c r="S54" s="1" t="s">
        <v>88</v>
      </c>
      <c r="T54" s="157" t="s">
        <v>58</v>
      </c>
      <c r="U54" s="200" t="s">
        <v>1115</v>
      </c>
      <c r="V54" s="162" t="s">
        <v>1116</v>
      </c>
      <c r="W54" s="192"/>
    </row>
    <row r="55" spans="1:23" ht="15.95" customHeight="1" x14ac:dyDescent="0.2">
      <c r="A55" s="229"/>
      <c r="B55" s="190"/>
      <c r="C55" s="190"/>
      <c r="D55" s="190"/>
      <c r="E55" s="190" t="s">
        <v>1162</v>
      </c>
      <c r="F55" s="382" t="s">
        <v>1163</v>
      </c>
      <c r="G55" s="230" t="s">
        <v>1164</v>
      </c>
      <c r="H55" s="200"/>
      <c r="I55" s="192"/>
      <c r="J55" s="192" t="s">
        <v>1114</v>
      </c>
      <c r="K55" s="190" t="s">
        <v>1162</v>
      </c>
      <c r="L55" s="230" t="s">
        <v>51</v>
      </c>
      <c r="M55" s="228">
        <v>44803.36347222222</v>
      </c>
      <c r="N55" s="192"/>
      <c r="O55" s="192"/>
      <c r="P55" s="192"/>
      <c r="Q55" s="192"/>
      <c r="R55" s="192"/>
      <c r="S55" s="1" t="s">
        <v>88</v>
      </c>
      <c r="T55" s="157" t="s">
        <v>58</v>
      </c>
      <c r="U55" s="200" t="s">
        <v>1115</v>
      </c>
      <c r="V55" s="162" t="s">
        <v>1116</v>
      </c>
      <c r="W55" s="192"/>
    </row>
    <row r="56" spans="1:23" ht="15.95" customHeight="1" x14ac:dyDescent="0.2">
      <c r="A56" s="229"/>
      <c r="B56" s="190"/>
      <c r="C56" s="190"/>
      <c r="D56" s="190"/>
      <c r="E56" s="190"/>
      <c r="F56" s="382"/>
      <c r="G56" s="230" t="s">
        <v>1165</v>
      </c>
      <c r="H56" s="200"/>
      <c r="I56" s="192"/>
      <c r="J56" s="192" t="s">
        <v>1114</v>
      </c>
      <c r="K56" s="190" t="s">
        <v>1162</v>
      </c>
      <c r="L56" s="230" t="s">
        <v>1166</v>
      </c>
      <c r="M56" s="228">
        <v>44803.363495370373</v>
      </c>
      <c r="N56" s="192"/>
      <c r="O56" s="192"/>
      <c r="P56" s="192"/>
      <c r="Q56" s="192"/>
      <c r="R56" s="192"/>
      <c r="S56" s="1" t="s">
        <v>88</v>
      </c>
      <c r="T56" s="157" t="s">
        <v>58</v>
      </c>
      <c r="U56" s="200" t="s">
        <v>1115</v>
      </c>
      <c r="V56" s="162" t="s">
        <v>1116</v>
      </c>
      <c r="W56" s="192"/>
    </row>
    <row r="57" spans="1:23" ht="15.95" customHeight="1" x14ac:dyDescent="0.2">
      <c r="A57" s="229"/>
      <c r="B57" s="190"/>
      <c r="C57" s="190"/>
      <c r="D57" s="190"/>
      <c r="E57" s="190" t="s">
        <v>1167</v>
      </c>
      <c r="F57" s="189" t="s">
        <v>1168</v>
      </c>
      <c r="G57" s="230"/>
      <c r="H57" s="200"/>
      <c r="I57" s="192"/>
      <c r="J57" s="192" t="s">
        <v>1114</v>
      </c>
      <c r="K57" s="190" t="s">
        <v>1167</v>
      </c>
      <c r="L57" s="189">
        <v>2</v>
      </c>
      <c r="M57" s="228">
        <v>44803.364305555559</v>
      </c>
      <c r="N57" s="192"/>
      <c r="O57" s="192"/>
      <c r="P57" s="192"/>
      <c r="Q57" s="192"/>
      <c r="R57" s="192"/>
      <c r="S57" s="1" t="s">
        <v>88</v>
      </c>
      <c r="T57" s="157" t="s">
        <v>58</v>
      </c>
      <c r="U57" s="200" t="s">
        <v>1115</v>
      </c>
      <c r="V57" s="162" t="s">
        <v>1116</v>
      </c>
      <c r="W57" s="192"/>
    </row>
    <row r="58" spans="1:23" ht="15.95" customHeight="1" x14ac:dyDescent="0.2">
      <c r="A58" s="229"/>
      <c r="B58" s="190"/>
      <c r="C58" s="190"/>
      <c r="D58" s="190"/>
      <c r="E58" s="190" t="s">
        <v>1169</v>
      </c>
      <c r="F58" s="382" t="s">
        <v>664</v>
      </c>
      <c r="G58" s="230" t="s">
        <v>1076</v>
      </c>
      <c r="H58" s="200"/>
      <c r="I58" s="192"/>
      <c r="J58" s="192" t="s">
        <v>1114</v>
      </c>
      <c r="K58" s="190" t="s">
        <v>1170</v>
      </c>
      <c r="L58" s="230" t="s">
        <v>449</v>
      </c>
      <c r="M58" s="228">
        <v>44803.66810185185</v>
      </c>
      <c r="N58" s="192"/>
      <c r="O58" s="192"/>
      <c r="P58" s="192"/>
      <c r="Q58" s="192"/>
      <c r="R58" s="192"/>
      <c r="S58" s="1" t="s">
        <v>88</v>
      </c>
      <c r="T58" s="157" t="s">
        <v>59</v>
      </c>
      <c r="U58" s="200" t="s">
        <v>1115</v>
      </c>
      <c r="V58" s="162" t="s">
        <v>1171</v>
      </c>
      <c r="W58" s="192" t="s">
        <v>9</v>
      </c>
    </row>
    <row r="59" spans="1:23" ht="15.95" customHeight="1" x14ac:dyDescent="0.2">
      <c r="A59" s="229"/>
      <c r="B59" s="190"/>
      <c r="C59" s="190"/>
      <c r="D59" s="190"/>
      <c r="E59" s="190"/>
      <c r="F59" s="382"/>
      <c r="G59" s="230" t="s">
        <v>1079</v>
      </c>
      <c r="H59" s="200"/>
      <c r="I59" s="192"/>
      <c r="J59" s="192" t="s">
        <v>1114</v>
      </c>
      <c r="K59" s="190" t="s">
        <v>1170</v>
      </c>
      <c r="L59" s="230" t="s">
        <v>459</v>
      </c>
      <c r="M59" s="228">
        <v>44803.669016203705</v>
      </c>
      <c r="N59" s="192"/>
      <c r="O59" s="192"/>
      <c r="P59" s="192"/>
      <c r="Q59" s="192"/>
      <c r="R59" s="192"/>
      <c r="S59" s="1" t="s">
        <v>88</v>
      </c>
      <c r="T59" s="157" t="s">
        <v>59</v>
      </c>
      <c r="U59" s="200" t="s">
        <v>1115</v>
      </c>
      <c r="V59" s="162" t="s">
        <v>1171</v>
      </c>
      <c r="W59" s="192" t="s">
        <v>9</v>
      </c>
    </row>
    <row r="60" spans="1:23" ht="15.95" customHeight="1" x14ac:dyDescent="0.2">
      <c r="A60" s="229"/>
      <c r="B60" s="190"/>
      <c r="C60" s="190"/>
      <c r="D60" s="190"/>
      <c r="E60" s="190" t="s">
        <v>1172</v>
      </c>
      <c r="F60" s="189" t="s">
        <v>1173</v>
      </c>
      <c r="G60" s="230"/>
      <c r="H60" s="200"/>
      <c r="I60" s="192"/>
      <c r="J60" s="192" t="s">
        <v>1114</v>
      </c>
      <c r="K60" s="190" t="s">
        <v>1172</v>
      </c>
      <c r="L60" s="189">
        <v>0</v>
      </c>
      <c r="M60" s="228">
        <v>44803.669293981482</v>
      </c>
      <c r="N60" s="192"/>
      <c r="O60" s="192"/>
      <c r="P60" s="192"/>
      <c r="Q60" s="192"/>
      <c r="R60" s="192"/>
      <c r="S60" s="1" t="s">
        <v>88</v>
      </c>
      <c r="T60" s="157" t="s">
        <v>58</v>
      </c>
      <c r="U60" s="200" t="s">
        <v>1115</v>
      </c>
      <c r="V60" s="162" t="s">
        <v>1116</v>
      </c>
      <c r="W60" s="192"/>
    </row>
    <row r="61" spans="1:23" ht="15.95" customHeight="1" x14ac:dyDescent="0.2">
      <c r="B61" s="32"/>
      <c r="C61" s="32"/>
      <c r="D61" s="32"/>
      <c r="E61" s="32" t="s">
        <v>1174</v>
      </c>
      <c r="F61" s="383" t="s">
        <v>664</v>
      </c>
      <c r="G61" s="77" t="s">
        <v>1076</v>
      </c>
      <c r="H61" s="127"/>
      <c r="I61" s="1"/>
      <c r="J61" s="192" t="s">
        <v>1114</v>
      </c>
      <c r="K61" s="211" t="s">
        <v>1174</v>
      </c>
      <c r="L61" s="230" t="s">
        <v>449</v>
      </c>
      <c r="M61" s="54">
        <v>44803.38013888889</v>
      </c>
      <c r="N61" s="1"/>
      <c r="O61" s="1"/>
      <c r="P61" s="1"/>
      <c r="Q61" s="1"/>
      <c r="R61" s="1"/>
      <c r="S61" s="1" t="s">
        <v>88</v>
      </c>
      <c r="T61" s="157" t="s">
        <v>58</v>
      </c>
      <c r="U61" s="118" t="s">
        <v>1115</v>
      </c>
      <c r="V61" s="162" t="s">
        <v>1116</v>
      </c>
      <c r="W61" s="1"/>
    </row>
    <row r="62" spans="1:23" ht="15.95" customHeight="1" x14ac:dyDescent="0.2">
      <c r="B62" s="32"/>
      <c r="C62" s="32"/>
      <c r="D62" s="32"/>
      <c r="E62" s="32"/>
      <c r="F62" s="383"/>
      <c r="G62" s="77" t="s">
        <v>1079</v>
      </c>
      <c r="H62" s="127"/>
      <c r="I62" s="1"/>
      <c r="J62" s="192" t="s">
        <v>1114</v>
      </c>
      <c r="K62" s="211" t="s">
        <v>1174</v>
      </c>
      <c r="L62" s="230" t="s">
        <v>459</v>
      </c>
      <c r="M62" s="54">
        <v>44803.379525462966</v>
      </c>
      <c r="N62" s="1"/>
      <c r="O62" s="1"/>
      <c r="P62" s="1"/>
      <c r="Q62" s="1"/>
      <c r="R62" s="1"/>
      <c r="S62" s="1" t="s">
        <v>88</v>
      </c>
      <c r="T62" s="157" t="s">
        <v>58</v>
      </c>
      <c r="U62" s="118" t="s">
        <v>1115</v>
      </c>
      <c r="V62" s="162" t="s">
        <v>1116</v>
      </c>
      <c r="W62" s="1"/>
    </row>
    <row r="63" spans="1:23" ht="15.95" customHeight="1" x14ac:dyDescent="0.2">
      <c r="B63" s="32"/>
      <c r="C63" s="32"/>
      <c r="D63" s="32"/>
      <c r="E63" s="32" t="s">
        <v>1175</v>
      </c>
      <c r="F63" s="383" t="s">
        <v>664</v>
      </c>
      <c r="G63" s="77" t="s">
        <v>1076</v>
      </c>
      <c r="H63" s="127"/>
      <c r="I63" s="1"/>
      <c r="J63" s="192" t="s">
        <v>1114</v>
      </c>
      <c r="K63" s="32" t="s">
        <v>1175</v>
      </c>
      <c r="L63" s="230" t="s">
        <v>449</v>
      </c>
      <c r="M63" s="54">
        <v>44803.681967592594</v>
      </c>
      <c r="N63" s="1"/>
      <c r="O63" s="1"/>
      <c r="P63" s="1"/>
      <c r="Q63" s="1"/>
      <c r="R63" s="1"/>
      <c r="S63" s="1" t="s">
        <v>88</v>
      </c>
      <c r="T63" s="157" t="s">
        <v>58</v>
      </c>
      <c r="U63" s="118" t="s">
        <v>1115</v>
      </c>
      <c r="V63" s="162" t="s">
        <v>1116</v>
      </c>
      <c r="W63" s="1"/>
    </row>
    <row r="64" spans="1:23" ht="15.95" customHeight="1" x14ac:dyDescent="0.2">
      <c r="B64" s="32"/>
      <c r="C64" s="32"/>
      <c r="D64" s="32"/>
      <c r="E64" s="32"/>
      <c r="F64" s="383"/>
      <c r="G64" s="77" t="s">
        <v>1079</v>
      </c>
      <c r="H64" s="127"/>
      <c r="I64" s="1"/>
      <c r="J64" s="192" t="s">
        <v>1114</v>
      </c>
      <c r="K64" s="32" t="s">
        <v>1175</v>
      </c>
      <c r="L64" s="230" t="s">
        <v>459</v>
      </c>
      <c r="M64" s="54">
        <v>44803.68277777778</v>
      </c>
      <c r="N64" s="1"/>
      <c r="O64" s="1"/>
      <c r="P64" s="1"/>
      <c r="Q64" s="1"/>
      <c r="R64" s="1"/>
      <c r="S64" s="1" t="s">
        <v>88</v>
      </c>
      <c r="T64" s="157" t="s">
        <v>58</v>
      </c>
      <c r="U64" s="118" t="s">
        <v>1115</v>
      </c>
      <c r="V64" s="162" t="s">
        <v>1116</v>
      </c>
      <c r="W64" s="1"/>
    </row>
    <row r="65" spans="1:23" ht="15.95" customHeight="1" x14ac:dyDescent="0.2">
      <c r="B65" s="32"/>
      <c r="C65" s="32"/>
      <c r="D65" s="32"/>
      <c r="E65" s="32" t="s">
        <v>1176</v>
      </c>
      <c r="F65" s="383" t="s">
        <v>664</v>
      </c>
      <c r="G65" s="77" t="s">
        <v>1076</v>
      </c>
      <c r="H65" s="127"/>
      <c r="I65" s="1"/>
      <c r="J65" s="192" t="s">
        <v>1114</v>
      </c>
      <c r="K65" s="32" t="s">
        <v>1176</v>
      </c>
      <c r="L65" s="230" t="s">
        <v>449</v>
      </c>
      <c r="M65" s="54">
        <v>44803.686064814814</v>
      </c>
      <c r="N65" s="1"/>
      <c r="O65" s="1"/>
      <c r="P65" s="1"/>
      <c r="Q65" s="1"/>
      <c r="R65" s="1"/>
      <c r="S65" s="1" t="s">
        <v>88</v>
      </c>
      <c r="T65" s="157" t="s">
        <v>58</v>
      </c>
      <c r="U65" s="118" t="s">
        <v>1115</v>
      </c>
      <c r="V65" s="162" t="s">
        <v>1116</v>
      </c>
      <c r="W65" s="1"/>
    </row>
    <row r="66" spans="1:23" ht="15.95" customHeight="1" x14ac:dyDescent="0.2">
      <c r="B66" s="32"/>
      <c r="C66" s="32"/>
      <c r="D66" s="32"/>
      <c r="E66" s="32"/>
      <c r="F66" s="383"/>
      <c r="G66" s="77" t="s">
        <v>1079</v>
      </c>
      <c r="H66" s="127"/>
      <c r="I66" s="1"/>
      <c r="J66" s="192" t="s">
        <v>1114</v>
      </c>
      <c r="K66" s="32" t="s">
        <v>1176</v>
      </c>
      <c r="L66" s="230" t="s">
        <v>459</v>
      </c>
      <c r="M66" s="54">
        <v>44803.686608796299</v>
      </c>
      <c r="N66" s="1"/>
      <c r="O66" s="1"/>
      <c r="P66" s="1"/>
      <c r="Q66" s="1"/>
      <c r="R66" s="1"/>
      <c r="S66" s="1" t="s">
        <v>88</v>
      </c>
      <c r="T66" s="157" t="s">
        <v>58</v>
      </c>
      <c r="U66" s="118" t="s">
        <v>1115</v>
      </c>
      <c r="V66" s="162" t="s">
        <v>1116</v>
      </c>
      <c r="W66" s="1"/>
    </row>
    <row r="67" spans="1:23" ht="15.95" customHeight="1" x14ac:dyDescent="0.2">
      <c r="B67" s="32"/>
      <c r="C67" s="32"/>
      <c r="D67" s="32"/>
      <c r="E67" s="32" t="s">
        <v>1177</v>
      </c>
      <c r="F67" s="383" t="s">
        <v>664</v>
      </c>
      <c r="G67" s="77" t="s">
        <v>1076</v>
      </c>
      <c r="H67" s="127"/>
      <c r="I67" s="1"/>
      <c r="J67" s="192" t="s">
        <v>1114</v>
      </c>
      <c r="K67" s="32" t="s">
        <v>1177</v>
      </c>
      <c r="L67" s="230" t="s">
        <v>449</v>
      </c>
      <c r="M67" s="54">
        <v>44803.706388888888</v>
      </c>
      <c r="N67" s="1"/>
      <c r="O67" s="1"/>
      <c r="P67" s="1"/>
      <c r="Q67" s="1"/>
      <c r="R67" s="1"/>
      <c r="S67" s="1" t="s">
        <v>88</v>
      </c>
      <c r="T67" s="157" t="s">
        <v>58</v>
      </c>
      <c r="U67" s="118" t="s">
        <v>1115</v>
      </c>
      <c r="V67" s="162" t="s">
        <v>1116</v>
      </c>
      <c r="W67" s="1"/>
    </row>
    <row r="68" spans="1:23" ht="15.95" customHeight="1" x14ac:dyDescent="0.2">
      <c r="B68" s="32"/>
      <c r="C68" s="32"/>
      <c r="D68" s="32"/>
      <c r="E68" s="32"/>
      <c r="F68" s="383"/>
      <c r="G68" s="77" t="s">
        <v>1079</v>
      </c>
      <c r="H68" s="127"/>
      <c r="I68" s="1"/>
      <c r="J68" s="192" t="s">
        <v>1114</v>
      </c>
      <c r="K68" s="32" t="s">
        <v>1177</v>
      </c>
      <c r="L68" s="230" t="s">
        <v>459</v>
      </c>
      <c r="M68" s="54">
        <v>44803.686979166669</v>
      </c>
      <c r="N68" s="1"/>
      <c r="O68" s="1"/>
      <c r="P68" s="1"/>
      <c r="Q68" s="1"/>
      <c r="R68" s="1"/>
      <c r="S68" s="1" t="s">
        <v>88</v>
      </c>
      <c r="T68" s="157" t="s">
        <v>58</v>
      </c>
      <c r="U68" s="118" t="s">
        <v>1115</v>
      </c>
      <c r="V68" s="162" t="s">
        <v>1116</v>
      </c>
      <c r="W68" s="1"/>
    </row>
    <row r="69" spans="1:23" ht="15.95" customHeight="1" x14ac:dyDescent="0.2">
      <c r="B69" s="32"/>
      <c r="C69" s="32"/>
      <c r="D69" s="32"/>
      <c r="E69" s="32" t="s">
        <v>1178</v>
      </c>
      <c r="F69" s="383" t="s">
        <v>664</v>
      </c>
      <c r="G69" s="77" t="s">
        <v>1076</v>
      </c>
      <c r="H69" s="127"/>
      <c r="I69" s="1"/>
      <c r="J69" s="192" t="s">
        <v>1114</v>
      </c>
      <c r="K69" s="32" t="s">
        <v>1178</v>
      </c>
      <c r="L69" s="230" t="s">
        <v>449</v>
      </c>
      <c r="M69" s="54">
        <v>44803.686307870368</v>
      </c>
      <c r="N69" s="1"/>
      <c r="O69" s="1"/>
      <c r="P69" s="1"/>
      <c r="Q69" s="1"/>
      <c r="R69" s="1"/>
      <c r="S69" s="1" t="s">
        <v>88</v>
      </c>
      <c r="T69" s="157" t="s">
        <v>58</v>
      </c>
      <c r="U69" s="118" t="s">
        <v>1115</v>
      </c>
      <c r="V69" s="162" t="s">
        <v>1116</v>
      </c>
      <c r="W69" s="1"/>
    </row>
    <row r="70" spans="1:23" ht="15.95" customHeight="1" x14ac:dyDescent="0.2">
      <c r="B70" s="32"/>
      <c r="C70" s="32"/>
      <c r="D70" s="32"/>
      <c r="E70" s="32"/>
      <c r="F70" s="383"/>
      <c r="G70" s="77" t="s">
        <v>1079</v>
      </c>
      <c r="H70" s="127"/>
      <c r="I70" s="1"/>
      <c r="J70" s="192" t="s">
        <v>1114</v>
      </c>
      <c r="K70" s="32" t="s">
        <v>1178</v>
      </c>
      <c r="L70" s="230" t="s">
        <v>459</v>
      </c>
      <c r="M70" s="54">
        <v>44803.689282407409</v>
      </c>
      <c r="N70" s="1"/>
      <c r="O70" s="1"/>
      <c r="P70" s="1"/>
      <c r="Q70" s="1"/>
      <c r="R70" s="1"/>
      <c r="S70" s="1" t="s">
        <v>88</v>
      </c>
      <c r="T70" s="157" t="s">
        <v>58</v>
      </c>
      <c r="U70" s="118" t="s">
        <v>1115</v>
      </c>
      <c r="V70" s="162" t="s">
        <v>1116</v>
      </c>
      <c r="W70" s="1"/>
    </row>
    <row r="71" spans="1:23" ht="15.95" customHeight="1" x14ac:dyDescent="0.2">
      <c r="B71" s="32"/>
      <c r="C71" s="32"/>
      <c r="D71" s="32"/>
      <c r="E71" s="32" t="s">
        <v>1179</v>
      </c>
      <c r="F71" s="383" t="s">
        <v>664</v>
      </c>
      <c r="G71" s="77" t="s">
        <v>1076</v>
      </c>
      <c r="H71" s="127"/>
      <c r="I71" s="1"/>
      <c r="J71" s="192" t="s">
        <v>1114</v>
      </c>
      <c r="K71" s="32" t="s">
        <v>1179</v>
      </c>
      <c r="L71" s="230" t="s">
        <v>449</v>
      </c>
      <c r="M71" s="54">
        <v>44803.686921296299</v>
      </c>
      <c r="N71" s="1"/>
      <c r="O71" s="1"/>
      <c r="P71" s="1"/>
      <c r="Q71" s="1"/>
      <c r="R71" s="1"/>
      <c r="S71" s="1" t="s">
        <v>88</v>
      </c>
      <c r="T71" s="157" t="s">
        <v>58</v>
      </c>
      <c r="U71" s="118" t="s">
        <v>1115</v>
      </c>
      <c r="V71" s="162" t="s">
        <v>1116</v>
      </c>
      <c r="W71" s="1"/>
    </row>
    <row r="72" spans="1:23" ht="15.95" customHeight="1" x14ac:dyDescent="0.2">
      <c r="B72" s="32"/>
      <c r="C72" s="32"/>
      <c r="D72" s="32"/>
      <c r="E72" s="32"/>
      <c r="F72" s="383"/>
      <c r="G72" s="77" t="s">
        <v>1079</v>
      </c>
      <c r="H72" s="127"/>
      <c r="I72" s="1"/>
      <c r="J72" s="192" t="s">
        <v>1114</v>
      </c>
      <c r="K72" s="32" t="s">
        <v>1179</v>
      </c>
      <c r="L72" s="230" t="s">
        <v>459</v>
      </c>
      <c r="M72" s="54">
        <v>44803.688796296294</v>
      </c>
      <c r="N72" s="1"/>
      <c r="O72" s="1"/>
      <c r="P72" s="1"/>
      <c r="Q72" s="1"/>
      <c r="R72" s="1"/>
      <c r="S72" s="1" t="s">
        <v>88</v>
      </c>
      <c r="T72" s="157" t="s">
        <v>58</v>
      </c>
      <c r="U72" s="118" t="s">
        <v>1115</v>
      </c>
      <c r="V72" s="162" t="s">
        <v>1116</v>
      </c>
      <c r="W72" s="1"/>
    </row>
    <row r="73" spans="1:23" ht="15.95" customHeight="1" x14ac:dyDescent="0.2">
      <c r="B73" s="32"/>
      <c r="C73" s="32"/>
      <c r="D73" s="32"/>
      <c r="E73" s="32" t="s">
        <v>1180</v>
      </c>
      <c r="F73" s="383" t="s">
        <v>664</v>
      </c>
      <c r="G73" s="77" t="s">
        <v>1076</v>
      </c>
      <c r="H73" s="127"/>
      <c r="I73" s="1"/>
      <c r="J73" s="192" t="s">
        <v>1114</v>
      </c>
      <c r="K73" s="32" t="s">
        <v>1180</v>
      </c>
      <c r="L73" s="230" t="s">
        <v>449</v>
      </c>
      <c r="M73" s="54">
        <v>44803.360891203702</v>
      </c>
      <c r="N73" s="1"/>
      <c r="O73" s="1"/>
      <c r="P73" s="1"/>
      <c r="Q73" s="1"/>
      <c r="R73" s="1"/>
      <c r="S73" s="1" t="s">
        <v>88</v>
      </c>
      <c r="T73" s="157" t="s">
        <v>58</v>
      </c>
      <c r="U73" s="118" t="s">
        <v>1115</v>
      </c>
      <c r="V73" s="162" t="s">
        <v>1116</v>
      </c>
      <c r="W73" s="1"/>
    </row>
    <row r="74" spans="1:23" ht="15.95" customHeight="1" x14ac:dyDescent="0.2">
      <c r="A74" s="225"/>
      <c r="B74" s="32"/>
      <c r="C74" s="32"/>
      <c r="D74" s="32"/>
      <c r="E74" s="32"/>
      <c r="F74" s="389"/>
      <c r="G74" s="77" t="s">
        <v>1079</v>
      </c>
      <c r="H74" s="127"/>
      <c r="I74" s="1"/>
      <c r="J74" s="192" t="s">
        <v>1114</v>
      </c>
      <c r="K74" s="32" t="s">
        <v>1180</v>
      </c>
      <c r="L74" s="230" t="s">
        <v>459</v>
      </c>
      <c r="M74" s="54">
        <v>44803.360138888886</v>
      </c>
      <c r="N74" s="1"/>
      <c r="O74" s="1"/>
      <c r="P74" s="1"/>
      <c r="Q74" s="1"/>
      <c r="R74" s="1"/>
      <c r="S74" s="1" t="s">
        <v>88</v>
      </c>
      <c r="T74" s="157" t="s">
        <v>58</v>
      </c>
      <c r="U74" s="118" t="s">
        <v>1115</v>
      </c>
      <c r="V74" s="162" t="s">
        <v>1116</v>
      </c>
      <c r="W74" s="1"/>
    </row>
    <row r="75" spans="1:23" ht="38.1" customHeight="1" x14ac:dyDescent="0.2">
      <c r="A75" s="225"/>
      <c r="B75" s="32"/>
      <c r="C75" s="32"/>
      <c r="D75" s="32"/>
      <c r="E75" s="377" t="s">
        <v>1181</v>
      </c>
      <c r="F75" s="388" t="s">
        <v>1182</v>
      </c>
      <c r="G75" s="191" t="s">
        <v>1120</v>
      </c>
      <c r="H75" s="127"/>
      <c r="I75" s="1"/>
      <c r="J75" s="192" t="s">
        <v>1114</v>
      </c>
      <c r="K75" s="190" t="s">
        <v>1181</v>
      </c>
      <c r="L75" s="191" t="s">
        <v>1121</v>
      </c>
      <c r="M75" s="54">
        <v>44803.669687499998</v>
      </c>
      <c r="N75" s="1"/>
      <c r="O75" s="1"/>
      <c r="P75" s="1"/>
      <c r="Q75" s="1"/>
      <c r="R75" s="1"/>
      <c r="S75" s="1" t="s">
        <v>88</v>
      </c>
      <c r="T75" s="157" t="s">
        <v>58</v>
      </c>
      <c r="U75" s="118" t="s">
        <v>1115</v>
      </c>
      <c r="V75" s="162" t="s">
        <v>1116</v>
      </c>
      <c r="W75" s="3"/>
    </row>
    <row r="76" spans="1:23" ht="15.95" customHeight="1" x14ac:dyDescent="0.2">
      <c r="A76" s="31"/>
      <c r="B76" s="32"/>
      <c r="C76" s="32"/>
      <c r="D76" s="79"/>
      <c r="E76" s="377"/>
      <c r="F76" s="388"/>
      <c r="G76" s="191" t="s">
        <v>1183</v>
      </c>
      <c r="H76" s="127"/>
      <c r="I76" s="1"/>
      <c r="J76" s="192" t="s">
        <v>1114</v>
      </c>
      <c r="K76" s="190" t="s">
        <v>1181</v>
      </c>
      <c r="L76" s="191" t="s">
        <v>1184</v>
      </c>
      <c r="M76" s="54">
        <v>44803.669710648152</v>
      </c>
      <c r="N76" s="1"/>
      <c r="O76" s="1"/>
      <c r="P76" s="1"/>
      <c r="Q76" s="1"/>
      <c r="R76" s="1"/>
      <c r="S76" s="1" t="s">
        <v>88</v>
      </c>
      <c r="T76" s="157" t="s">
        <v>58</v>
      </c>
      <c r="U76" s="118" t="s">
        <v>1115</v>
      </c>
      <c r="V76" s="162" t="s">
        <v>1116</v>
      </c>
      <c r="W76" s="1"/>
    </row>
    <row r="77" spans="1:23" ht="15.95" customHeight="1" x14ac:dyDescent="0.2">
      <c r="A77" s="31"/>
      <c r="B77" s="32"/>
      <c r="C77" s="32"/>
      <c r="D77" s="79"/>
      <c r="E77" s="377"/>
      <c r="F77" s="388"/>
      <c r="G77" s="191" t="s">
        <v>1124</v>
      </c>
      <c r="H77" s="127"/>
      <c r="I77" s="1"/>
      <c r="J77" s="192" t="s">
        <v>1114</v>
      </c>
      <c r="K77" s="190" t="s">
        <v>1181</v>
      </c>
      <c r="L77" s="191" t="s">
        <v>1125</v>
      </c>
      <c r="M77" s="54">
        <v>44803.669733796298</v>
      </c>
      <c r="N77" s="1"/>
      <c r="O77" s="1"/>
      <c r="P77" s="1"/>
      <c r="Q77" s="1"/>
      <c r="R77" s="1"/>
      <c r="S77" s="1" t="s">
        <v>88</v>
      </c>
      <c r="T77" s="157" t="s">
        <v>58</v>
      </c>
      <c r="U77" s="118" t="s">
        <v>1115</v>
      </c>
      <c r="V77" s="162" t="s">
        <v>1116</v>
      </c>
      <c r="W77" s="1"/>
    </row>
    <row r="78" spans="1:23" ht="15.95" customHeight="1" x14ac:dyDescent="0.2">
      <c r="A78" s="31" t="s">
        <v>127</v>
      </c>
      <c r="B78" s="32" t="s">
        <v>1185</v>
      </c>
      <c r="C78" s="32" t="e">
        <f ca="1">_xludf.CONCAT("on",REPLACE(A78,1,1,UPPER(LEFT(A78,1))),REPLACE(B78,1,1,UPPER(LEFT(B78,1))))</f>
        <v>#NAME?</v>
      </c>
      <c r="D78" s="79" t="s">
        <v>1186</v>
      </c>
      <c r="E78" s="77"/>
      <c r="F78" s="196"/>
      <c r="K78" s="190"/>
      <c r="L78" s="190"/>
      <c r="U78" s="1"/>
    </row>
    <row r="79" spans="1:23" ht="15.95" customHeight="1" x14ac:dyDescent="0.2">
      <c r="B79" s="32"/>
      <c r="C79" s="32"/>
      <c r="D79" s="32"/>
      <c r="E79" s="87" t="s">
        <v>336</v>
      </c>
      <c r="F79" s="254"/>
      <c r="G79" s="77"/>
      <c r="H79" s="127"/>
      <c r="I79" s="1"/>
      <c r="J79" s="1"/>
      <c r="K79" s="190"/>
      <c r="L79" s="190"/>
      <c r="M79" s="1"/>
      <c r="N79" s="1"/>
      <c r="O79" s="1"/>
      <c r="P79" s="1"/>
      <c r="Q79" s="1"/>
      <c r="R79" s="1"/>
      <c r="S79" s="1"/>
      <c r="T79" s="76"/>
      <c r="U79" s="118"/>
      <c r="V79" s="162"/>
      <c r="W79" s="1"/>
    </row>
    <row r="80" spans="1:23" ht="15.95" customHeight="1" x14ac:dyDescent="0.2">
      <c r="B80" s="32"/>
      <c r="C80" s="32"/>
      <c r="D80" s="32"/>
      <c r="E80" s="32" t="s">
        <v>1187</v>
      </c>
      <c r="F80" s="383" t="s">
        <v>664</v>
      </c>
      <c r="G80" s="77" t="s">
        <v>1076</v>
      </c>
      <c r="H80" s="127"/>
      <c r="I80" s="1"/>
      <c r="J80" s="1" t="s">
        <v>1188</v>
      </c>
      <c r="K80" s="211" t="s">
        <v>1187</v>
      </c>
      <c r="L80" s="190" t="s">
        <v>449</v>
      </c>
      <c r="M80" s="54">
        <v>44802.691377314812</v>
      </c>
      <c r="N80" s="1"/>
      <c r="O80" s="1"/>
      <c r="P80" s="1"/>
      <c r="Q80" s="1"/>
      <c r="R80" s="1"/>
      <c r="S80" s="4" t="s">
        <v>88</v>
      </c>
      <c r="T80" s="157" t="s">
        <v>58</v>
      </c>
      <c r="U80" s="118" t="s">
        <v>1189</v>
      </c>
      <c r="V80" s="162" t="s">
        <v>1116</v>
      </c>
      <c r="W80" s="1"/>
    </row>
    <row r="81" spans="1:23" ht="15.95" customHeight="1" x14ac:dyDescent="0.2">
      <c r="B81" s="32"/>
      <c r="C81" s="32"/>
      <c r="D81" s="32"/>
      <c r="E81" s="32"/>
      <c r="F81" s="383"/>
      <c r="G81" s="77" t="s">
        <v>1079</v>
      </c>
      <c r="H81" s="127"/>
      <c r="I81" s="1"/>
      <c r="J81" s="1" t="s">
        <v>1188</v>
      </c>
      <c r="K81" s="211" t="s">
        <v>1187</v>
      </c>
      <c r="L81" s="190" t="s">
        <v>459</v>
      </c>
      <c r="M81" s="54">
        <v>44802.692384259259</v>
      </c>
      <c r="N81" s="1"/>
      <c r="O81" s="1"/>
      <c r="P81" s="1"/>
      <c r="Q81" s="1"/>
      <c r="R81" s="1"/>
      <c r="S81" s="4" t="s">
        <v>88</v>
      </c>
      <c r="T81" s="157" t="s">
        <v>58</v>
      </c>
      <c r="U81" s="118" t="s">
        <v>1189</v>
      </c>
      <c r="V81" s="162" t="s">
        <v>1116</v>
      </c>
      <c r="W81" s="1"/>
    </row>
    <row r="82" spans="1:23" ht="15.95" customHeight="1" x14ac:dyDescent="0.2">
      <c r="B82" s="32"/>
      <c r="C82" s="32"/>
      <c r="D82" s="32"/>
      <c r="E82" s="32" t="s">
        <v>1190</v>
      </c>
      <c r="F82" s="383" t="s">
        <v>664</v>
      </c>
      <c r="G82" s="77" t="s">
        <v>1076</v>
      </c>
      <c r="H82" s="127"/>
      <c r="I82" s="1"/>
      <c r="J82" s="1" t="s">
        <v>1188</v>
      </c>
      <c r="K82" s="190" t="s">
        <v>1190</v>
      </c>
      <c r="L82" s="190" t="s">
        <v>449</v>
      </c>
      <c r="M82" s="54">
        <v>44802.692488425928</v>
      </c>
      <c r="N82" s="1"/>
      <c r="O82" s="1"/>
      <c r="P82" s="1"/>
      <c r="Q82" s="1"/>
      <c r="R82" s="1"/>
      <c r="S82" s="4" t="s">
        <v>88</v>
      </c>
      <c r="T82" s="157" t="s">
        <v>58</v>
      </c>
      <c r="U82" s="118" t="s">
        <v>1189</v>
      </c>
      <c r="V82" s="162" t="s">
        <v>1116</v>
      </c>
      <c r="W82" s="1"/>
    </row>
    <row r="83" spans="1:23" ht="15.95" customHeight="1" x14ac:dyDescent="0.2">
      <c r="B83" s="32"/>
      <c r="C83" s="32"/>
      <c r="D83" s="32"/>
      <c r="E83" s="32"/>
      <c r="F83" s="383"/>
      <c r="G83" s="77" t="s">
        <v>1079</v>
      </c>
      <c r="H83" s="127"/>
      <c r="I83" s="1"/>
      <c r="J83" s="1" t="s">
        <v>1188</v>
      </c>
      <c r="K83" s="190" t="s">
        <v>1190</v>
      </c>
      <c r="L83" s="190" t="s">
        <v>459</v>
      </c>
      <c r="M83" s="54">
        <v>44802.692523148151</v>
      </c>
      <c r="N83" s="1"/>
      <c r="O83" s="1"/>
      <c r="P83" s="1"/>
      <c r="Q83" s="1"/>
      <c r="R83" s="1"/>
      <c r="S83" s="4" t="s">
        <v>88</v>
      </c>
      <c r="T83" s="157" t="s">
        <v>58</v>
      </c>
      <c r="U83" s="118" t="s">
        <v>1189</v>
      </c>
      <c r="V83" s="162" t="s">
        <v>1116</v>
      </c>
      <c r="W83" s="1"/>
    </row>
    <row r="84" spans="1:23" ht="15.95" customHeight="1" x14ac:dyDescent="0.2">
      <c r="B84" s="32"/>
      <c r="C84" s="32"/>
      <c r="D84" s="32"/>
      <c r="E84" s="32" t="s">
        <v>1191</v>
      </c>
      <c r="F84" s="383" t="s">
        <v>664</v>
      </c>
      <c r="G84" s="77" t="s">
        <v>1076</v>
      </c>
      <c r="H84" s="127"/>
      <c r="I84" s="1"/>
      <c r="J84" s="1" t="s">
        <v>1188</v>
      </c>
      <c r="K84" s="190" t="s">
        <v>1191</v>
      </c>
      <c r="L84" s="190" t="s">
        <v>449</v>
      </c>
      <c r="M84" s="54">
        <v>44802.692650462966</v>
      </c>
      <c r="N84" s="1"/>
      <c r="O84" s="1"/>
      <c r="P84" s="1"/>
      <c r="Q84" s="1"/>
      <c r="R84" s="1"/>
      <c r="S84" s="4" t="s">
        <v>88</v>
      </c>
      <c r="T84" s="157" t="s">
        <v>58</v>
      </c>
      <c r="U84" s="118" t="s">
        <v>1189</v>
      </c>
      <c r="V84" s="162" t="s">
        <v>1116</v>
      </c>
      <c r="W84" s="1"/>
    </row>
    <row r="85" spans="1:23" ht="15.95" customHeight="1" x14ac:dyDescent="0.2">
      <c r="B85" s="32"/>
      <c r="C85" s="32"/>
      <c r="D85" s="79"/>
      <c r="E85" s="32"/>
      <c r="F85" s="383"/>
      <c r="G85" s="77" t="s">
        <v>1079</v>
      </c>
      <c r="H85" s="127"/>
      <c r="I85" s="1"/>
      <c r="J85" s="1" t="s">
        <v>1188</v>
      </c>
      <c r="K85" s="190" t="s">
        <v>1191</v>
      </c>
      <c r="L85" s="190" t="s">
        <v>459</v>
      </c>
      <c r="M85" s="54">
        <v>44802.692615740743</v>
      </c>
      <c r="N85" s="1"/>
      <c r="O85" s="1"/>
      <c r="P85" s="1"/>
      <c r="Q85" s="1"/>
      <c r="R85" s="1"/>
      <c r="S85" s="4" t="s">
        <v>88</v>
      </c>
      <c r="T85" s="157" t="s">
        <v>58</v>
      </c>
      <c r="U85" s="118" t="s">
        <v>1189</v>
      </c>
      <c r="V85" s="162" t="s">
        <v>1116</v>
      </c>
      <c r="W85" s="1"/>
    </row>
    <row r="86" spans="1:23" ht="15.95" customHeight="1" x14ac:dyDescent="0.2">
      <c r="A86" s="225"/>
      <c r="B86" s="32"/>
      <c r="C86" s="32"/>
      <c r="D86" s="79"/>
      <c r="E86" s="32" t="s">
        <v>1192</v>
      </c>
      <c r="F86" s="383" t="s">
        <v>664</v>
      </c>
      <c r="G86" s="77" t="s">
        <v>1076</v>
      </c>
      <c r="H86" s="127"/>
      <c r="I86" s="1"/>
      <c r="J86" s="1" t="s">
        <v>1188</v>
      </c>
      <c r="K86" s="211" t="s">
        <v>1192</v>
      </c>
      <c r="L86" s="190" t="s">
        <v>449</v>
      </c>
      <c r="M86" s="54">
        <v>44803.442476851851</v>
      </c>
      <c r="N86" s="1"/>
      <c r="O86" s="1"/>
      <c r="P86" s="1"/>
      <c r="Q86" s="1"/>
      <c r="R86" s="1"/>
      <c r="S86" s="4" t="s">
        <v>88</v>
      </c>
      <c r="T86" s="157" t="s">
        <v>58</v>
      </c>
      <c r="U86" s="118" t="s">
        <v>1189</v>
      </c>
      <c r="V86" s="162" t="s">
        <v>1116</v>
      </c>
      <c r="W86" s="1"/>
    </row>
    <row r="87" spans="1:23" ht="15.95" customHeight="1" x14ac:dyDescent="0.2">
      <c r="A87" s="225"/>
      <c r="B87" s="32"/>
      <c r="C87" s="32"/>
      <c r="D87" s="79"/>
      <c r="E87" s="32"/>
      <c r="F87" s="383"/>
      <c r="G87" s="77" t="s">
        <v>1079</v>
      </c>
      <c r="H87" s="127"/>
      <c r="I87" s="1"/>
      <c r="J87" s="1" t="s">
        <v>1188</v>
      </c>
      <c r="K87" s="211" t="s">
        <v>1192</v>
      </c>
      <c r="L87" s="190" t="s">
        <v>459</v>
      </c>
      <c r="M87" s="54">
        <v>44803.442557870374</v>
      </c>
      <c r="N87" s="1"/>
      <c r="O87" s="1"/>
      <c r="P87" s="1"/>
      <c r="Q87" s="1"/>
      <c r="R87" s="1"/>
      <c r="S87" s="4" t="s">
        <v>88</v>
      </c>
      <c r="T87" s="157" t="s">
        <v>58</v>
      </c>
      <c r="U87" s="118" t="s">
        <v>1189</v>
      </c>
      <c r="V87" s="162" t="s">
        <v>1116</v>
      </c>
      <c r="W87" s="1"/>
    </row>
    <row r="88" spans="1:23" ht="15.95" customHeight="1" x14ac:dyDescent="0.2">
      <c r="A88" s="225"/>
      <c r="B88" s="32"/>
      <c r="C88" s="32"/>
      <c r="D88" s="79"/>
      <c r="E88" s="32" t="s">
        <v>1193</v>
      </c>
      <c r="F88" s="383" t="s">
        <v>1194</v>
      </c>
      <c r="G88" s="77" t="s">
        <v>1195</v>
      </c>
      <c r="H88" s="127"/>
      <c r="I88" s="1"/>
      <c r="J88" s="1" t="s">
        <v>1188</v>
      </c>
      <c r="K88" s="211" t="s">
        <v>1193</v>
      </c>
      <c r="L88" s="190" t="s">
        <v>449</v>
      </c>
      <c r="M88" s="54">
        <v>44802.692962962959</v>
      </c>
      <c r="N88" s="1"/>
      <c r="O88" s="1"/>
      <c r="P88" s="1"/>
      <c r="Q88" s="1"/>
      <c r="R88" s="1"/>
      <c r="S88" s="4" t="s">
        <v>88</v>
      </c>
      <c r="T88" s="157" t="s">
        <v>58</v>
      </c>
      <c r="U88" s="118" t="s">
        <v>1189</v>
      </c>
      <c r="V88" s="162" t="s">
        <v>1196</v>
      </c>
      <c r="W88" s="1"/>
    </row>
    <row r="89" spans="1:23" ht="15.95" customHeight="1" x14ac:dyDescent="0.2">
      <c r="A89" s="225"/>
      <c r="B89" s="32"/>
      <c r="C89" s="32"/>
      <c r="D89" s="32"/>
      <c r="E89" s="32"/>
      <c r="F89" s="383"/>
      <c r="G89" s="77" t="s">
        <v>1197</v>
      </c>
      <c r="H89" s="127"/>
      <c r="I89" s="1"/>
      <c r="J89" s="1" t="s">
        <v>1188</v>
      </c>
      <c r="K89" s="211" t="s">
        <v>1193</v>
      </c>
      <c r="L89" s="190" t="s">
        <v>459</v>
      </c>
      <c r="M89" s="54">
        <v>44802.693078703705</v>
      </c>
      <c r="N89" s="1"/>
      <c r="O89" s="1"/>
      <c r="P89" s="1"/>
      <c r="Q89" s="1"/>
      <c r="R89" s="1"/>
      <c r="S89" s="4" t="s">
        <v>88</v>
      </c>
      <c r="T89" s="4" t="s">
        <v>58</v>
      </c>
      <c r="U89" s="118" t="s">
        <v>1189</v>
      </c>
      <c r="V89" s="162" t="s">
        <v>1196</v>
      </c>
      <c r="W89" s="1"/>
    </row>
    <row r="90" spans="1:23" ht="15.95" customHeight="1" x14ac:dyDescent="0.2">
      <c r="A90" s="225"/>
      <c r="B90" s="32"/>
      <c r="C90" s="32"/>
      <c r="D90" s="32"/>
      <c r="E90" s="32" t="s">
        <v>1198</v>
      </c>
      <c r="F90" s="383" t="s">
        <v>664</v>
      </c>
      <c r="G90" s="77" t="s">
        <v>1076</v>
      </c>
      <c r="H90" s="127"/>
      <c r="I90" s="1"/>
      <c r="J90" s="1" t="s">
        <v>1188</v>
      </c>
      <c r="K90" s="211" t="s">
        <v>1198</v>
      </c>
      <c r="L90" s="190" t="s">
        <v>449</v>
      </c>
      <c r="M90" s="54">
        <v>44803.442673611113</v>
      </c>
      <c r="N90" s="1"/>
      <c r="O90" s="1"/>
      <c r="P90" s="1"/>
      <c r="Q90" s="1"/>
      <c r="R90" s="1"/>
      <c r="S90" s="4" t="s">
        <v>88</v>
      </c>
      <c r="T90" s="157" t="s">
        <v>58</v>
      </c>
      <c r="U90" s="118" t="s">
        <v>1189</v>
      </c>
      <c r="V90" s="162" t="s">
        <v>1116</v>
      </c>
      <c r="W90" s="1"/>
    </row>
    <row r="91" spans="1:23" ht="15.95" customHeight="1" x14ac:dyDescent="0.2">
      <c r="A91" s="225"/>
      <c r="B91" s="32"/>
      <c r="C91" s="32"/>
      <c r="D91" s="32"/>
      <c r="E91" s="88"/>
      <c r="F91" s="383"/>
      <c r="G91" s="77" t="s">
        <v>1079</v>
      </c>
      <c r="H91" s="127"/>
      <c r="I91" s="1"/>
      <c r="J91" s="1" t="s">
        <v>1188</v>
      </c>
      <c r="K91" s="211" t="s">
        <v>1198</v>
      </c>
      <c r="L91" s="190" t="s">
        <v>459</v>
      </c>
      <c r="M91" s="54">
        <v>44803.442766203705</v>
      </c>
      <c r="N91" s="1"/>
      <c r="O91" s="1"/>
      <c r="P91" s="1"/>
      <c r="Q91" s="1"/>
      <c r="R91" s="1"/>
      <c r="S91" s="4" t="s">
        <v>88</v>
      </c>
      <c r="T91" s="157" t="s">
        <v>58</v>
      </c>
      <c r="U91" s="118" t="s">
        <v>1189</v>
      </c>
      <c r="V91" s="162" t="s">
        <v>1116</v>
      </c>
      <c r="W91" s="1"/>
    </row>
    <row r="92" spans="1:23" ht="15.95" customHeight="1" x14ac:dyDescent="0.2">
      <c r="A92" s="225"/>
      <c r="B92" s="32"/>
      <c r="C92" s="32"/>
      <c r="D92" s="32"/>
      <c r="E92" s="88" t="s">
        <v>1199</v>
      </c>
      <c r="F92" s="383" t="s">
        <v>664</v>
      </c>
      <c r="G92" s="77" t="s">
        <v>1076</v>
      </c>
      <c r="H92" s="127"/>
      <c r="I92" s="1"/>
      <c r="J92" s="1" t="s">
        <v>1188</v>
      </c>
      <c r="K92" s="211" t="s">
        <v>1199</v>
      </c>
      <c r="L92" s="190" t="s">
        <v>449</v>
      </c>
      <c r="M92" s="54">
        <v>44802.693356481483</v>
      </c>
      <c r="N92" s="1"/>
      <c r="O92" s="1"/>
      <c r="P92" s="1"/>
      <c r="Q92" s="1"/>
      <c r="R92" s="1"/>
      <c r="S92" s="4" t="s">
        <v>88</v>
      </c>
      <c r="T92" s="157" t="s">
        <v>58</v>
      </c>
      <c r="U92" s="118" t="s">
        <v>1189</v>
      </c>
      <c r="V92" s="162" t="s">
        <v>1116</v>
      </c>
      <c r="W92" s="1"/>
    </row>
    <row r="93" spans="1:23" ht="15.95" customHeight="1" x14ac:dyDescent="0.2">
      <c r="A93" s="225"/>
      <c r="B93" s="32"/>
      <c r="C93" s="32"/>
      <c r="D93" s="79"/>
      <c r="E93" s="88"/>
      <c r="F93" s="383"/>
      <c r="G93" s="77" t="s">
        <v>1079</v>
      </c>
      <c r="H93" s="127"/>
      <c r="I93" s="1"/>
      <c r="J93" s="1" t="s">
        <v>1188</v>
      </c>
      <c r="K93" s="211" t="s">
        <v>1199</v>
      </c>
      <c r="L93" s="190" t="s">
        <v>459</v>
      </c>
      <c r="M93" s="54">
        <v>44802.693449074075</v>
      </c>
      <c r="N93" s="1"/>
      <c r="O93" s="1"/>
      <c r="P93" s="1"/>
      <c r="Q93" s="1"/>
      <c r="R93" s="1"/>
      <c r="S93" s="4" t="s">
        <v>88</v>
      </c>
      <c r="T93" s="157" t="s">
        <v>58</v>
      </c>
      <c r="U93" s="118" t="s">
        <v>1189</v>
      </c>
      <c r="V93" s="162" t="s">
        <v>1116</v>
      </c>
      <c r="W93" s="1"/>
    </row>
    <row r="94" spans="1:23" ht="15.95" customHeight="1" x14ac:dyDescent="0.2">
      <c r="A94" s="225"/>
      <c r="B94" s="32"/>
      <c r="C94" s="32"/>
      <c r="D94" s="79"/>
      <c r="E94" s="88" t="s">
        <v>1200</v>
      </c>
      <c r="F94" s="383" t="s">
        <v>664</v>
      </c>
      <c r="G94" s="77" t="s">
        <v>1076</v>
      </c>
      <c r="H94" s="127"/>
      <c r="I94" s="1"/>
      <c r="J94" s="1" t="s">
        <v>1188</v>
      </c>
      <c r="K94" s="190" t="s">
        <v>1201</v>
      </c>
      <c r="L94" s="190" t="s">
        <v>449</v>
      </c>
      <c r="M94" s="54">
        <v>44803.442835648151</v>
      </c>
      <c r="N94" s="1"/>
      <c r="O94" s="1"/>
      <c r="P94" s="1"/>
      <c r="Q94" s="1"/>
      <c r="R94" s="1"/>
      <c r="S94" s="4" t="s">
        <v>88</v>
      </c>
      <c r="T94" s="4" t="s">
        <v>58</v>
      </c>
      <c r="U94" s="118" t="s">
        <v>1189</v>
      </c>
      <c r="V94" s="162" t="s">
        <v>1196</v>
      </c>
      <c r="W94" s="1"/>
    </row>
    <row r="95" spans="1:23" ht="15.95" customHeight="1" x14ac:dyDescent="0.2">
      <c r="A95" s="225"/>
      <c r="B95" s="32"/>
      <c r="C95" s="32"/>
      <c r="D95" s="79"/>
      <c r="E95" s="32"/>
      <c r="F95" s="383"/>
      <c r="G95" s="77" t="s">
        <v>1079</v>
      </c>
      <c r="H95" s="127"/>
      <c r="I95" s="1"/>
      <c r="J95" s="1" t="s">
        <v>1188</v>
      </c>
      <c r="K95" s="190" t="s">
        <v>1201</v>
      </c>
      <c r="L95" s="190" t="s">
        <v>459</v>
      </c>
      <c r="M95" s="54">
        <v>44803.44290509259</v>
      </c>
      <c r="N95" s="1"/>
      <c r="O95" s="1"/>
      <c r="P95" s="1"/>
      <c r="Q95" s="1"/>
      <c r="R95" s="1"/>
      <c r="S95" s="4" t="s">
        <v>88</v>
      </c>
      <c r="T95" s="4" t="s">
        <v>58</v>
      </c>
      <c r="U95" s="118" t="s">
        <v>1189</v>
      </c>
      <c r="V95" s="162" t="s">
        <v>1196</v>
      </c>
      <c r="W95" s="1"/>
    </row>
    <row r="96" spans="1:23" ht="15.95" customHeight="1" x14ac:dyDescent="0.2">
      <c r="A96" s="225"/>
      <c r="B96" s="32"/>
      <c r="C96" s="32"/>
      <c r="D96" s="79"/>
      <c r="E96" s="32" t="s">
        <v>1202</v>
      </c>
      <c r="F96" s="383" t="s">
        <v>664</v>
      </c>
      <c r="G96" s="77" t="s">
        <v>1076</v>
      </c>
      <c r="H96" s="127"/>
      <c r="I96" s="1"/>
      <c r="J96" s="1" t="s">
        <v>1188</v>
      </c>
      <c r="K96" s="190" t="s">
        <v>1202</v>
      </c>
      <c r="L96" s="190" t="s">
        <v>449</v>
      </c>
      <c r="M96" s="54">
        <v>44802.693599537037</v>
      </c>
      <c r="N96" s="1"/>
      <c r="O96" s="1"/>
      <c r="P96" s="1"/>
      <c r="Q96" s="1"/>
      <c r="R96" s="1"/>
      <c r="S96" s="4" t="s">
        <v>88</v>
      </c>
      <c r="T96" s="157" t="s">
        <v>58</v>
      </c>
      <c r="U96" s="118" t="s">
        <v>1189</v>
      </c>
      <c r="V96" s="162" t="s">
        <v>1116</v>
      </c>
      <c r="W96" s="1"/>
    </row>
    <row r="97" spans="1:23" ht="15.95" customHeight="1" x14ac:dyDescent="0.2">
      <c r="A97" s="225"/>
      <c r="B97" s="32"/>
      <c r="C97" s="32"/>
      <c r="D97" s="32"/>
      <c r="E97" s="32"/>
      <c r="F97" s="383"/>
      <c r="G97" s="77" t="s">
        <v>1079</v>
      </c>
      <c r="H97" s="127"/>
      <c r="I97" s="1"/>
      <c r="J97" s="1" t="s">
        <v>1188</v>
      </c>
      <c r="K97" s="190" t="s">
        <v>1202</v>
      </c>
      <c r="L97" s="190" t="s">
        <v>459</v>
      </c>
      <c r="M97" s="54">
        <v>44802.693692129629</v>
      </c>
      <c r="N97" s="1"/>
      <c r="O97" s="1"/>
      <c r="P97" s="1"/>
      <c r="Q97" s="1"/>
      <c r="R97" s="1"/>
      <c r="S97" s="4" t="s">
        <v>88</v>
      </c>
      <c r="T97" s="157" t="s">
        <v>58</v>
      </c>
      <c r="U97" s="118" t="s">
        <v>1189</v>
      </c>
      <c r="V97" s="162" t="s">
        <v>1116</v>
      </c>
      <c r="W97" s="1"/>
    </row>
    <row r="98" spans="1:23" ht="15.95" customHeight="1" x14ac:dyDescent="0.2">
      <c r="A98" s="225"/>
      <c r="B98" s="32"/>
      <c r="C98" s="32"/>
      <c r="D98" s="32"/>
      <c r="E98" s="32" t="s">
        <v>1203</v>
      </c>
      <c r="F98" s="383" t="s">
        <v>664</v>
      </c>
      <c r="G98" s="77" t="s">
        <v>1076</v>
      </c>
      <c r="H98" s="127"/>
      <c r="I98" s="1"/>
      <c r="J98" s="1" t="s">
        <v>1188</v>
      </c>
      <c r="K98" s="190" t="s">
        <v>1203</v>
      </c>
      <c r="L98" s="190" t="s">
        <v>449</v>
      </c>
      <c r="M98" s="54">
        <v>44802.693715277775</v>
      </c>
      <c r="N98" s="1"/>
      <c r="O98" s="1"/>
      <c r="P98" s="1"/>
      <c r="Q98" s="1"/>
      <c r="R98" s="1"/>
      <c r="S98" s="4" t="s">
        <v>88</v>
      </c>
      <c r="T98" s="157" t="s">
        <v>58</v>
      </c>
      <c r="U98" s="118" t="s">
        <v>1189</v>
      </c>
      <c r="V98" s="162" t="s">
        <v>1116</v>
      </c>
      <c r="W98" s="1"/>
    </row>
    <row r="99" spans="1:23" ht="15.95" customHeight="1" x14ac:dyDescent="0.2">
      <c r="A99" s="225"/>
      <c r="B99" s="32"/>
      <c r="C99" s="32"/>
      <c r="D99" s="32"/>
      <c r="E99" s="88"/>
      <c r="F99" s="383"/>
      <c r="G99" s="77" t="s">
        <v>1079</v>
      </c>
      <c r="H99" s="127"/>
      <c r="I99" s="1"/>
      <c r="J99" s="1" t="s">
        <v>1188</v>
      </c>
      <c r="K99" s="190" t="s">
        <v>1203</v>
      </c>
      <c r="L99" s="190" t="s">
        <v>459</v>
      </c>
      <c r="M99" s="54">
        <v>44802.693738425929</v>
      </c>
      <c r="N99" s="1"/>
      <c r="O99" s="1"/>
      <c r="P99" s="1"/>
      <c r="Q99" s="1"/>
      <c r="R99" s="1"/>
      <c r="S99" s="4" t="s">
        <v>88</v>
      </c>
      <c r="T99" s="157" t="s">
        <v>58</v>
      </c>
      <c r="U99" s="118" t="s">
        <v>1189</v>
      </c>
      <c r="V99" s="162" t="s">
        <v>1116</v>
      </c>
      <c r="W99" s="1"/>
    </row>
    <row r="100" spans="1:23" ht="15.95" customHeight="1" x14ac:dyDescent="0.2">
      <c r="A100" s="225"/>
      <c r="B100" s="32"/>
      <c r="C100" s="32"/>
      <c r="D100" s="32"/>
      <c r="E100" s="88" t="s">
        <v>1204</v>
      </c>
      <c r="F100" s="383" t="s">
        <v>664</v>
      </c>
      <c r="G100" s="77" t="s">
        <v>1076</v>
      </c>
      <c r="H100" s="127"/>
      <c r="I100" s="1"/>
      <c r="J100" s="1" t="s">
        <v>1188</v>
      </c>
      <c r="K100" s="190" t="s">
        <v>1204</v>
      </c>
      <c r="L100" s="190" t="s">
        <v>449</v>
      </c>
      <c r="M100" s="54">
        <v>44802.693831018521</v>
      </c>
      <c r="N100" s="1"/>
      <c r="O100" s="1"/>
      <c r="P100" s="1"/>
      <c r="Q100" s="1"/>
      <c r="R100" s="1"/>
      <c r="S100" s="4" t="s">
        <v>88</v>
      </c>
      <c r="T100" s="157" t="s">
        <v>58</v>
      </c>
      <c r="U100" s="118" t="s">
        <v>1189</v>
      </c>
      <c r="V100" s="162" t="s">
        <v>1116</v>
      </c>
      <c r="W100" s="1" t="s">
        <v>1205</v>
      </c>
    </row>
    <row r="101" spans="1:23" ht="15.95" customHeight="1" x14ac:dyDescent="0.2">
      <c r="A101" s="225"/>
      <c r="B101" s="32"/>
      <c r="C101" s="32"/>
      <c r="D101" s="32"/>
      <c r="E101" s="88"/>
      <c r="F101" s="383"/>
      <c r="G101" s="77" t="s">
        <v>1079</v>
      </c>
      <c r="H101" s="127"/>
      <c r="I101" s="1"/>
      <c r="J101" s="1" t="s">
        <v>1188</v>
      </c>
      <c r="K101" s="190" t="s">
        <v>1204</v>
      </c>
      <c r="L101" s="190" t="s">
        <v>459</v>
      </c>
      <c r="M101" s="54">
        <v>44802.693807870368</v>
      </c>
      <c r="N101" s="1"/>
      <c r="O101" s="1"/>
      <c r="P101" s="1"/>
      <c r="Q101" s="1"/>
      <c r="R101" s="1"/>
      <c r="S101" s="4" t="s">
        <v>88</v>
      </c>
      <c r="T101" s="157" t="s">
        <v>58</v>
      </c>
      <c r="U101" s="118" t="s">
        <v>1189</v>
      </c>
      <c r="V101" s="162" t="s">
        <v>1116</v>
      </c>
      <c r="W101" s="1"/>
    </row>
    <row r="102" spans="1:23" ht="15.95" customHeight="1" x14ac:dyDescent="0.2">
      <c r="A102" s="225"/>
      <c r="B102" s="32"/>
      <c r="C102" s="32"/>
      <c r="D102" s="32"/>
      <c r="E102" s="88" t="s">
        <v>1206</v>
      </c>
      <c r="F102" s="32" t="s">
        <v>1207</v>
      </c>
      <c r="G102" s="77" t="s">
        <v>1208</v>
      </c>
      <c r="H102" s="127"/>
      <c r="I102" s="1"/>
      <c r="J102" s="1" t="s">
        <v>1188</v>
      </c>
      <c r="K102" s="190" t="s">
        <v>1206</v>
      </c>
      <c r="L102" s="190" t="s">
        <v>1209</v>
      </c>
      <c r="M102" s="54">
        <v>44803.442962962959</v>
      </c>
      <c r="N102" s="1"/>
      <c r="O102" s="1"/>
      <c r="P102" s="1"/>
      <c r="Q102" s="1"/>
      <c r="R102" s="1"/>
      <c r="S102" s="4" t="s">
        <v>88</v>
      </c>
      <c r="T102" s="157" t="s">
        <v>58</v>
      </c>
      <c r="U102" s="118" t="s">
        <v>1189</v>
      </c>
      <c r="V102" s="162" t="s">
        <v>1116</v>
      </c>
      <c r="W102" s="1"/>
    </row>
    <row r="103" spans="1:23" ht="15.95" customHeight="1" x14ac:dyDescent="0.2">
      <c r="A103" s="225"/>
      <c r="B103" s="32"/>
      <c r="C103" s="32"/>
      <c r="D103" s="32"/>
      <c r="E103" s="32"/>
      <c r="F103" s="32"/>
      <c r="G103" s="124" t="s">
        <v>1210</v>
      </c>
      <c r="H103" s="127"/>
      <c r="I103" s="1"/>
      <c r="J103" s="1" t="s">
        <v>1188</v>
      </c>
      <c r="K103" s="190" t="s">
        <v>1206</v>
      </c>
      <c r="L103" s="190" t="s">
        <v>1211</v>
      </c>
      <c r="M103" s="54">
        <v>44803.443032407406</v>
      </c>
      <c r="N103" s="1"/>
      <c r="O103" s="1"/>
      <c r="P103" s="1"/>
      <c r="Q103" s="1"/>
      <c r="R103" s="1"/>
      <c r="S103" s="4" t="s">
        <v>88</v>
      </c>
      <c r="T103" s="157" t="s">
        <v>58</v>
      </c>
      <c r="U103" s="118" t="s">
        <v>1189</v>
      </c>
      <c r="V103" s="162" t="s">
        <v>1116</v>
      </c>
      <c r="W103" s="1"/>
    </row>
    <row r="104" spans="1:23" ht="15.95" customHeight="1" x14ac:dyDescent="0.2">
      <c r="A104" s="225"/>
      <c r="B104" s="32"/>
      <c r="C104" s="32"/>
      <c r="D104" s="32"/>
      <c r="E104" s="32" t="s">
        <v>1212</v>
      </c>
      <c r="F104" s="77" t="s">
        <v>1213</v>
      </c>
      <c r="G104" s="233" t="s">
        <v>1214</v>
      </c>
      <c r="H104" s="118"/>
      <c r="I104" s="1"/>
      <c r="J104" s="1" t="s">
        <v>1188</v>
      </c>
      <c r="K104" s="190" t="s">
        <v>1212</v>
      </c>
      <c r="L104" s="190" t="s">
        <v>1215</v>
      </c>
      <c r="M104" s="54">
        <v>44802.694224537037</v>
      </c>
      <c r="N104" s="1"/>
      <c r="O104" s="1"/>
      <c r="P104" s="1"/>
      <c r="Q104" s="1"/>
      <c r="R104" s="1"/>
      <c r="S104" s="4" t="s">
        <v>88</v>
      </c>
      <c r="T104" s="157" t="s">
        <v>58</v>
      </c>
      <c r="U104" s="118" t="s">
        <v>1189</v>
      </c>
      <c r="V104" s="162" t="s">
        <v>1116</v>
      </c>
      <c r="W104" s="1"/>
    </row>
    <row r="105" spans="1:23" ht="15.95" customHeight="1" x14ac:dyDescent="0.2">
      <c r="B105" s="32"/>
      <c r="C105" s="32"/>
      <c r="D105" s="32"/>
      <c r="E105" s="32"/>
      <c r="F105" s="77"/>
      <c r="G105" s="233" t="s">
        <v>1216</v>
      </c>
      <c r="H105" s="118"/>
      <c r="I105" s="1"/>
      <c r="J105" s="1" t="s">
        <v>1188</v>
      </c>
      <c r="K105" s="190" t="s">
        <v>1212</v>
      </c>
      <c r="L105" s="190" t="s">
        <v>1217</v>
      </c>
      <c r="M105" s="54">
        <v>44802.69425925926</v>
      </c>
      <c r="N105" s="1"/>
      <c r="O105" s="1"/>
      <c r="P105" s="1"/>
      <c r="Q105" s="1"/>
      <c r="R105" s="1"/>
      <c r="S105" s="4" t="s">
        <v>88</v>
      </c>
      <c r="T105" s="157" t="s">
        <v>58</v>
      </c>
      <c r="U105" s="118" t="s">
        <v>1189</v>
      </c>
      <c r="V105" s="162" t="s">
        <v>1116</v>
      </c>
      <c r="W105" s="1"/>
    </row>
    <row r="106" spans="1:23" ht="15.95" customHeight="1" x14ac:dyDescent="0.2">
      <c r="B106" s="32"/>
      <c r="C106" s="32"/>
      <c r="D106" s="32"/>
      <c r="E106" s="32"/>
      <c r="F106" s="77"/>
      <c r="G106" s="233" t="s">
        <v>1218</v>
      </c>
      <c r="H106" s="118"/>
      <c r="I106" s="1"/>
      <c r="J106" s="1" t="s">
        <v>1188</v>
      </c>
      <c r="K106" s="190" t="s">
        <v>1212</v>
      </c>
      <c r="L106" s="190" t="s">
        <v>1219</v>
      </c>
      <c r="M106" s="54">
        <v>44802.694282407407</v>
      </c>
      <c r="N106" s="1"/>
      <c r="O106" s="1"/>
      <c r="P106" s="1"/>
      <c r="Q106" s="1"/>
      <c r="R106" s="1"/>
      <c r="S106" s="4" t="s">
        <v>88</v>
      </c>
      <c r="T106" s="157" t="s">
        <v>58</v>
      </c>
      <c r="U106" s="118" t="s">
        <v>1189</v>
      </c>
      <c r="V106" s="162" t="s">
        <v>1116</v>
      </c>
      <c r="W106" s="1"/>
    </row>
    <row r="107" spans="1:23" ht="15.95" customHeight="1" x14ac:dyDescent="0.2">
      <c r="B107" s="32"/>
      <c r="C107" s="32"/>
      <c r="D107" s="32"/>
      <c r="E107" s="32"/>
      <c r="F107" s="148"/>
      <c r="G107" s="179" t="s">
        <v>1128</v>
      </c>
      <c r="H107" s="127"/>
      <c r="I107" s="1"/>
      <c r="J107" s="1" t="s">
        <v>1188</v>
      </c>
      <c r="K107" s="190" t="s">
        <v>1212</v>
      </c>
      <c r="L107" s="190" t="s">
        <v>1220</v>
      </c>
      <c r="M107" s="54">
        <v>44802.694305555553</v>
      </c>
      <c r="N107" s="1"/>
      <c r="O107" s="1"/>
      <c r="P107" s="1"/>
      <c r="Q107" s="1"/>
      <c r="R107" s="1"/>
      <c r="S107" s="4" t="s">
        <v>88</v>
      </c>
      <c r="T107" s="4" t="s">
        <v>58</v>
      </c>
      <c r="U107" s="118" t="s">
        <v>1189</v>
      </c>
      <c r="V107" s="162" t="s">
        <v>1196</v>
      </c>
      <c r="W107" s="1"/>
    </row>
    <row r="108" spans="1:23" ht="15.95" customHeight="1" x14ac:dyDescent="0.2">
      <c r="B108" s="32"/>
      <c r="C108" s="32"/>
      <c r="D108" s="32"/>
      <c r="E108" s="32" t="s">
        <v>1221</v>
      </c>
      <c r="F108" s="383" t="s">
        <v>664</v>
      </c>
      <c r="G108" s="179" t="s">
        <v>1076</v>
      </c>
      <c r="H108" s="127"/>
      <c r="I108" s="1"/>
      <c r="J108" s="1" t="s">
        <v>1188</v>
      </c>
      <c r="K108" s="190" t="s">
        <v>1221</v>
      </c>
      <c r="L108" s="190" t="s">
        <v>449</v>
      </c>
      <c r="M108" s="54">
        <v>44802.694513888891</v>
      </c>
      <c r="N108" s="1"/>
      <c r="O108" s="1"/>
      <c r="P108" s="1"/>
      <c r="Q108" s="1"/>
      <c r="R108" s="1"/>
      <c r="S108" s="4" t="s">
        <v>88</v>
      </c>
      <c r="T108" s="157" t="s">
        <v>58</v>
      </c>
      <c r="U108" s="118" t="s">
        <v>1189</v>
      </c>
      <c r="V108" s="162" t="s">
        <v>1116</v>
      </c>
      <c r="W108" s="1"/>
    </row>
    <row r="109" spans="1:23" ht="15.95" customHeight="1" x14ac:dyDescent="0.2">
      <c r="B109" s="32"/>
      <c r="C109" s="32"/>
      <c r="D109" s="32"/>
      <c r="E109" s="32"/>
      <c r="F109" s="383"/>
      <c r="G109" s="179" t="s">
        <v>1079</v>
      </c>
      <c r="H109" s="127"/>
      <c r="I109" s="1"/>
      <c r="J109" s="1" t="s">
        <v>1188</v>
      </c>
      <c r="K109" s="190" t="s">
        <v>1221</v>
      </c>
      <c r="L109" s="190" t="s">
        <v>459</v>
      </c>
      <c r="M109" s="54">
        <v>44802.694537037038</v>
      </c>
      <c r="N109" s="1"/>
      <c r="O109" s="1"/>
      <c r="P109" s="1"/>
      <c r="Q109" s="1"/>
      <c r="R109" s="1"/>
      <c r="S109" s="4" t="s">
        <v>88</v>
      </c>
      <c r="T109" s="157" t="s">
        <v>58</v>
      </c>
      <c r="U109" s="118" t="s">
        <v>1189</v>
      </c>
      <c r="V109" s="162" t="s">
        <v>1116</v>
      </c>
      <c r="W109" s="1"/>
    </row>
    <row r="110" spans="1:23" ht="15.95" customHeight="1" x14ac:dyDescent="0.2">
      <c r="B110" s="32"/>
      <c r="C110" s="32"/>
      <c r="D110" s="32"/>
      <c r="E110" s="32" t="s">
        <v>1222</v>
      </c>
      <c r="F110" s="383" t="s">
        <v>664</v>
      </c>
      <c r="G110" s="179" t="s">
        <v>1076</v>
      </c>
      <c r="H110" s="127"/>
      <c r="I110" s="1"/>
      <c r="J110" s="1" t="s">
        <v>1188</v>
      </c>
      <c r="K110" s="211" t="s">
        <v>1222</v>
      </c>
      <c r="L110" s="190" t="s">
        <v>449</v>
      </c>
      <c r="M110" s="54">
        <v>44803.443252314813</v>
      </c>
      <c r="N110" s="1"/>
      <c r="O110" s="1"/>
      <c r="P110" s="1"/>
      <c r="Q110" s="1"/>
      <c r="R110" s="1"/>
      <c r="S110" s="4" t="s">
        <v>88</v>
      </c>
      <c r="T110" s="157" t="s">
        <v>58</v>
      </c>
      <c r="U110" s="118" t="s">
        <v>1189</v>
      </c>
      <c r="V110" s="162" t="s">
        <v>1116</v>
      </c>
      <c r="W110" s="1"/>
    </row>
    <row r="111" spans="1:23" ht="15.95" customHeight="1" x14ac:dyDescent="0.2">
      <c r="B111" s="32"/>
      <c r="C111" s="32"/>
      <c r="D111" s="32"/>
      <c r="E111" s="32"/>
      <c r="F111" s="383"/>
      <c r="G111" s="179" t="s">
        <v>1079</v>
      </c>
      <c r="H111" s="127"/>
      <c r="I111" s="1"/>
      <c r="J111" s="1" t="s">
        <v>1188</v>
      </c>
      <c r="K111" s="211" t="s">
        <v>1222</v>
      </c>
      <c r="L111" s="190" t="s">
        <v>459</v>
      </c>
      <c r="M111" s="54">
        <v>44803.443414351852</v>
      </c>
      <c r="N111" s="1"/>
      <c r="O111" s="1"/>
      <c r="P111" s="1"/>
      <c r="Q111" s="1"/>
      <c r="R111" s="1"/>
      <c r="S111" s="4" t="s">
        <v>88</v>
      </c>
      <c r="T111" s="157" t="s">
        <v>58</v>
      </c>
      <c r="U111" s="118" t="s">
        <v>1189</v>
      </c>
      <c r="V111" s="162" t="s">
        <v>1116</v>
      </c>
      <c r="W111" s="1"/>
    </row>
    <row r="112" spans="1:23" ht="15.95" customHeight="1" x14ac:dyDescent="0.2">
      <c r="B112" s="32"/>
      <c r="C112" s="32"/>
      <c r="D112" s="32"/>
      <c r="E112" s="32" t="s">
        <v>1223</v>
      </c>
      <c r="F112" s="383" t="s">
        <v>664</v>
      </c>
      <c r="G112" s="255" t="s">
        <v>1076</v>
      </c>
      <c r="H112" s="127"/>
      <c r="I112" s="1"/>
      <c r="J112" s="1" t="s">
        <v>1188</v>
      </c>
      <c r="K112" s="190" t="s">
        <v>1223</v>
      </c>
      <c r="L112" s="190" t="s">
        <v>449</v>
      </c>
      <c r="M112" s="54">
        <v>44802.694768518515</v>
      </c>
      <c r="N112" s="1"/>
      <c r="O112" s="1"/>
      <c r="P112" s="1"/>
      <c r="Q112" s="1"/>
      <c r="R112" s="1"/>
      <c r="S112" s="4" t="s">
        <v>88</v>
      </c>
      <c r="T112" s="157" t="s">
        <v>58</v>
      </c>
      <c r="U112" s="118" t="s">
        <v>1189</v>
      </c>
      <c r="V112" s="162" t="s">
        <v>1116</v>
      </c>
      <c r="W112" s="1"/>
    </row>
    <row r="113" spans="2:23" ht="15.95" customHeight="1" x14ac:dyDescent="0.2">
      <c r="B113" s="32"/>
      <c r="C113" s="32"/>
      <c r="D113" s="32"/>
      <c r="E113" s="32"/>
      <c r="F113" s="383"/>
      <c r="G113" s="77" t="s">
        <v>1079</v>
      </c>
      <c r="H113" s="127"/>
      <c r="I113" s="1"/>
      <c r="J113" s="1" t="s">
        <v>1188</v>
      </c>
      <c r="K113" s="190" t="s">
        <v>1223</v>
      </c>
      <c r="L113" s="190" t="s">
        <v>459</v>
      </c>
      <c r="M113" s="54">
        <v>44802.695891203701</v>
      </c>
      <c r="N113" s="1"/>
      <c r="O113" s="1"/>
      <c r="P113" s="1"/>
      <c r="Q113" s="1"/>
      <c r="R113" s="1"/>
      <c r="S113" s="4" t="s">
        <v>88</v>
      </c>
      <c r="T113" s="157" t="s">
        <v>58</v>
      </c>
      <c r="U113" s="118" t="s">
        <v>1189</v>
      </c>
      <c r="V113" s="162" t="s">
        <v>1116</v>
      </c>
      <c r="W113" s="1"/>
    </row>
    <row r="114" spans="2:23" ht="15.95" customHeight="1" x14ac:dyDescent="0.2">
      <c r="B114" s="32"/>
      <c r="C114" s="32"/>
      <c r="D114" s="32"/>
      <c r="E114" s="32" t="s">
        <v>1224</v>
      </c>
      <c r="F114" s="383" t="s">
        <v>664</v>
      </c>
      <c r="G114" s="77" t="s">
        <v>1076</v>
      </c>
      <c r="H114" s="127"/>
      <c r="I114" s="1"/>
      <c r="J114" s="1" t="s">
        <v>1188</v>
      </c>
      <c r="K114" s="190" t="s">
        <v>1224</v>
      </c>
      <c r="L114" s="190" t="s">
        <v>449</v>
      </c>
      <c r="M114" s="54">
        <v>44802.696342592593</v>
      </c>
      <c r="N114" s="1"/>
      <c r="O114" s="1"/>
      <c r="P114" s="1"/>
      <c r="Q114" s="1"/>
      <c r="R114" s="1"/>
      <c r="S114" s="4" t="s">
        <v>88</v>
      </c>
      <c r="T114" s="157" t="s">
        <v>58</v>
      </c>
      <c r="U114" s="118" t="s">
        <v>1189</v>
      </c>
      <c r="V114" s="162" t="s">
        <v>1116</v>
      </c>
      <c r="W114" s="1"/>
    </row>
    <row r="115" spans="2:23" ht="15.95" customHeight="1" x14ac:dyDescent="0.2">
      <c r="B115" s="32"/>
      <c r="C115" s="32"/>
      <c r="D115" s="32"/>
      <c r="E115" s="32"/>
      <c r="F115" s="383"/>
      <c r="G115" s="77" t="s">
        <v>1079</v>
      </c>
      <c r="H115" s="127"/>
      <c r="I115" s="1"/>
      <c r="J115" s="1" t="s">
        <v>1188</v>
      </c>
      <c r="K115" s="190" t="s">
        <v>1224</v>
      </c>
      <c r="L115" s="190" t="s">
        <v>459</v>
      </c>
      <c r="M115" s="54">
        <v>44802.696423611109</v>
      </c>
      <c r="N115" s="1"/>
      <c r="O115" s="1"/>
      <c r="P115" s="1"/>
      <c r="Q115" s="1"/>
      <c r="R115" s="1"/>
      <c r="S115" s="4" t="s">
        <v>88</v>
      </c>
      <c r="T115" s="157" t="s">
        <v>58</v>
      </c>
      <c r="U115" s="118" t="s">
        <v>1189</v>
      </c>
      <c r="V115" s="162" t="s">
        <v>1116</v>
      </c>
      <c r="W115" s="1"/>
    </row>
    <row r="116" spans="2:23" ht="15.95" customHeight="1" x14ac:dyDescent="0.2">
      <c r="B116" s="32"/>
      <c r="C116" s="32"/>
      <c r="D116" s="32"/>
      <c r="E116" s="32" t="s">
        <v>1225</v>
      </c>
      <c r="F116" s="383" t="s">
        <v>664</v>
      </c>
      <c r="G116" s="77" t="s">
        <v>1076</v>
      </c>
      <c r="H116" s="127"/>
      <c r="I116" s="1"/>
      <c r="J116" s="1" t="s">
        <v>1188</v>
      </c>
      <c r="K116" s="190" t="s">
        <v>1225</v>
      </c>
      <c r="L116" s="190" t="s">
        <v>449</v>
      </c>
      <c r="M116" s="54">
        <v>44802.696504629632</v>
      </c>
      <c r="N116" s="1"/>
      <c r="O116" s="1"/>
      <c r="P116" s="1"/>
      <c r="Q116" s="1"/>
      <c r="R116" s="1"/>
      <c r="S116" s="4" t="s">
        <v>88</v>
      </c>
      <c r="T116" s="157" t="s">
        <v>58</v>
      </c>
      <c r="U116" s="118" t="s">
        <v>1189</v>
      </c>
      <c r="V116" s="162" t="s">
        <v>1116</v>
      </c>
      <c r="W116" s="1"/>
    </row>
    <row r="117" spans="2:23" ht="15.95" customHeight="1" x14ac:dyDescent="0.2">
      <c r="B117" s="32"/>
      <c r="C117" s="32"/>
      <c r="D117" s="32"/>
      <c r="E117" s="32"/>
      <c r="F117" s="383"/>
      <c r="G117" s="124" t="s">
        <v>1079</v>
      </c>
      <c r="H117" s="127"/>
      <c r="I117" s="1"/>
      <c r="J117" s="1" t="s">
        <v>1188</v>
      </c>
      <c r="K117" s="190" t="s">
        <v>1225</v>
      </c>
      <c r="L117" s="190" t="s">
        <v>459</v>
      </c>
      <c r="M117" s="54">
        <v>44802.696481481478</v>
      </c>
      <c r="N117" s="1"/>
      <c r="O117" s="1"/>
      <c r="P117" s="1"/>
      <c r="Q117" s="1"/>
      <c r="R117" s="1"/>
      <c r="S117" s="4" t="s">
        <v>88</v>
      </c>
      <c r="T117" s="157" t="s">
        <v>58</v>
      </c>
      <c r="U117" s="118" t="s">
        <v>1189</v>
      </c>
      <c r="V117" s="162" t="s">
        <v>1116</v>
      </c>
      <c r="W117" s="1"/>
    </row>
    <row r="118" spans="2:23" ht="15.95" customHeight="1" x14ac:dyDescent="0.2">
      <c r="B118" s="32"/>
      <c r="C118" s="32"/>
      <c r="D118" s="32"/>
      <c r="E118" s="32" t="s">
        <v>1226</v>
      </c>
      <c r="F118" s="77" t="s">
        <v>1227</v>
      </c>
      <c r="G118" s="233" t="s">
        <v>1228</v>
      </c>
      <c r="H118" s="118"/>
      <c r="I118" s="1"/>
      <c r="J118" s="1" t="s">
        <v>1188</v>
      </c>
      <c r="K118" s="190" t="s">
        <v>1226</v>
      </c>
      <c r="L118" s="190" t="s">
        <v>1229</v>
      </c>
      <c r="M118" s="54">
        <v>44802.69672453704</v>
      </c>
      <c r="N118" s="1"/>
      <c r="O118" s="1"/>
      <c r="P118" s="1"/>
      <c r="Q118" s="1"/>
      <c r="R118" s="1"/>
      <c r="S118" s="4" t="s">
        <v>88</v>
      </c>
      <c r="T118" s="157" t="s">
        <v>58</v>
      </c>
      <c r="U118" s="118" t="s">
        <v>1189</v>
      </c>
      <c r="V118" s="162" t="s">
        <v>1116</v>
      </c>
      <c r="W118" s="1"/>
    </row>
    <row r="119" spans="2:23" ht="15.95" customHeight="1" x14ac:dyDescent="0.2">
      <c r="B119" s="32"/>
      <c r="C119" s="32"/>
      <c r="D119" s="32"/>
      <c r="E119" s="32"/>
      <c r="F119" s="77"/>
      <c r="G119" s="233" t="s">
        <v>1164</v>
      </c>
      <c r="H119" s="118"/>
      <c r="I119" s="1"/>
      <c r="J119" s="1" t="s">
        <v>1188</v>
      </c>
      <c r="K119" s="190" t="s">
        <v>1226</v>
      </c>
      <c r="L119" s="190" t="s">
        <v>51</v>
      </c>
      <c r="M119" s="54">
        <v>44802.697326388887</v>
      </c>
      <c r="N119" s="1"/>
      <c r="O119" s="1"/>
      <c r="P119" s="1"/>
      <c r="Q119" s="1"/>
      <c r="R119" s="1"/>
      <c r="S119" s="4" t="s">
        <v>88</v>
      </c>
      <c r="T119" s="157" t="s">
        <v>58</v>
      </c>
      <c r="U119" s="118" t="s">
        <v>1189</v>
      </c>
      <c r="V119" s="162" t="s">
        <v>1116</v>
      </c>
      <c r="W119" s="1"/>
    </row>
    <row r="120" spans="2:23" ht="15.95" customHeight="1" x14ac:dyDescent="0.2">
      <c r="B120" s="32"/>
      <c r="C120" s="32"/>
      <c r="D120" s="32"/>
      <c r="E120" s="32" t="s">
        <v>1230</v>
      </c>
      <c r="F120" s="383" t="s">
        <v>664</v>
      </c>
      <c r="G120" s="179" t="s">
        <v>1076</v>
      </c>
      <c r="H120" s="127"/>
      <c r="I120" s="1"/>
      <c r="J120" s="1" t="s">
        <v>1188</v>
      </c>
      <c r="K120" s="190" t="s">
        <v>1230</v>
      </c>
      <c r="L120" s="190" t="s">
        <v>449</v>
      </c>
      <c r="M120" s="54">
        <v>44802.697511574072</v>
      </c>
      <c r="N120" s="1"/>
      <c r="O120" s="1"/>
      <c r="P120" s="1"/>
      <c r="Q120" s="1"/>
      <c r="R120" s="1"/>
      <c r="S120" s="4" t="s">
        <v>88</v>
      </c>
      <c r="T120" s="157" t="s">
        <v>58</v>
      </c>
      <c r="U120" s="118" t="s">
        <v>1189</v>
      </c>
      <c r="V120" s="162" t="s">
        <v>1116</v>
      </c>
      <c r="W120" s="1"/>
    </row>
    <row r="121" spans="2:23" ht="15.95" customHeight="1" x14ac:dyDescent="0.2">
      <c r="B121" s="32"/>
      <c r="C121" s="32"/>
      <c r="D121" s="32"/>
      <c r="E121" s="32"/>
      <c r="F121" s="383"/>
      <c r="G121" s="179" t="s">
        <v>1079</v>
      </c>
      <c r="H121" s="127"/>
      <c r="I121" s="1"/>
      <c r="J121" s="1" t="s">
        <v>1188</v>
      </c>
      <c r="K121" s="190" t="s">
        <v>1230</v>
      </c>
      <c r="L121" s="190" t="s">
        <v>459</v>
      </c>
      <c r="M121" s="54">
        <v>44802.697534722225</v>
      </c>
      <c r="N121" s="1"/>
      <c r="O121" s="1"/>
      <c r="P121" s="1"/>
      <c r="Q121" s="1"/>
      <c r="R121" s="1"/>
      <c r="S121" s="4" t="s">
        <v>88</v>
      </c>
      <c r="T121" s="157" t="s">
        <v>58</v>
      </c>
      <c r="U121" s="118" t="s">
        <v>1189</v>
      </c>
      <c r="V121" s="162" t="s">
        <v>1116</v>
      </c>
      <c r="W121" s="1"/>
    </row>
    <row r="122" spans="2:23" ht="15.95" customHeight="1" x14ac:dyDescent="0.2">
      <c r="B122" s="32"/>
      <c r="C122" s="32"/>
      <c r="D122" s="32"/>
      <c r="E122" s="32" t="s">
        <v>1231</v>
      </c>
      <c r="F122" s="383" t="s">
        <v>664</v>
      </c>
      <c r="G122" s="179" t="s">
        <v>1076</v>
      </c>
      <c r="H122" s="127"/>
      <c r="I122" s="1"/>
      <c r="J122" s="1" t="s">
        <v>1188</v>
      </c>
      <c r="K122" s="190" t="s">
        <v>1231</v>
      </c>
      <c r="L122" s="190" t="s">
        <v>449</v>
      </c>
      <c r="M122" s="54">
        <v>44802.698599537034</v>
      </c>
      <c r="N122" s="1"/>
      <c r="O122" s="1"/>
      <c r="P122" s="1"/>
      <c r="Q122" s="1"/>
      <c r="R122" s="1"/>
      <c r="S122" s="4" t="s">
        <v>88</v>
      </c>
      <c r="T122" s="157" t="s">
        <v>58</v>
      </c>
      <c r="U122" s="118" t="s">
        <v>1189</v>
      </c>
      <c r="V122" s="162" t="s">
        <v>1116</v>
      </c>
      <c r="W122" s="1"/>
    </row>
    <row r="123" spans="2:23" ht="15.95" customHeight="1" x14ac:dyDescent="0.2">
      <c r="B123" s="32"/>
      <c r="C123" s="32"/>
      <c r="D123" s="32"/>
      <c r="E123" s="32"/>
      <c r="F123" s="383"/>
      <c r="G123" s="179" t="s">
        <v>1079</v>
      </c>
      <c r="H123" s="127"/>
      <c r="I123" s="1"/>
      <c r="J123" s="1" t="s">
        <v>1188</v>
      </c>
      <c r="K123" s="190" t="s">
        <v>1231</v>
      </c>
      <c r="L123" s="190" t="s">
        <v>459</v>
      </c>
      <c r="M123" s="54">
        <v>44802.698888888888</v>
      </c>
      <c r="N123" s="1"/>
      <c r="O123" s="1"/>
      <c r="P123" s="1"/>
      <c r="Q123" s="1"/>
      <c r="R123" s="1"/>
      <c r="S123" s="4" t="s">
        <v>88</v>
      </c>
      <c r="T123" s="157" t="s">
        <v>58</v>
      </c>
      <c r="U123" s="118" t="s">
        <v>1189</v>
      </c>
      <c r="V123" s="162" t="s">
        <v>1116</v>
      </c>
      <c r="W123" s="1"/>
    </row>
    <row r="124" spans="2:23" ht="15.95" customHeight="1" x14ac:dyDescent="0.2">
      <c r="B124" s="32"/>
      <c r="C124" s="32"/>
      <c r="D124" s="32"/>
      <c r="E124" s="32" t="s">
        <v>1232</v>
      </c>
      <c r="F124" s="383" t="s">
        <v>664</v>
      </c>
      <c r="G124" s="179" t="s">
        <v>1076</v>
      </c>
      <c r="H124" s="127"/>
      <c r="I124" s="1"/>
      <c r="J124" s="1" t="s">
        <v>1188</v>
      </c>
      <c r="K124" s="190" t="s">
        <v>1232</v>
      </c>
      <c r="L124" s="190" t="s">
        <v>449</v>
      </c>
      <c r="M124" s="54">
        <v>44802.698923611111</v>
      </c>
      <c r="N124" s="1"/>
      <c r="O124" s="1"/>
      <c r="P124" s="1"/>
      <c r="Q124" s="1"/>
      <c r="R124" s="1"/>
      <c r="S124" s="4" t="s">
        <v>88</v>
      </c>
      <c r="T124" s="157" t="s">
        <v>58</v>
      </c>
      <c r="U124" s="118" t="s">
        <v>1189</v>
      </c>
      <c r="V124" s="162" t="s">
        <v>1116</v>
      </c>
      <c r="W124" s="1"/>
    </row>
    <row r="125" spans="2:23" ht="15.95" customHeight="1" x14ac:dyDescent="0.2">
      <c r="B125" s="32"/>
      <c r="C125" s="32"/>
      <c r="D125" s="32"/>
      <c r="E125" s="32"/>
      <c r="F125" s="383"/>
      <c r="G125" s="179" t="s">
        <v>1079</v>
      </c>
      <c r="H125" s="127"/>
      <c r="I125" s="1"/>
      <c r="J125" s="1" t="s">
        <v>1188</v>
      </c>
      <c r="K125" s="190" t="s">
        <v>1232</v>
      </c>
      <c r="L125" s="190" t="s">
        <v>459</v>
      </c>
      <c r="M125" s="54">
        <v>44802.699074074073</v>
      </c>
      <c r="N125" s="1"/>
      <c r="O125" s="1"/>
      <c r="P125" s="1"/>
      <c r="Q125" s="1"/>
      <c r="R125" s="1"/>
      <c r="S125" s="4" t="s">
        <v>88</v>
      </c>
      <c r="T125" s="157" t="s">
        <v>58</v>
      </c>
      <c r="U125" s="118" t="s">
        <v>1189</v>
      </c>
      <c r="V125" s="162" t="s">
        <v>1116</v>
      </c>
      <c r="W125" s="1"/>
    </row>
    <row r="126" spans="2:23" ht="15.95" customHeight="1" x14ac:dyDescent="0.2">
      <c r="B126" s="32"/>
      <c r="C126" s="32"/>
      <c r="D126" s="32"/>
      <c r="E126" s="32" t="s">
        <v>1233</v>
      </c>
      <c r="F126" s="383" t="s">
        <v>664</v>
      </c>
      <c r="G126" s="179" t="s">
        <v>1076</v>
      </c>
      <c r="H126" s="127"/>
      <c r="I126" s="1"/>
      <c r="J126" s="1" t="s">
        <v>1188</v>
      </c>
      <c r="K126" s="190" t="s">
        <v>1233</v>
      </c>
      <c r="L126" s="190" t="s">
        <v>449</v>
      </c>
      <c r="M126" s="54">
        <v>44802.699305555558</v>
      </c>
      <c r="N126" s="1"/>
      <c r="O126" s="1"/>
      <c r="P126" s="1"/>
      <c r="Q126" s="1"/>
      <c r="R126" s="1"/>
      <c r="S126" s="4" t="s">
        <v>88</v>
      </c>
      <c r="T126" s="157" t="s">
        <v>58</v>
      </c>
      <c r="U126" s="118" t="s">
        <v>1189</v>
      </c>
      <c r="V126" s="162" t="s">
        <v>1116</v>
      </c>
      <c r="W126" s="1"/>
    </row>
    <row r="127" spans="2:23" ht="15.95" customHeight="1" x14ac:dyDescent="0.2">
      <c r="B127" s="32"/>
      <c r="C127" s="32"/>
      <c r="D127" s="32"/>
      <c r="E127" s="32"/>
      <c r="F127" s="383"/>
      <c r="G127" s="179" t="s">
        <v>1079</v>
      </c>
      <c r="H127" s="127"/>
      <c r="I127" s="1"/>
      <c r="J127" s="1" t="s">
        <v>1188</v>
      </c>
      <c r="K127" s="190" t="s">
        <v>1233</v>
      </c>
      <c r="L127" s="190" t="s">
        <v>459</v>
      </c>
      <c r="M127" s="54">
        <v>44802.699745370373</v>
      </c>
      <c r="N127" s="1"/>
      <c r="O127" s="1"/>
      <c r="P127" s="1"/>
      <c r="Q127" s="1"/>
      <c r="R127" s="1"/>
      <c r="S127" s="4" t="s">
        <v>88</v>
      </c>
      <c r="T127" s="157" t="s">
        <v>58</v>
      </c>
      <c r="U127" s="118" t="s">
        <v>1189</v>
      </c>
      <c r="V127" s="162" t="s">
        <v>1116</v>
      </c>
      <c r="W127" s="1"/>
    </row>
    <row r="128" spans="2:23" ht="15.95" customHeight="1" x14ac:dyDescent="0.2">
      <c r="B128" s="32"/>
      <c r="C128" s="32"/>
      <c r="D128" s="32"/>
      <c r="E128" s="32" t="s">
        <v>1234</v>
      </c>
      <c r="F128" s="77" t="s">
        <v>1235</v>
      </c>
      <c r="G128" s="233" t="s">
        <v>1236</v>
      </c>
      <c r="H128" s="118"/>
      <c r="I128" s="1"/>
      <c r="J128" s="1" t="s">
        <v>1188</v>
      </c>
      <c r="K128" s="190" t="s">
        <v>1234</v>
      </c>
      <c r="L128" s="190" t="s">
        <v>1237</v>
      </c>
      <c r="M128" s="54">
        <v>44802.700289351851</v>
      </c>
      <c r="N128" s="1"/>
      <c r="O128" s="1"/>
      <c r="P128" s="1"/>
      <c r="Q128" s="1"/>
      <c r="R128" s="1"/>
      <c r="S128" s="4" t="s">
        <v>88</v>
      </c>
      <c r="T128" s="157" t="s">
        <v>58</v>
      </c>
      <c r="U128" s="118" t="s">
        <v>1189</v>
      </c>
      <c r="V128" s="162" t="s">
        <v>1116</v>
      </c>
      <c r="W128" s="1"/>
    </row>
    <row r="129" spans="2:23" ht="15.95" customHeight="1" x14ac:dyDescent="0.2">
      <c r="B129" s="32"/>
      <c r="C129" s="32"/>
      <c r="D129" s="32"/>
      <c r="E129" s="32"/>
      <c r="F129" s="77"/>
      <c r="G129" s="259" t="s">
        <v>1238</v>
      </c>
      <c r="H129" s="118"/>
      <c r="I129" s="1"/>
      <c r="J129" s="1" t="s">
        <v>1188</v>
      </c>
      <c r="K129" s="190" t="s">
        <v>1234</v>
      </c>
      <c r="L129" s="190" t="s">
        <v>1239</v>
      </c>
      <c r="M129" s="54">
        <v>44802.700312499997</v>
      </c>
      <c r="N129" s="1"/>
      <c r="O129" s="1"/>
      <c r="P129" s="1"/>
      <c r="Q129" s="1"/>
      <c r="R129" s="1"/>
      <c r="S129" s="4" t="s">
        <v>88</v>
      </c>
      <c r="T129" s="157" t="s">
        <v>58</v>
      </c>
      <c r="U129" s="118" t="s">
        <v>1189</v>
      </c>
      <c r="V129" s="162" t="s">
        <v>1116</v>
      </c>
      <c r="W129" s="1"/>
    </row>
    <row r="130" spans="2:23" ht="15.95" customHeight="1" x14ac:dyDescent="0.2">
      <c r="B130" s="32"/>
      <c r="C130" s="32"/>
      <c r="D130" s="32"/>
      <c r="E130" s="32" t="s">
        <v>1240</v>
      </c>
      <c r="F130" s="77" t="s">
        <v>1241</v>
      </c>
      <c r="G130" s="179" t="s">
        <v>1236</v>
      </c>
      <c r="H130" s="127"/>
      <c r="I130" s="1"/>
      <c r="J130" s="1" t="s">
        <v>1188</v>
      </c>
      <c r="K130" s="32" t="s">
        <v>1240</v>
      </c>
      <c r="L130" s="190" t="s">
        <v>1237</v>
      </c>
      <c r="M130" s="54">
        <v>44802.700474537036</v>
      </c>
      <c r="N130" s="1"/>
      <c r="O130" s="1"/>
      <c r="P130" s="1"/>
      <c r="Q130" s="1"/>
      <c r="R130" s="1"/>
      <c r="S130" s="4" t="s">
        <v>88</v>
      </c>
      <c r="T130" s="157" t="s">
        <v>58</v>
      </c>
      <c r="U130" s="118" t="s">
        <v>1189</v>
      </c>
      <c r="V130" s="162" t="s">
        <v>1116</v>
      </c>
      <c r="W130" s="1"/>
    </row>
    <row r="131" spans="2:23" ht="15.95" customHeight="1" x14ac:dyDescent="0.2">
      <c r="B131" s="32"/>
      <c r="C131" s="32"/>
      <c r="D131" s="32"/>
      <c r="E131" s="32"/>
      <c r="F131" s="77"/>
      <c r="G131" s="179" t="s">
        <v>1128</v>
      </c>
      <c r="H131" s="127"/>
      <c r="I131" s="1"/>
      <c r="J131" s="1" t="s">
        <v>1188</v>
      </c>
      <c r="K131" s="32" t="s">
        <v>1240</v>
      </c>
      <c r="L131" s="1" t="s">
        <v>1129</v>
      </c>
      <c r="M131" s="54">
        <v>44802.700567129628</v>
      </c>
      <c r="N131" s="1"/>
      <c r="O131" s="1"/>
      <c r="P131" s="1"/>
      <c r="Q131" s="1"/>
      <c r="R131" s="1"/>
      <c r="S131" s="4" t="s">
        <v>88</v>
      </c>
      <c r="T131" s="157" t="s">
        <v>58</v>
      </c>
      <c r="U131" s="118" t="s">
        <v>1189</v>
      </c>
      <c r="V131" s="162" t="s">
        <v>1116</v>
      </c>
      <c r="W131" s="1"/>
    </row>
    <row r="132" spans="2:23" ht="15.95" customHeight="1" x14ac:dyDescent="0.2">
      <c r="B132" s="32"/>
      <c r="C132" s="32"/>
      <c r="D132" s="32"/>
      <c r="E132" s="32" t="s">
        <v>1242</v>
      </c>
      <c r="F132" s="32" t="s">
        <v>1241</v>
      </c>
      <c r="G132" s="179" t="s">
        <v>1236</v>
      </c>
      <c r="H132" s="127"/>
      <c r="I132" s="1"/>
      <c r="J132" s="1" t="s">
        <v>1188</v>
      </c>
      <c r="K132" s="32" t="s">
        <v>1242</v>
      </c>
      <c r="L132" s="1" t="s">
        <v>1237</v>
      </c>
      <c r="M132" s="54">
        <v>44803.443738425929</v>
      </c>
      <c r="N132" s="1"/>
      <c r="O132" s="1"/>
      <c r="P132" s="1"/>
      <c r="Q132" s="1"/>
      <c r="R132" s="1"/>
      <c r="S132" s="4" t="s">
        <v>88</v>
      </c>
      <c r="T132" s="157" t="s">
        <v>58</v>
      </c>
      <c r="U132" s="118" t="s">
        <v>1189</v>
      </c>
      <c r="V132" s="162" t="s">
        <v>1116</v>
      </c>
      <c r="W132" s="1"/>
    </row>
    <row r="133" spans="2:23" ht="15.95" customHeight="1" x14ac:dyDescent="0.2">
      <c r="B133" s="32"/>
      <c r="C133" s="32"/>
      <c r="D133" s="32"/>
      <c r="E133" s="32"/>
      <c r="F133" s="32"/>
      <c r="G133" s="179" t="s">
        <v>1128</v>
      </c>
      <c r="H133" s="127"/>
      <c r="I133" s="1"/>
      <c r="J133" s="1" t="s">
        <v>1188</v>
      </c>
      <c r="K133" s="32" t="s">
        <v>1242</v>
      </c>
      <c r="L133" s="1" t="s">
        <v>1129</v>
      </c>
      <c r="M133" s="54">
        <v>44803.443807870368</v>
      </c>
      <c r="N133" s="1"/>
      <c r="O133" s="1"/>
      <c r="P133" s="1"/>
      <c r="Q133" s="1"/>
      <c r="R133" s="1"/>
      <c r="S133" s="4" t="s">
        <v>88</v>
      </c>
      <c r="T133" s="157" t="s">
        <v>58</v>
      </c>
      <c r="U133" s="118" t="s">
        <v>1189</v>
      </c>
      <c r="V133" s="162" t="s">
        <v>1116</v>
      </c>
      <c r="W133" s="1"/>
    </row>
    <row r="134" spans="2:23" ht="15.95" customHeight="1" x14ac:dyDescent="0.2">
      <c r="B134" s="32"/>
      <c r="C134" s="32"/>
      <c r="D134" s="32"/>
      <c r="E134" s="32" t="s">
        <v>1243</v>
      </c>
      <c r="F134" s="32" t="s">
        <v>1244</v>
      </c>
      <c r="G134" s="77" t="s">
        <v>1245</v>
      </c>
      <c r="H134" s="127"/>
      <c r="I134" s="1"/>
      <c r="J134" s="1" t="s">
        <v>1188</v>
      </c>
      <c r="K134" s="32" t="s">
        <v>1243</v>
      </c>
      <c r="L134" s="1" t="s">
        <v>1246</v>
      </c>
      <c r="M134" s="54">
        <v>44802.70071759259</v>
      </c>
      <c r="N134" s="1"/>
      <c r="O134" s="1"/>
      <c r="P134" s="1"/>
      <c r="Q134" s="1"/>
      <c r="R134" s="1"/>
      <c r="S134" s="4" t="s">
        <v>88</v>
      </c>
      <c r="T134" s="157" t="s">
        <v>58</v>
      </c>
      <c r="U134" s="118" t="s">
        <v>1189</v>
      </c>
      <c r="V134" s="162" t="s">
        <v>1116</v>
      </c>
      <c r="W134" s="1"/>
    </row>
    <row r="135" spans="2:23" ht="15.95" customHeight="1" x14ac:dyDescent="0.2">
      <c r="B135" s="32"/>
      <c r="C135" s="32"/>
      <c r="D135" s="32"/>
      <c r="E135" s="32"/>
      <c r="F135" s="32"/>
      <c r="G135" s="77" t="s">
        <v>1247</v>
      </c>
      <c r="H135" s="127"/>
      <c r="I135" s="1"/>
      <c r="J135" s="1" t="s">
        <v>1188</v>
      </c>
      <c r="K135" s="190" t="s">
        <v>1243</v>
      </c>
      <c r="L135" s="190" t="s">
        <v>1248</v>
      </c>
      <c r="M135" s="54">
        <v>44802.700752314813</v>
      </c>
      <c r="N135" s="1"/>
      <c r="O135" s="1"/>
      <c r="P135" s="1"/>
      <c r="Q135" s="1"/>
      <c r="R135" s="1"/>
      <c r="S135" s="4" t="s">
        <v>88</v>
      </c>
      <c r="T135" s="157" t="s">
        <v>58</v>
      </c>
      <c r="U135" s="118" t="s">
        <v>1189</v>
      </c>
      <c r="V135" s="162" t="s">
        <v>1116</v>
      </c>
      <c r="W135" s="1"/>
    </row>
    <row r="136" spans="2:23" ht="15.95" customHeight="1" x14ac:dyDescent="0.2">
      <c r="B136" s="32"/>
      <c r="C136" s="32"/>
      <c r="D136" s="32"/>
      <c r="E136" s="32"/>
      <c r="F136" s="32"/>
      <c r="G136" s="77" t="s">
        <v>1249</v>
      </c>
      <c r="H136" s="127"/>
      <c r="I136" s="1"/>
      <c r="J136" s="1" t="s">
        <v>1188</v>
      </c>
      <c r="K136" s="190" t="s">
        <v>1243</v>
      </c>
      <c r="L136" s="190" t="s">
        <v>1250</v>
      </c>
      <c r="M136" s="54">
        <v>44802.700775462959</v>
      </c>
      <c r="N136" s="1"/>
      <c r="O136" s="1"/>
      <c r="P136" s="1"/>
      <c r="Q136" s="1"/>
      <c r="R136" s="1"/>
      <c r="S136" s="4" t="s">
        <v>88</v>
      </c>
      <c r="T136" s="157" t="s">
        <v>58</v>
      </c>
      <c r="U136" s="118" t="s">
        <v>1189</v>
      </c>
      <c r="V136" s="162" t="s">
        <v>1116</v>
      </c>
      <c r="W136" s="1"/>
    </row>
    <row r="137" spans="2:23" ht="15.95" customHeight="1" x14ac:dyDescent="0.2">
      <c r="B137" s="32"/>
      <c r="C137" s="32"/>
      <c r="D137" s="32"/>
      <c r="E137" s="32" t="s">
        <v>1251</v>
      </c>
      <c r="F137" s="383" t="s">
        <v>664</v>
      </c>
      <c r="G137" s="77" t="s">
        <v>1076</v>
      </c>
      <c r="H137" s="127"/>
      <c r="I137" s="1"/>
      <c r="J137" s="1" t="s">
        <v>1188</v>
      </c>
      <c r="K137" s="211" t="s">
        <v>1251</v>
      </c>
      <c r="L137" s="190" t="s">
        <v>449</v>
      </c>
      <c r="M137" s="54">
        <v>44802.701018518521</v>
      </c>
      <c r="N137" s="1"/>
      <c r="O137" s="1"/>
      <c r="P137" s="1"/>
      <c r="Q137" s="1"/>
      <c r="R137" s="1"/>
      <c r="S137" s="4" t="s">
        <v>88</v>
      </c>
      <c r="T137" s="157" t="s">
        <v>58</v>
      </c>
      <c r="U137" s="118" t="s">
        <v>1189</v>
      </c>
      <c r="V137" s="162" t="s">
        <v>1116</v>
      </c>
      <c r="W137" s="1"/>
    </row>
    <row r="138" spans="2:23" ht="15.95" customHeight="1" x14ac:dyDescent="0.2">
      <c r="B138" s="32"/>
      <c r="C138" s="32"/>
      <c r="D138" s="32"/>
      <c r="E138" s="32"/>
      <c r="F138" s="383"/>
      <c r="G138" s="77" t="s">
        <v>1079</v>
      </c>
      <c r="H138" s="127"/>
      <c r="I138" s="1"/>
      <c r="J138" s="1" t="s">
        <v>1188</v>
      </c>
      <c r="K138" s="211" t="s">
        <v>1251</v>
      </c>
      <c r="L138" s="190" t="s">
        <v>459</v>
      </c>
      <c r="M138" s="54">
        <v>44802.701643518521</v>
      </c>
      <c r="N138" s="1"/>
      <c r="O138" s="1"/>
      <c r="P138" s="1"/>
      <c r="Q138" s="1"/>
      <c r="R138" s="1"/>
      <c r="S138" s="4" t="s">
        <v>88</v>
      </c>
      <c r="T138" s="157" t="s">
        <v>58</v>
      </c>
      <c r="U138" s="118" t="s">
        <v>1189</v>
      </c>
      <c r="V138" s="162" t="s">
        <v>1116</v>
      </c>
      <c r="W138" s="1"/>
    </row>
    <row r="139" spans="2:23" ht="15.95" customHeight="1" x14ac:dyDescent="0.2">
      <c r="B139" s="32"/>
      <c r="C139" s="32"/>
      <c r="D139" s="32"/>
      <c r="E139" s="32" t="s">
        <v>1252</v>
      </c>
      <c r="F139" s="383" t="s">
        <v>664</v>
      </c>
      <c r="G139" s="77" t="s">
        <v>1076</v>
      </c>
      <c r="H139" s="127"/>
      <c r="I139" s="1"/>
      <c r="J139" s="1" t="s">
        <v>1188</v>
      </c>
      <c r="K139" s="190" t="s">
        <v>1252</v>
      </c>
      <c r="L139" s="190" t="s">
        <v>449</v>
      </c>
      <c r="M139" s="54">
        <v>44802.701064814813</v>
      </c>
      <c r="N139" s="1"/>
      <c r="O139" s="1"/>
      <c r="P139" s="1"/>
      <c r="Q139" s="1"/>
      <c r="R139" s="1"/>
      <c r="S139" s="4" t="s">
        <v>88</v>
      </c>
      <c r="T139" s="157" t="s">
        <v>58</v>
      </c>
      <c r="U139" s="118" t="s">
        <v>1189</v>
      </c>
      <c r="V139" s="162" t="s">
        <v>1116</v>
      </c>
      <c r="W139" s="1"/>
    </row>
    <row r="140" spans="2:23" ht="15.95" customHeight="1" x14ac:dyDescent="0.2">
      <c r="B140" s="32"/>
      <c r="C140" s="32"/>
      <c r="D140" s="32"/>
      <c r="E140" s="32"/>
      <c r="F140" s="383"/>
      <c r="G140" s="77" t="s">
        <v>1079</v>
      </c>
      <c r="H140" s="127"/>
      <c r="I140" s="1"/>
      <c r="J140" s="1" t="s">
        <v>1188</v>
      </c>
      <c r="K140" s="190" t="s">
        <v>1252</v>
      </c>
      <c r="L140" s="190" t="s">
        <v>459</v>
      </c>
      <c r="M140" s="54">
        <v>44802.702222222222</v>
      </c>
      <c r="N140" s="1"/>
      <c r="O140" s="1"/>
      <c r="P140" s="1"/>
      <c r="Q140" s="1"/>
      <c r="R140" s="1"/>
      <c r="S140" s="4" t="s">
        <v>88</v>
      </c>
      <c r="T140" s="157" t="s">
        <v>58</v>
      </c>
      <c r="U140" s="118" t="s">
        <v>1189</v>
      </c>
      <c r="V140" s="162" t="s">
        <v>1116</v>
      </c>
      <c r="W140" s="1"/>
    </row>
    <row r="141" spans="2:23" ht="15.95" customHeight="1" x14ac:dyDescent="0.2">
      <c r="B141" s="32"/>
      <c r="C141" s="32"/>
      <c r="D141" s="32"/>
      <c r="E141" s="32" t="s">
        <v>1253</v>
      </c>
      <c r="F141" s="383" t="s">
        <v>664</v>
      </c>
      <c r="G141" s="77" t="s">
        <v>1076</v>
      </c>
      <c r="H141" s="127"/>
      <c r="I141" s="1"/>
      <c r="J141" s="1" t="s">
        <v>1188</v>
      </c>
      <c r="K141" s="190" t="s">
        <v>1253</v>
      </c>
      <c r="L141" s="190" t="s">
        <v>449</v>
      </c>
      <c r="M141" s="54">
        <v>44802.701099537036</v>
      </c>
      <c r="N141" s="1"/>
      <c r="O141" s="1"/>
      <c r="P141" s="1"/>
      <c r="Q141" s="1"/>
      <c r="R141" s="1"/>
      <c r="S141" s="4" t="s">
        <v>88</v>
      </c>
      <c r="T141" s="157" t="s">
        <v>58</v>
      </c>
      <c r="U141" s="118" t="s">
        <v>1189</v>
      </c>
      <c r="V141" s="162" t="s">
        <v>1116</v>
      </c>
      <c r="W141" s="1"/>
    </row>
    <row r="142" spans="2:23" ht="15.95" customHeight="1" x14ac:dyDescent="0.2">
      <c r="B142" s="32"/>
      <c r="C142" s="32"/>
      <c r="D142" s="32"/>
      <c r="E142" s="32"/>
      <c r="F142" s="383"/>
      <c r="G142" s="77" t="s">
        <v>1079</v>
      </c>
      <c r="H142" s="127"/>
      <c r="I142" s="1"/>
      <c r="J142" s="1" t="s">
        <v>1188</v>
      </c>
      <c r="K142" s="190" t="s">
        <v>1253</v>
      </c>
      <c r="L142" s="190" t="s">
        <v>459</v>
      </c>
      <c r="M142" s="54">
        <v>44802.701863425929</v>
      </c>
      <c r="N142" s="1"/>
      <c r="O142" s="1"/>
      <c r="P142" s="1"/>
      <c r="Q142" s="1"/>
      <c r="R142" s="1"/>
      <c r="S142" s="4" t="s">
        <v>88</v>
      </c>
      <c r="T142" s="157" t="s">
        <v>58</v>
      </c>
      <c r="U142" s="118" t="s">
        <v>1189</v>
      </c>
      <c r="V142" s="162" t="s">
        <v>1116</v>
      </c>
      <c r="W142" s="1"/>
    </row>
    <row r="143" spans="2:23" ht="66" customHeight="1" x14ac:dyDescent="0.2">
      <c r="B143" s="32"/>
      <c r="C143" s="32"/>
      <c r="D143" s="32"/>
      <c r="E143" s="32" t="s">
        <v>1254</v>
      </c>
      <c r="F143" s="32" t="s">
        <v>1255</v>
      </c>
      <c r="G143" s="77"/>
      <c r="H143" s="127"/>
      <c r="I143" s="1"/>
      <c r="J143" s="1" t="s">
        <v>1188</v>
      </c>
      <c r="K143" s="190" t="s">
        <v>1254</v>
      </c>
      <c r="L143" s="218" t="s">
        <v>1256</v>
      </c>
      <c r="M143" s="54">
        <v>44802.702569444446</v>
      </c>
      <c r="N143" s="1"/>
      <c r="O143" s="1"/>
      <c r="P143" s="1"/>
      <c r="Q143" s="1"/>
      <c r="R143" s="1"/>
      <c r="S143" s="4" t="s">
        <v>88</v>
      </c>
      <c r="T143" s="157" t="s">
        <v>58</v>
      </c>
      <c r="U143" s="118" t="s">
        <v>1189</v>
      </c>
      <c r="V143" s="162" t="s">
        <v>1116</v>
      </c>
      <c r="W143" s="1"/>
    </row>
    <row r="144" spans="2:23" ht="15.95" customHeight="1" x14ac:dyDescent="0.2">
      <c r="B144" s="32"/>
      <c r="C144" s="32"/>
      <c r="D144" s="32"/>
      <c r="E144" s="32" t="s">
        <v>1257</v>
      </c>
      <c r="F144" s="32"/>
      <c r="G144" s="77" t="s">
        <v>1258</v>
      </c>
      <c r="H144" s="127"/>
      <c r="I144" s="1"/>
      <c r="J144" s="1" t="s">
        <v>1188</v>
      </c>
      <c r="K144" s="190" t="s">
        <v>1257</v>
      </c>
      <c r="L144" s="190" t="s">
        <v>1259</v>
      </c>
      <c r="M144" s="54">
        <v>44802.702928240738</v>
      </c>
      <c r="N144" s="1"/>
      <c r="O144" s="1"/>
      <c r="P144" s="1"/>
      <c r="Q144" s="1"/>
      <c r="R144" s="1"/>
      <c r="S144" s="4" t="s">
        <v>88</v>
      </c>
      <c r="T144" s="157" t="s">
        <v>58</v>
      </c>
      <c r="U144" s="118" t="s">
        <v>1189</v>
      </c>
      <c r="V144" s="162" t="s">
        <v>1116</v>
      </c>
      <c r="W144" s="1"/>
    </row>
    <row r="145" spans="1:23" ht="15.95" customHeight="1" x14ac:dyDescent="0.2">
      <c r="B145" s="32"/>
      <c r="C145" s="32"/>
      <c r="D145" s="32"/>
      <c r="E145" s="32" t="s">
        <v>1260</v>
      </c>
      <c r="F145" s="32"/>
      <c r="G145" s="77" t="s">
        <v>1258</v>
      </c>
      <c r="H145" s="127"/>
      <c r="I145" s="1"/>
      <c r="J145" s="1" t="s">
        <v>1188</v>
      </c>
      <c r="K145" s="190" t="s">
        <v>1260</v>
      </c>
      <c r="L145" s="190" t="s">
        <v>1261</v>
      </c>
      <c r="M145" s="54">
        <v>44802.703090277777</v>
      </c>
      <c r="N145" s="1"/>
      <c r="O145" s="1"/>
      <c r="P145" s="1"/>
      <c r="Q145" s="1"/>
      <c r="R145" s="1"/>
      <c r="S145" s="4" t="s">
        <v>88</v>
      </c>
      <c r="T145" s="157" t="s">
        <v>58</v>
      </c>
      <c r="U145" s="118" t="s">
        <v>1189</v>
      </c>
      <c r="V145" s="162" t="s">
        <v>1116</v>
      </c>
      <c r="W145" s="1"/>
    </row>
    <row r="146" spans="1:23" ht="15.95" customHeight="1" x14ac:dyDescent="0.2">
      <c r="B146" s="32"/>
      <c r="C146" s="32"/>
      <c r="D146" s="32"/>
      <c r="E146" s="32" t="s">
        <v>1262</v>
      </c>
      <c r="F146" s="383" t="s">
        <v>664</v>
      </c>
      <c r="G146" s="77" t="s">
        <v>1076</v>
      </c>
      <c r="H146" s="127"/>
      <c r="I146" s="1"/>
      <c r="J146" s="1" t="s">
        <v>1188</v>
      </c>
      <c r="K146" s="32" t="s">
        <v>1262</v>
      </c>
      <c r="L146" s="190" t="s">
        <v>449</v>
      </c>
      <c r="M146" s="54">
        <v>44802.703368055554</v>
      </c>
      <c r="N146" s="1"/>
      <c r="O146" s="1"/>
      <c r="P146" s="1"/>
      <c r="Q146" s="1"/>
      <c r="R146" s="1"/>
      <c r="S146" s="4" t="s">
        <v>88</v>
      </c>
      <c r="T146" s="157" t="s">
        <v>58</v>
      </c>
      <c r="U146" s="118" t="s">
        <v>1189</v>
      </c>
      <c r="V146" s="162" t="s">
        <v>1116</v>
      </c>
      <c r="W146" s="1"/>
    </row>
    <row r="147" spans="1:23" ht="15.95" customHeight="1" x14ac:dyDescent="0.2">
      <c r="B147" s="32"/>
      <c r="C147" s="32"/>
      <c r="D147" s="32"/>
      <c r="E147" s="32"/>
      <c r="F147" s="383"/>
      <c r="G147" s="77" t="s">
        <v>1079</v>
      </c>
      <c r="H147" s="127"/>
      <c r="I147" s="1"/>
      <c r="J147" s="1" t="s">
        <v>1188</v>
      </c>
      <c r="K147" s="32" t="s">
        <v>1262</v>
      </c>
      <c r="L147" s="190" t="s">
        <v>459</v>
      </c>
      <c r="M147" s="54">
        <v>44802.7033912037</v>
      </c>
      <c r="N147" s="1"/>
      <c r="O147" s="1"/>
      <c r="P147" s="1"/>
      <c r="Q147" s="1"/>
      <c r="R147" s="1"/>
      <c r="S147" s="4" t="s">
        <v>88</v>
      </c>
      <c r="T147" s="157" t="s">
        <v>58</v>
      </c>
      <c r="U147" s="118" t="s">
        <v>1189</v>
      </c>
      <c r="V147" s="162" t="s">
        <v>1116</v>
      </c>
      <c r="W147" s="1"/>
    </row>
    <row r="148" spans="1:23" ht="15.95" customHeight="1" x14ac:dyDescent="0.2">
      <c r="B148" s="32"/>
      <c r="C148" s="32"/>
      <c r="D148" s="32"/>
      <c r="E148" s="32" t="s">
        <v>1263</v>
      </c>
      <c r="F148" s="383" t="s">
        <v>664</v>
      </c>
      <c r="G148" s="77" t="s">
        <v>1076</v>
      </c>
      <c r="H148" s="127"/>
      <c r="I148" s="1"/>
      <c r="J148" s="1" t="s">
        <v>1188</v>
      </c>
      <c r="K148" s="190" t="s">
        <v>1263</v>
      </c>
      <c r="L148" s="190" t="s">
        <v>449</v>
      </c>
      <c r="M148" s="54">
        <v>44803.443958333337</v>
      </c>
      <c r="N148" s="1"/>
      <c r="O148" s="1"/>
      <c r="P148" s="1"/>
      <c r="Q148" s="1"/>
      <c r="R148" s="1"/>
      <c r="S148" s="4" t="s">
        <v>88</v>
      </c>
      <c r="T148" s="157" t="s">
        <v>58</v>
      </c>
      <c r="U148" s="118" t="s">
        <v>1189</v>
      </c>
      <c r="V148" s="162" t="s">
        <v>1116</v>
      </c>
      <c r="W148" s="1"/>
    </row>
    <row r="149" spans="1:23" ht="15.95" customHeight="1" x14ac:dyDescent="0.2">
      <c r="B149" s="32"/>
      <c r="C149" s="32"/>
      <c r="D149" s="32"/>
      <c r="E149" s="32"/>
      <c r="F149" s="383"/>
      <c r="G149" s="77" t="s">
        <v>1079</v>
      </c>
      <c r="H149" s="127"/>
      <c r="I149" s="1"/>
      <c r="J149" s="1" t="s">
        <v>1188</v>
      </c>
      <c r="K149" s="190" t="s">
        <v>1263</v>
      </c>
      <c r="L149" s="190" t="s">
        <v>459</v>
      </c>
      <c r="M149" s="54">
        <v>44803.444016203706</v>
      </c>
      <c r="N149" s="1"/>
      <c r="O149" s="1"/>
      <c r="P149" s="1"/>
      <c r="Q149" s="1"/>
      <c r="R149" s="1"/>
      <c r="S149" s="4" t="s">
        <v>88</v>
      </c>
      <c r="T149" s="157" t="s">
        <v>58</v>
      </c>
      <c r="U149" s="118" t="s">
        <v>1189</v>
      </c>
      <c r="V149" s="162" t="s">
        <v>1116</v>
      </c>
      <c r="W149" s="1"/>
    </row>
    <row r="150" spans="1:23" ht="15.95" customHeight="1" x14ac:dyDescent="0.2">
      <c r="B150" s="32"/>
      <c r="C150" s="32"/>
      <c r="D150" s="32"/>
      <c r="E150" s="32" t="s">
        <v>1264</v>
      </c>
      <c r="F150" s="383" t="s">
        <v>664</v>
      </c>
      <c r="G150" s="77" t="s">
        <v>1076</v>
      </c>
      <c r="H150" s="127"/>
      <c r="I150" s="1"/>
      <c r="J150" s="1" t="s">
        <v>1188</v>
      </c>
      <c r="K150" s="211" t="s">
        <v>1264</v>
      </c>
      <c r="L150" s="190" t="s">
        <v>449</v>
      </c>
      <c r="M150" s="54">
        <v>44802.703738425924</v>
      </c>
      <c r="N150" s="1"/>
      <c r="O150" s="1"/>
      <c r="P150" s="1"/>
      <c r="Q150" s="1"/>
      <c r="R150" s="1"/>
      <c r="S150" s="4" t="s">
        <v>88</v>
      </c>
      <c r="T150" s="157" t="s">
        <v>58</v>
      </c>
      <c r="U150" s="118" t="s">
        <v>1189</v>
      </c>
      <c r="V150" s="162" t="s">
        <v>1116</v>
      </c>
      <c r="W150" s="1"/>
    </row>
    <row r="151" spans="1:23" ht="15.95" customHeight="1" x14ac:dyDescent="0.2">
      <c r="B151" s="32"/>
      <c r="C151" s="32"/>
      <c r="D151" s="32"/>
      <c r="E151" s="32"/>
      <c r="F151" s="383"/>
      <c r="G151" s="77" t="s">
        <v>1079</v>
      </c>
      <c r="H151" s="127"/>
      <c r="I151" s="1"/>
      <c r="J151" s="1" t="s">
        <v>1188</v>
      </c>
      <c r="K151" s="211" t="s">
        <v>1264</v>
      </c>
      <c r="L151" s="190" t="s">
        <v>459</v>
      </c>
      <c r="M151" s="54">
        <v>44802.703761574077</v>
      </c>
      <c r="N151" s="1"/>
      <c r="O151" s="1"/>
      <c r="P151" s="1"/>
      <c r="Q151" s="1"/>
      <c r="R151" s="1"/>
      <c r="S151" s="4" t="s">
        <v>88</v>
      </c>
      <c r="T151" s="157" t="s">
        <v>58</v>
      </c>
      <c r="U151" s="118" t="s">
        <v>1189</v>
      </c>
      <c r="V151" s="162" t="s">
        <v>1116</v>
      </c>
      <c r="W151" s="1"/>
    </row>
    <row r="152" spans="1:23" ht="15.95" customHeight="1" x14ac:dyDescent="0.2">
      <c r="B152" s="32"/>
      <c r="C152" s="32"/>
      <c r="D152" s="32"/>
      <c r="E152" s="32" t="s">
        <v>1265</v>
      </c>
      <c r="F152" s="383" t="s">
        <v>664</v>
      </c>
      <c r="G152" s="77" t="s">
        <v>1076</v>
      </c>
      <c r="H152" s="127"/>
      <c r="I152" s="1"/>
      <c r="J152" s="1" t="s">
        <v>1188</v>
      </c>
      <c r="K152" s="190" t="s">
        <v>1265</v>
      </c>
      <c r="L152" s="190" t="s">
        <v>449</v>
      </c>
      <c r="M152" s="54">
        <v>44802.703923611109</v>
      </c>
      <c r="N152" s="1"/>
      <c r="O152" s="1"/>
      <c r="P152" s="1"/>
      <c r="Q152" s="1"/>
      <c r="R152" s="1"/>
      <c r="S152" s="4" t="s">
        <v>88</v>
      </c>
      <c r="T152" s="157" t="s">
        <v>58</v>
      </c>
      <c r="U152" s="118" t="s">
        <v>1189</v>
      </c>
      <c r="V152" s="162" t="s">
        <v>1116</v>
      </c>
      <c r="W152" s="1"/>
    </row>
    <row r="153" spans="1:23" ht="15.95" customHeight="1" x14ac:dyDescent="0.2">
      <c r="B153" s="32"/>
      <c r="C153" s="32"/>
      <c r="D153" s="32"/>
      <c r="E153" s="32"/>
      <c r="F153" s="383"/>
      <c r="G153" s="77" t="s">
        <v>1079</v>
      </c>
      <c r="H153" s="127"/>
      <c r="I153" s="1"/>
      <c r="J153" s="1" t="s">
        <v>1188</v>
      </c>
      <c r="K153" s="190" t="s">
        <v>1265</v>
      </c>
      <c r="L153" s="190" t="s">
        <v>459</v>
      </c>
      <c r="M153" s="54">
        <v>44802.704409722224</v>
      </c>
      <c r="N153" s="1"/>
      <c r="O153" s="1"/>
      <c r="P153" s="1"/>
      <c r="Q153" s="1"/>
      <c r="R153" s="1"/>
      <c r="S153" s="4" t="s">
        <v>88</v>
      </c>
      <c r="T153" s="157" t="s">
        <v>58</v>
      </c>
      <c r="U153" s="118" t="s">
        <v>1189</v>
      </c>
      <c r="V153" s="162" t="s">
        <v>1116</v>
      </c>
      <c r="W153" s="1"/>
    </row>
    <row r="154" spans="1:23" ht="15.95" customHeight="1" x14ac:dyDescent="0.2">
      <c r="B154" s="32"/>
      <c r="C154" s="32"/>
      <c r="D154" s="32"/>
      <c r="E154" s="32" t="s">
        <v>1266</v>
      </c>
      <c r="F154" s="383" t="s">
        <v>664</v>
      </c>
      <c r="G154" s="77" t="s">
        <v>1076</v>
      </c>
      <c r="H154" s="127"/>
      <c r="I154" s="1"/>
      <c r="J154" s="1" t="s">
        <v>1188</v>
      </c>
      <c r="K154" s="211" t="s">
        <v>1266</v>
      </c>
      <c r="L154" s="190" t="s">
        <v>449</v>
      </c>
      <c r="M154" s="54">
        <v>44802.704652777778</v>
      </c>
      <c r="N154" s="1"/>
      <c r="O154" s="1"/>
      <c r="P154" s="1"/>
      <c r="Q154" s="1"/>
      <c r="R154" s="1"/>
      <c r="S154" s="4" t="s">
        <v>88</v>
      </c>
      <c r="T154" s="157" t="s">
        <v>58</v>
      </c>
      <c r="U154" s="118" t="s">
        <v>1189</v>
      </c>
      <c r="V154" s="162" t="s">
        <v>1116</v>
      </c>
      <c r="W154" s="1"/>
    </row>
    <row r="155" spans="1:23" ht="15.95" customHeight="1" x14ac:dyDescent="0.2">
      <c r="B155" s="32"/>
      <c r="C155" s="32"/>
      <c r="D155" s="32"/>
      <c r="E155" s="32"/>
      <c r="F155" s="383"/>
      <c r="G155" s="77" t="s">
        <v>1079</v>
      </c>
      <c r="H155" s="127"/>
      <c r="I155" s="1"/>
      <c r="J155" s="1" t="s">
        <v>1188</v>
      </c>
      <c r="K155" s="211" t="s">
        <v>1266</v>
      </c>
      <c r="L155" s="190" t="s">
        <v>459</v>
      </c>
      <c r="M155" s="54">
        <v>44802.705138888887</v>
      </c>
      <c r="N155" s="1"/>
      <c r="O155" s="1"/>
      <c r="P155" s="1"/>
      <c r="Q155" s="1"/>
      <c r="R155" s="1"/>
      <c r="S155" s="4" t="s">
        <v>88</v>
      </c>
      <c r="T155" s="157" t="s">
        <v>58</v>
      </c>
      <c r="U155" s="118" t="s">
        <v>1189</v>
      </c>
      <c r="V155" s="162" t="s">
        <v>1116</v>
      </c>
      <c r="W155" s="1"/>
    </row>
    <row r="156" spans="1:23" ht="15.95" customHeight="1" x14ac:dyDescent="0.2">
      <c r="B156" s="32"/>
      <c r="C156" s="32"/>
      <c r="D156" s="32"/>
      <c r="E156" s="32" t="s">
        <v>1267</v>
      </c>
      <c r="F156" s="383" t="s">
        <v>664</v>
      </c>
      <c r="G156" s="77" t="s">
        <v>1076</v>
      </c>
      <c r="H156" s="127"/>
      <c r="I156" s="1"/>
      <c r="J156" s="1" t="s">
        <v>1188</v>
      </c>
      <c r="K156" s="190" t="s">
        <v>1267</v>
      </c>
      <c r="L156" s="190" t="s">
        <v>449</v>
      </c>
      <c r="M156" s="54">
        <v>44802.705601851849</v>
      </c>
      <c r="N156" s="1"/>
      <c r="O156" s="1"/>
      <c r="P156" s="1"/>
      <c r="Q156" s="1"/>
      <c r="R156" s="1"/>
      <c r="S156" s="4" t="s">
        <v>88</v>
      </c>
      <c r="T156" s="157" t="s">
        <v>58</v>
      </c>
      <c r="U156" s="118" t="s">
        <v>1189</v>
      </c>
      <c r="V156" s="162" t="s">
        <v>1116</v>
      </c>
      <c r="W156" s="1"/>
    </row>
    <row r="157" spans="1:23" ht="15.95" customHeight="1" x14ac:dyDescent="0.2">
      <c r="B157" s="32"/>
      <c r="C157" s="32"/>
      <c r="D157" s="32"/>
      <c r="E157" s="32"/>
      <c r="F157" s="383"/>
      <c r="G157" s="77" t="s">
        <v>1079</v>
      </c>
      <c r="H157" s="127"/>
      <c r="I157" s="1"/>
      <c r="J157" s="1" t="s">
        <v>1188</v>
      </c>
      <c r="K157" s="190" t="s">
        <v>1267</v>
      </c>
      <c r="L157" s="190" t="s">
        <v>459</v>
      </c>
      <c r="M157" s="54">
        <v>44802.705543981479</v>
      </c>
      <c r="N157" s="1"/>
      <c r="O157" s="1"/>
      <c r="P157" s="1"/>
      <c r="Q157" s="1"/>
      <c r="R157" s="1"/>
      <c r="S157" s="4" t="s">
        <v>88</v>
      </c>
      <c r="T157" s="157" t="s">
        <v>58</v>
      </c>
      <c r="U157" s="118" t="s">
        <v>1189</v>
      </c>
      <c r="V157" s="162" t="s">
        <v>1116</v>
      </c>
      <c r="W157" s="1"/>
    </row>
    <row r="158" spans="1:23" ht="15.95" customHeight="1" x14ac:dyDescent="0.2">
      <c r="A158" s="225"/>
      <c r="B158" s="32"/>
      <c r="C158" s="32"/>
      <c r="D158" s="32"/>
      <c r="E158" s="32" t="s">
        <v>1268</v>
      </c>
      <c r="F158" s="383" t="s">
        <v>1269</v>
      </c>
      <c r="G158" s="77" t="s">
        <v>1270</v>
      </c>
      <c r="H158" s="127"/>
      <c r="I158" s="1"/>
      <c r="J158" s="1" t="s">
        <v>1188</v>
      </c>
      <c r="K158" s="32" t="s">
        <v>1268</v>
      </c>
      <c r="L158" s="1" t="s">
        <v>1271</v>
      </c>
      <c r="M158" s="54">
        <v>44802.705775462964</v>
      </c>
      <c r="N158" s="1"/>
      <c r="O158" s="1"/>
      <c r="P158" s="1"/>
      <c r="Q158" s="1"/>
      <c r="R158" s="1"/>
      <c r="S158" s="4" t="s">
        <v>88</v>
      </c>
      <c r="T158" s="157" t="s">
        <v>58</v>
      </c>
      <c r="U158" s="118" t="s">
        <v>1189</v>
      </c>
      <c r="V158" s="162" t="s">
        <v>1116</v>
      </c>
      <c r="W158" s="1"/>
    </row>
    <row r="159" spans="1:23" ht="15.95" customHeight="1" x14ac:dyDescent="0.2">
      <c r="A159" s="225"/>
      <c r="B159" s="32"/>
      <c r="C159" s="32"/>
      <c r="D159" s="32"/>
      <c r="E159" s="32"/>
      <c r="F159" s="383"/>
      <c r="G159" s="77" t="s">
        <v>1272</v>
      </c>
      <c r="H159" s="127"/>
      <c r="I159" s="1"/>
      <c r="J159" s="1" t="s">
        <v>1188</v>
      </c>
      <c r="K159" s="32" t="s">
        <v>1268</v>
      </c>
      <c r="L159" s="1" t="s">
        <v>1273</v>
      </c>
      <c r="M159" s="54">
        <v>44802.705879629626</v>
      </c>
      <c r="N159" s="1"/>
      <c r="O159" s="1"/>
      <c r="P159" s="1"/>
      <c r="Q159" s="1"/>
      <c r="R159" s="1"/>
      <c r="S159" s="4" t="s">
        <v>88</v>
      </c>
      <c r="T159" s="157" t="s">
        <v>58</v>
      </c>
      <c r="U159" s="118" t="s">
        <v>1189</v>
      </c>
      <c r="V159" s="162" t="s">
        <v>1116</v>
      </c>
      <c r="W159" s="1"/>
    </row>
    <row r="160" spans="1:23" ht="15.95" customHeight="1" x14ac:dyDescent="0.2">
      <c r="A160" s="225"/>
      <c r="B160" s="32"/>
      <c r="C160" s="32"/>
      <c r="D160" s="32"/>
      <c r="E160" s="32" t="s">
        <v>1274</v>
      </c>
      <c r="F160" s="383" t="s">
        <v>1275</v>
      </c>
      <c r="G160" s="77" t="s">
        <v>1128</v>
      </c>
      <c r="H160" s="127"/>
      <c r="I160" s="1"/>
      <c r="J160" s="1" t="s">
        <v>1188</v>
      </c>
      <c r="K160" s="211" t="s">
        <v>1274</v>
      </c>
      <c r="L160" s="77" t="s">
        <v>1129</v>
      </c>
      <c r="M160" s="54">
        <v>44802.710821759261</v>
      </c>
      <c r="N160" s="1"/>
      <c r="O160" s="1"/>
      <c r="P160" s="1"/>
      <c r="Q160" s="1"/>
      <c r="R160" s="1"/>
      <c r="S160" s="4" t="s">
        <v>88</v>
      </c>
      <c r="T160" s="157" t="s">
        <v>58</v>
      </c>
      <c r="U160" s="118" t="s">
        <v>1189</v>
      </c>
      <c r="V160" s="162" t="s">
        <v>1116</v>
      </c>
      <c r="W160" s="1"/>
    </row>
    <row r="161" spans="1:23" ht="15.95" customHeight="1" x14ac:dyDescent="0.2">
      <c r="A161" s="225"/>
      <c r="B161" s="32"/>
      <c r="C161" s="32"/>
      <c r="D161" s="32"/>
      <c r="E161" s="32"/>
      <c r="F161" s="383"/>
      <c r="G161" s="77" t="s">
        <v>1276</v>
      </c>
      <c r="H161" s="127"/>
      <c r="I161" s="1"/>
      <c r="J161" s="1" t="s">
        <v>1188</v>
      </c>
      <c r="K161" s="211" t="s">
        <v>1274</v>
      </c>
      <c r="L161" s="77" t="s">
        <v>1266</v>
      </c>
      <c r="M161" s="54">
        <v>44802.710879629631</v>
      </c>
      <c r="N161" s="1"/>
      <c r="O161" s="1"/>
      <c r="P161" s="1"/>
      <c r="Q161" s="1"/>
      <c r="R161" s="1"/>
      <c r="S161" s="4" t="s">
        <v>88</v>
      </c>
      <c r="T161" s="157" t="s">
        <v>58</v>
      </c>
      <c r="U161" s="118" t="s">
        <v>1189</v>
      </c>
      <c r="V161" s="162" t="s">
        <v>1116</v>
      </c>
      <c r="W161" s="1"/>
    </row>
    <row r="162" spans="1:23" ht="15.95" customHeight="1" x14ac:dyDescent="0.2">
      <c r="A162" s="225"/>
      <c r="B162" s="32"/>
      <c r="C162" s="32"/>
      <c r="D162" s="32"/>
      <c r="E162" s="32"/>
      <c r="F162" s="383"/>
      <c r="G162" s="77" t="s">
        <v>1277</v>
      </c>
      <c r="H162" s="127"/>
      <c r="I162" s="1"/>
      <c r="J162" s="1" t="s">
        <v>1188</v>
      </c>
      <c r="K162" s="211" t="s">
        <v>1274</v>
      </c>
      <c r="L162" s="190" t="s">
        <v>1222</v>
      </c>
      <c r="M162" s="54">
        <v>44802.7109375</v>
      </c>
      <c r="N162" s="1"/>
      <c r="O162" s="1"/>
      <c r="P162" s="1"/>
      <c r="Q162" s="1"/>
      <c r="R162" s="1"/>
      <c r="S162" s="4" t="s">
        <v>88</v>
      </c>
      <c r="T162" s="157" t="s">
        <v>58</v>
      </c>
      <c r="U162" s="118" t="s">
        <v>1189</v>
      </c>
      <c r="V162" s="162" t="s">
        <v>1116</v>
      </c>
      <c r="W162" s="1"/>
    </row>
    <row r="163" spans="1:23" ht="15.95" customHeight="1" x14ac:dyDescent="0.2">
      <c r="B163" s="32"/>
      <c r="C163" s="32"/>
      <c r="D163" s="32"/>
      <c r="E163" s="32" t="s">
        <v>1278</v>
      </c>
      <c r="F163" s="383" t="s">
        <v>664</v>
      </c>
      <c r="G163" s="77" t="s">
        <v>1076</v>
      </c>
      <c r="H163" s="127"/>
      <c r="I163" s="1"/>
      <c r="J163" s="1" t="s">
        <v>1188</v>
      </c>
      <c r="K163" s="190" t="s">
        <v>1278</v>
      </c>
      <c r="L163" s="190" t="s">
        <v>449</v>
      </c>
      <c r="M163" s="54">
        <v>44802.706226851849</v>
      </c>
      <c r="N163" s="1"/>
      <c r="O163" s="1"/>
      <c r="P163" s="1"/>
      <c r="Q163" s="1"/>
      <c r="R163" s="1"/>
      <c r="S163" s="4" t="s">
        <v>88</v>
      </c>
      <c r="T163" s="157" t="s">
        <v>58</v>
      </c>
      <c r="U163" s="118" t="s">
        <v>1189</v>
      </c>
      <c r="V163" s="162" t="s">
        <v>1116</v>
      </c>
      <c r="W163" s="1"/>
    </row>
    <row r="164" spans="1:23" ht="15.95" customHeight="1" x14ac:dyDescent="0.2">
      <c r="B164" s="32"/>
      <c r="C164" s="32"/>
      <c r="D164" s="32"/>
      <c r="E164" s="32"/>
      <c r="F164" s="383"/>
      <c r="G164" s="77" t="s">
        <v>1079</v>
      </c>
      <c r="H164" s="127"/>
      <c r="I164" s="1"/>
      <c r="J164" s="1" t="s">
        <v>1188</v>
      </c>
      <c r="K164" s="190" t="s">
        <v>1278</v>
      </c>
      <c r="L164" s="190" t="s">
        <v>459</v>
      </c>
      <c r="M164" s="54">
        <v>44802.706307870372</v>
      </c>
      <c r="N164" s="1"/>
      <c r="O164" s="1"/>
      <c r="P164" s="1"/>
      <c r="Q164" s="1"/>
      <c r="R164" s="1"/>
      <c r="S164" s="4" t="s">
        <v>88</v>
      </c>
      <c r="T164" s="157" t="s">
        <v>58</v>
      </c>
      <c r="U164" s="118" t="s">
        <v>1189</v>
      </c>
      <c r="V164" s="162" t="s">
        <v>1116</v>
      </c>
      <c r="W164" s="1"/>
    </row>
    <row r="165" spans="1:23" ht="15.95" customHeight="1" x14ac:dyDescent="0.2">
      <c r="B165" s="32"/>
      <c r="C165" s="32"/>
      <c r="D165" s="32"/>
      <c r="E165" s="32" t="s">
        <v>1279</v>
      </c>
      <c r="F165" s="383" t="s">
        <v>1280</v>
      </c>
      <c r="G165" s="77" t="s">
        <v>1127</v>
      </c>
      <c r="H165" s="127"/>
      <c r="I165" s="1"/>
      <c r="J165" s="1" t="s">
        <v>1188</v>
      </c>
      <c r="K165" s="190" t="s">
        <v>1279</v>
      </c>
      <c r="L165" s="77" t="s">
        <v>1127</v>
      </c>
      <c r="M165" s="54">
        <v>44802.706377314818</v>
      </c>
      <c r="N165" s="1"/>
      <c r="O165" s="1"/>
      <c r="P165" s="1"/>
      <c r="Q165" s="1"/>
      <c r="R165" s="1"/>
      <c r="S165" s="4" t="s">
        <v>88</v>
      </c>
      <c r="T165" s="157" t="s">
        <v>58</v>
      </c>
      <c r="U165" s="118" t="s">
        <v>1189</v>
      </c>
      <c r="V165" s="162" t="s">
        <v>1116</v>
      </c>
      <c r="W165" s="1"/>
    </row>
    <row r="166" spans="1:23" ht="15.95" customHeight="1" x14ac:dyDescent="0.2">
      <c r="B166" s="32"/>
      <c r="C166" s="32"/>
      <c r="D166" s="32"/>
      <c r="E166" s="32"/>
      <c r="F166" s="383"/>
      <c r="G166" s="77" t="s">
        <v>1129</v>
      </c>
      <c r="H166" s="127"/>
      <c r="I166" s="1"/>
      <c r="J166" s="1" t="s">
        <v>1188</v>
      </c>
      <c r="K166" s="190" t="s">
        <v>1279</v>
      </c>
      <c r="L166" s="77" t="s">
        <v>1129</v>
      </c>
      <c r="M166" s="54">
        <v>44802.706736111111</v>
      </c>
      <c r="N166" s="1"/>
      <c r="O166" s="1"/>
      <c r="P166" s="1"/>
      <c r="Q166" s="1"/>
      <c r="R166" s="1"/>
      <c r="S166" s="4" t="s">
        <v>88</v>
      </c>
      <c r="T166" s="157" t="s">
        <v>58</v>
      </c>
      <c r="U166" s="118" t="s">
        <v>1189</v>
      </c>
      <c r="V166" s="162" t="s">
        <v>1116</v>
      </c>
      <c r="W166" s="1"/>
    </row>
    <row r="167" spans="1:23" ht="15.95" customHeight="1" x14ac:dyDescent="0.2">
      <c r="B167" s="32"/>
      <c r="C167" s="32"/>
      <c r="D167" s="32"/>
      <c r="E167" s="32" t="s">
        <v>1281</v>
      </c>
      <c r="F167" s="383" t="s">
        <v>664</v>
      </c>
      <c r="G167" s="77" t="s">
        <v>1076</v>
      </c>
      <c r="H167" s="127"/>
      <c r="I167" s="1"/>
      <c r="J167" s="1" t="s">
        <v>1188</v>
      </c>
      <c r="K167" s="211" t="s">
        <v>1281</v>
      </c>
      <c r="L167" s="190" t="s">
        <v>449</v>
      </c>
      <c r="M167" s="54">
        <v>44802.708148148151</v>
      </c>
      <c r="N167" s="1"/>
      <c r="O167" s="1"/>
      <c r="P167" s="1"/>
      <c r="Q167" s="1"/>
      <c r="R167" s="1"/>
      <c r="S167" s="4" t="s">
        <v>88</v>
      </c>
      <c r="T167" s="157" t="s">
        <v>58</v>
      </c>
      <c r="U167" s="118" t="s">
        <v>1189</v>
      </c>
      <c r="V167" s="162" t="s">
        <v>1116</v>
      </c>
      <c r="W167" s="1"/>
    </row>
    <row r="168" spans="1:23" ht="15.95" customHeight="1" x14ac:dyDescent="0.2">
      <c r="B168" s="32"/>
      <c r="C168" s="32"/>
      <c r="D168" s="32"/>
      <c r="E168" s="32"/>
      <c r="F168" s="383"/>
      <c r="G168" s="77" t="s">
        <v>1079</v>
      </c>
      <c r="H168" s="127"/>
      <c r="I168" s="1"/>
      <c r="J168" s="1" t="s">
        <v>1188</v>
      </c>
      <c r="K168" s="211" t="s">
        <v>1281</v>
      </c>
      <c r="L168" s="190" t="s">
        <v>459</v>
      </c>
      <c r="M168" s="54">
        <v>44802.708680555559</v>
      </c>
      <c r="N168" s="1"/>
      <c r="O168" s="1"/>
      <c r="P168" s="1"/>
      <c r="Q168" s="1"/>
      <c r="R168" s="1"/>
      <c r="S168" s="4" t="s">
        <v>88</v>
      </c>
      <c r="T168" s="157" t="s">
        <v>58</v>
      </c>
      <c r="U168" s="118" t="s">
        <v>1189</v>
      </c>
      <c r="V168" s="162" t="s">
        <v>1116</v>
      </c>
      <c r="W168" s="1"/>
    </row>
    <row r="169" spans="1:23" ht="15.95" customHeight="1" x14ac:dyDescent="0.2">
      <c r="A169" s="225"/>
      <c r="B169" s="32"/>
      <c r="C169" s="32"/>
      <c r="D169" s="32"/>
      <c r="E169" s="32" t="s">
        <v>1282</v>
      </c>
      <c r="F169" s="383" t="s">
        <v>664</v>
      </c>
      <c r="G169" s="77" t="s">
        <v>1076</v>
      </c>
      <c r="H169" s="127"/>
      <c r="I169" s="1"/>
      <c r="J169" s="1" t="s">
        <v>1188</v>
      </c>
      <c r="K169" s="77" t="s">
        <v>1282</v>
      </c>
      <c r="L169" s="223" t="s">
        <v>449</v>
      </c>
      <c r="M169" s="176">
        <v>44802.506203703706</v>
      </c>
      <c r="N169" s="1"/>
      <c r="O169" s="1"/>
      <c r="P169" s="1"/>
      <c r="Q169" s="1"/>
      <c r="R169" s="1"/>
      <c r="S169" s="4" t="s">
        <v>88</v>
      </c>
      <c r="T169" s="157" t="s">
        <v>58</v>
      </c>
      <c r="U169" s="118" t="s">
        <v>93</v>
      </c>
      <c r="V169" s="162" t="s">
        <v>1116</v>
      </c>
      <c r="W169" s="1"/>
    </row>
    <row r="170" spans="1:23" ht="15.95" customHeight="1" x14ac:dyDescent="0.2">
      <c r="B170" s="32"/>
      <c r="C170" s="32"/>
      <c r="D170" s="32"/>
      <c r="E170" s="32"/>
      <c r="F170" s="383"/>
      <c r="G170" s="77" t="s">
        <v>1079</v>
      </c>
      <c r="H170" s="127"/>
      <c r="I170" s="1"/>
      <c r="J170" s="1" t="s">
        <v>1188</v>
      </c>
      <c r="K170" s="77" t="s">
        <v>1282</v>
      </c>
      <c r="L170" s="223" t="s">
        <v>459</v>
      </c>
      <c r="M170" s="176">
        <v>44802.506215277775</v>
      </c>
      <c r="N170" s="1"/>
      <c r="O170" s="1"/>
      <c r="P170" s="1"/>
      <c r="Q170" s="1"/>
      <c r="R170" s="1"/>
      <c r="S170" s="4" t="s">
        <v>88</v>
      </c>
      <c r="T170" s="157" t="s">
        <v>58</v>
      </c>
      <c r="U170" s="118" t="s">
        <v>93</v>
      </c>
      <c r="V170" s="162" t="s">
        <v>1116</v>
      </c>
      <c r="W170" s="1"/>
    </row>
    <row r="171" spans="1:23" ht="15.95" customHeight="1" x14ac:dyDescent="0.2">
      <c r="B171" s="32"/>
      <c r="C171" s="32"/>
      <c r="D171" s="32"/>
      <c r="E171" s="32" t="s">
        <v>1283</v>
      </c>
      <c r="F171" s="383" t="s">
        <v>664</v>
      </c>
      <c r="G171" s="77" t="s">
        <v>1076</v>
      </c>
      <c r="H171" s="127"/>
      <c r="I171" s="1"/>
      <c r="J171" s="1" t="s">
        <v>1188</v>
      </c>
      <c r="K171" s="77" t="s">
        <v>1283</v>
      </c>
      <c r="L171" s="223" t="s">
        <v>449</v>
      </c>
      <c r="M171" s="176">
        <v>44802.506423611114</v>
      </c>
      <c r="N171" s="1"/>
      <c r="O171" s="1"/>
      <c r="P171" s="1"/>
      <c r="Q171" s="1"/>
      <c r="R171" s="1"/>
      <c r="S171" s="4" t="s">
        <v>88</v>
      </c>
      <c r="T171" s="157" t="s">
        <v>58</v>
      </c>
      <c r="U171" s="118" t="s">
        <v>93</v>
      </c>
      <c r="V171" s="162" t="s">
        <v>1116</v>
      </c>
      <c r="W171" s="1"/>
    </row>
    <row r="172" spans="1:23" ht="26.1" customHeight="1" x14ac:dyDescent="0.2">
      <c r="A172" s="31"/>
      <c r="B172" s="32"/>
      <c r="C172" s="32"/>
      <c r="D172" s="32"/>
      <c r="E172" s="32"/>
      <c r="F172" s="383"/>
      <c r="G172" s="77" t="s">
        <v>1079</v>
      </c>
      <c r="H172" s="127"/>
      <c r="I172" s="1"/>
      <c r="J172" s="1" t="s">
        <v>1188</v>
      </c>
      <c r="K172" s="77" t="s">
        <v>1283</v>
      </c>
      <c r="L172" s="118" t="s">
        <v>459</v>
      </c>
      <c r="M172" s="176">
        <v>44802.50818287037</v>
      </c>
      <c r="N172" s="1"/>
      <c r="O172" s="1"/>
      <c r="P172" s="1"/>
      <c r="Q172" s="1"/>
      <c r="R172" s="1"/>
      <c r="S172" s="4" t="s">
        <v>88</v>
      </c>
      <c r="T172" s="157" t="s">
        <v>58</v>
      </c>
      <c r="U172" s="118" t="s">
        <v>93</v>
      </c>
      <c r="V172" s="162" t="s">
        <v>1116</v>
      </c>
      <c r="W172" s="1"/>
    </row>
    <row r="173" spans="1:23" ht="162.94999999999999" customHeight="1" x14ac:dyDescent="0.2">
      <c r="A173" s="31"/>
      <c r="B173" s="32"/>
      <c r="C173" s="32"/>
      <c r="D173" s="32" t="s">
        <v>1284</v>
      </c>
      <c r="E173" s="32" t="s">
        <v>1285</v>
      </c>
      <c r="F173" s="32" t="s">
        <v>1286</v>
      </c>
      <c r="G173" s="238" t="s">
        <v>1287</v>
      </c>
      <c r="H173" s="239"/>
      <c r="I173" s="1"/>
      <c r="J173" s="1" t="s">
        <v>1188</v>
      </c>
      <c r="K173" s="32" t="s">
        <v>1285</v>
      </c>
      <c r="L173" s="122" t="s">
        <v>1288</v>
      </c>
      <c r="M173" s="3" t="s">
        <v>1289</v>
      </c>
      <c r="N173" s="1"/>
      <c r="O173" s="1"/>
      <c r="P173" s="1"/>
      <c r="Q173" s="1"/>
      <c r="R173" s="1"/>
      <c r="S173" s="4" t="s">
        <v>88</v>
      </c>
      <c r="T173" s="157" t="s">
        <v>58</v>
      </c>
      <c r="U173" s="118" t="s">
        <v>93</v>
      </c>
      <c r="V173" s="162" t="s">
        <v>1116</v>
      </c>
      <c r="W173" s="1"/>
    </row>
    <row r="174" spans="1:23" ht="15.95" customHeight="1" x14ac:dyDescent="0.2">
      <c r="B174" s="32"/>
      <c r="C174" s="32"/>
      <c r="D174" s="32"/>
      <c r="E174" s="32" t="s">
        <v>1290</v>
      </c>
      <c r="F174" s="32" t="s">
        <v>1291</v>
      </c>
      <c r="G174" s="77" t="s">
        <v>1292</v>
      </c>
      <c r="H174" s="127"/>
      <c r="I174" s="1"/>
      <c r="J174" s="1" t="s">
        <v>1188</v>
      </c>
      <c r="K174" s="212" t="s">
        <v>1290</v>
      </c>
      <c r="L174" s="77" t="s">
        <v>1292</v>
      </c>
      <c r="M174" s="54">
        <v>44802.510428240741</v>
      </c>
      <c r="N174" s="1"/>
      <c r="O174" s="1"/>
      <c r="P174" s="1"/>
      <c r="Q174" s="1"/>
      <c r="R174" s="1"/>
      <c r="S174" s="4" t="s">
        <v>88</v>
      </c>
      <c r="T174" s="157" t="s">
        <v>58</v>
      </c>
      <c r="U174" s="118" t="s">
        <v>93</v>
      </c>
      <c r="V174" s="162" t="s">
        <v>1116</v>
      </c>
      <c r="W174" s="1"/>
    </row>
    <row r="175" spans="1:23" ht="15.95" customHeight="1" x14ac:dyDescent="0.2">
      <c r="B175" s="32"/>
      <c r="C175" s="32"/>
      <c r="D175" s="32"/>
      <c r="E175" s="32"/>
      <c r="F175" s="211"/>
      <c r="G175" s="77" t="s">
        <v>1293</v>
      </c>
      <c r="H175" s="127"/>
      <c r="I175" s="1"/>
      <c r="J175" s="1" t="s">
        <v>1188</v>
      </c>
      <c r="K175" s="212" t="s">
        <v>1290</v>
      </c>
      <c r="L175" s="77" t="s">
        <v>1293</v>
      </c>
      <c r="M175" s="54">
        <v>44802.510439814818</v>
      </c>
      <c r="N175" s="1"/>
      <c r="O175" s="1"/>
      <c r="P175" s="1"/>
      <c r="Q175" s="1"/>
      <c r="R175" s="1"/>
      <c r="S175" s="4" t="s">
        <v>88</v>
      </c>
      <c r="T175" s="157" t="s">
        <v>58</v>
      </c>
      <c r="U175" s="118" t="s">
        <v>93</v>
      </c>
      <c r="V175" s="162" t="s">
        <v>1116</v>
      </c>
      <c r="W175" s="1"/>
    </row>
    <row r="176" spans="1:23" ht="15.95" customHeight="1" x14ac:dyDescent="0.2">
      <c r="B176" s="32"/>
      <c r="C176" s="32"/>
      <c r="D176" s="32"/>
      <c r="E176" s="32"/>
      <c r="F176" s="211"/>
      <c r="G176" s="77" t="s">
        <v>1294</v>
      </c>
      <c r="H176" s="127"/>
      <c r="I176" s="1"/>
      <c r="J176" s="1" t="s">
        <v>1188</v>
      </c>
      <c r="K176" s="212" t="s">
        <v>1290</v>
      </c>
      <c r="L176" s="77" t="s">
        <v>1294</v>
      </c>
      <c r="M176" s="54">
        <v>44802.510451388887</v>
      </c>
      <c r="N176" s="1"/>
      <c r="O176" s="1"/>
      <c r="P176" s="1"/>
      <c r="Q176" s="1"/>
      <c r="R176" s="1"/>
      <c r="S176" s="4" t="s">
        <v>88</v>
      </c>
      <c r="T176" s="157" t="s">
        <v>58</v>
      </c>
      <c r="U176" s="118" t="s">
        <v>93</v>
      </c>
      <c r="V176" s="162" t="s">
        <v>1116</v>
      </c>
      <c r="W176" s="1"/>
    </row>
    <row r="177" spans="1:23" ht="15.95" customHeight="1" x14ac:dyDescent="0.2">
      <c r="B177" s="32"/>
      <c r="C177" s="32"/>
      <c r="D177" s="32"/>
      <c r="E177" s="32"/>
      <c r="F177" s="32"/>
      <c r="G177" s="77" t="s">
        <v>1295</v>
      </c>
      <c r="H177" s="127"/>
      <c r="I177" s="1"/>
      <c r="J177" s="1" t="s">
        <v>1188</v>
      </c>
      <c r="K177" s="262" t="s">
        <v>1290</v>
      </c>
      <c r="L177" s="77" t="s">
        <v>1295</v>
      </c>
      <c r="M177" s="54">
        <v>44802.510451388887</v>
      </c>
      <c r="N177" s="1"/>
      <c r="O177" s="1"/>
      <c r="P177" s="1"/>
      <c r="Q177" s="1"/>
      <c r="R177" s="1"/>
      <c r="S177" s="4" t="s">
        <v>88</v>
      </c>
      <c r="T177" s="157" t="s">
        <v>58</v>
      </c>
      <c r="U177" s="118" t="s">
        <v>93</v>
      </c>
      <c r="V177" s="162" t="s">
        <v>1116</v>
      </c>
      <c r="W177" s="1"/>
    </row>
    <row r="178" spans="1:23" ht="15.95" customHeight="1" x14ac:dyDescent="0.2">
      <c r="A178" s="225"/>
      <c r="B178" s="32"/>
      <c r="C178" s="32"/>
      <c r="D178" s="32"/>
      <c r="E178" s="241" t="s">
        <v>1296</v>
      </c>
      <c r="F178" s="32" t="s">
        <v>664</v>
      </c>
      <c r="G178" s="77" t="s">
        <v>1076</v>
      </c>
      <c r="H178" s="127"/>
      <c r="I178" s="1"/>
      <c r="J178" s="76" t="s">
        <v>1188</v>
      </c>
      <c r="K178" s="118" t="s">
        <v>1296</v>
      </c>
      <c r="L178" s="162" t="s">
        <v>449</v>
      </c>
      <c r="M178" s="54">
        <v>44802.514814814815</v>
      </c>
      <c r="N178" s="1"/>
      <c r="O178" s="1"/>
      <c r="P178" s="1"/>
      <c r="Q178" s="1"/>
      <c r="R178" s="1"/>
      <c r="S178" s="4" t="s">
        <v>88</v>
      </c>
      <c r="T178" s="157" t="s">
        <v>58</v>
      </c>
      <c r="U178" s="118" t="s">
        <v>93</v>
      </c>
      <c r="V178" s="162" t="s">
        <v>1116</v>
      </c>
      <c r="W178" s="1"/>
    </row>
    <row r="179" spans="1:23" ht="15.95" customHeight="1" x14ac:dyDescent="0.2">
      <c r="B179" s="32"/>
      <c r="C179" s="32"/>
      <c r="D179" s="32"/>
      <c r="E179" s="32"/>
      <c r="F179" s="32"/>
      <c r="G179" s="77" t="s">
        <v>1079</v>
      </c>
      <c r="H179" s="127"/>
      <c r="I179" s="1"/>
      <c r="J179" s="76" t="s">
        <v>1188</v>
      </c>
      <c r="K179" s="118" t="s">
        <v>1296</v>
      </c>
      <c r="L179" s="1" t="s">
        <v>459</v>
      </c>
      <c r="M179" s="54">
        <v>44802.528194444443</v>
      </c>
      <c r="N179" s="1"/>
      <c r="O179" s="1"/>
      <c r="P179" s="1"/>
      <c r="Q179" s="1"/>
      <c r="R179" s="1"/>
      <c r="S179" s="4" t="s">
        <v>88</v>
      </c>
      <c r="T179" s="157" t="s">
        <v>58</v>
      </c>
      <c r="U179" s="118" t="s">
        <v>93</v>
      </c>
      <c r="V179" s="162" t="s">
        <v>1116</v>
      </c>
      <c r="W179" s="1"/>
    </row>
    <row r="180" spans="1:23" ht="15.95" customHeight="1" x14ac:dyDescent="0.2">
      <c r="B180" s="32"/>
      <c r="C180" s="32"/>
      <c r="D180" s="32"/>
      <c r="E180" s="32" t="s">
        <v>1297</v>
      </c>
      <c r="F180" s="32" t="s">
        <v>664</v>
      </c>
      <c r="G180" s="77" t="s">
        <v>1076</v>
      </c>
      <c r="H180" s="127"/>
      <c r="I180" s="1"/>
      <c r="J180" s="76" t="s">
        <v>1188</v>
      </c>
      <c r="K180" s="32" t="s">
        <v>1297</v>
      </c>
      <c r="L180" s="1" t="s">
        <v>449</v>
      </c>
      <c r="M180" s="54">
        <v>44802.530509259261</v>
      </c>
      <c r="N180" s="1"/>
      <c r="O180" s="1"/>
      <c r="P180" s="1"/>
      <c r="Q180" s="1"/>
      <c r="R180" s="1"/>
      <c r="S180" s="4" t="s">
        <v>88</v>
      </c>
      <c r="T180" s="157" t="s">
        <v>58</v>
      </c>
      <c r="U180" s="118" t="s">
        <v>93</v>
      </c>
      <c r="V180" s="162" t="s">
        <v>1116</v>
      </c>
      <c r="W180" s="1"/>
    </row>
    <row r="181" spans="1:23" ht="15.95" customHeight="1" x14ac:dyDescent="0.2">
      <c r="B181" s="32"/>
      <c r="C181" s="32"/>
      <c r="D181" s="32"/>
      <c r="E181" s="32"/>
      <c r="F181" s="32"/>
      <c r="G181" s="77" t="s">
        <v>1079</v>
      </c>
      <c r="H181" s="127"/>
      <c r="I181" s="1"/>
      <c r="J181" s="76" t="s">
        <v>1188</v>
      </c>
      <c r="K181" s="123" t="s">
        <v>1297</v>
      </c>
      <c r="L181" s="1" t="s">
        <v>459</v>
      </c>
      <c r="M181" s="54">
        <v>44802.530555555553</v>
      </c>
      <c r="N181" s="1"/>
      <c r="O181" s="1"/>
      <c r="P181" s="1"/>
      <c r="Q181" s="1"/>
      <c r="R181" s="1"/>
      <c r="S181" s="4" t="s">
        <v>88</v>
      </c>
      <c r="T181" s="157" t="s">
        <v>58</v>
      </c>
      <c r="U181" s="118" t="s">
        <v>93</v>
      </c>
      <c r="V181" s="162" t="s">
        <v>1116</v>
      </c>
      <c r="W181" s="1"/>
    </row>
    <row r="182" spans="1:23" ht="15.95" customHeight="1" x14ac:dyDescent="0.2">
      <c r="B182" s="32"/>
      <c r="C182" s="32"/>
      <c r="D182" s="32"/>
      <c r="E182" s="32" t="s">
        <v>1298</v>
      </c>
      <c r="F182" s="32" t="s">
        <v>1299</v>
      </c>
      <c r="G182" s="77" t="s">
        <v>1300</v>
      </c>
      <c r="H182" s="127"/>
      <c r="I182" s="1"/>
      <c r="J182" s="76" t="s">
        <v>1188</v>
      </c>
      <c r="K182" s="1" t="s">
        <v>1298</v>
      </c>
      <c r="L182" s="162" t="s">
        <v>1301</v>
      </c>
      <c r="M182" s="54">
        <v>44802.530763888892</v>
      </c>
      <c r="N182" s="1"/>
      <c r="O182" s="1"/>
      <c r="P182" s="1"/>
      <c r="Q182" s="1"/>
      <c r="R182" s="1"/>
      <c r="S182" s="4" t="s">
        <v>88</v>
      </c>
      <c r="T182" s="157" t="s">
        <v>58</v>
      </c>
      <c r="U182" s="118" t="s">
        <v>93</v>
      </c>
      <c r="V182" s="162" t="s">
        <v>1116</v>
      </c>
      <c r="W182" s="1"/>
    </row>
    <row r="183" spans="1:23" ht="15.95" customHeight="1" x14ac:dyDescent="0.2">
      <c r="A183" s="225"/>
      <c r="B183" s="32"/>
      <c r="C183" s="32"/>
      <c r="D183" s="32"/>
      <c r="E183" s="32"/>
      <c r="F183" s="32"/>
      <c r="G183" s="77" t="s">
        <v>1302</v>
      </c>
      <c r="H183" s="127"/>
      <c r="I183" s="1"/>
      <c r="J183" s="76" t="s">
        <v>1188</v>
      </c>
      <c r="K183" s="1" t="s">
        <v>1298</v>
      </c>
      <c r="L183" s="124" t="s">
        <v>1303</v>
      </c>
      <c r="M183" s="54">
        <v>44802.530763888892</v>
      </c>
      <c r="N183" s="1"/>
      <c r="O183" s="1"/>
      <c r="P183" s="1"/>
      <c r="Q183" s="1"/>
      <c r="R183" s="1"/>
      <c r="S183" s="4" t="s">
        <v>88</v>
      </c>
      <c r="T183" s="157" t="s">
        <v>58</v>
      </c>
      <c r="U183" s="118" t="s">
        <v>93</v>
      </c>
      <c r="V183" s="162" t="s">
        <v>1116</v>
      </c>
      <c r="W183" s="3"/>
    </row>
    <row r="184" spans="1:23" ht="15.95" customHeight="1" x14ac:dyDescent="0.2">
      <c r="A184" s="225"/>
      <c r="B184" s="32"/>
      <c r="C184" s="32"/>
      <c r="D184" s="32"/>
      <c r="E184" s="32"/>
      <c r="F184" s="32"/>
      <c r="G184" s="77" t="s">
        <v>1236</v>
      </c>
      <c r="H184" s="127"/>
      <c r="I184" s="1"/>
      <c r="J184" s="76" t="s">
        <v>1188</v>
      </c>
      <c r="K184" s="76" t="s">
        <v>1298</v>
      </c>
      <c r="L184" s="127" t="s">
        <v>1237</v>
      </c>
      <c r="M184" s="256">
        <v>44802.555717592593</v>
      </c>
      <c r="N184" s="1"/>
      <c r="O184" s="1"/>
      <c r="P184" s="1"/>
      <c r="Q184" s="1"/>
      <c r="R184" s="1"/>
      <c r="S184" s="4" t="s">
        <v>88</v>
      </c>
      <c r="T184" s="157" t="s">
        <v>58</v>
      </c>
      <c r="U184" s="118" t="s">
        <v>93</v>
      </c>
      <c r="V184" s="162" t="s">
        <v>1116</v>
      </c>
      <c r="W184" s="1"/>
    </row>
    <row r="185" spans="1:23" ht="15.95" customHeight="1" x14ac:dyDescent="0.2">
      <c r="A185" s="225"/>
      <c r="B185" s="32"/>
      <c r="C185" s="32"/>
      <c r="D185" s="32"/>
      <c r="E185" s="32" t="s">
        <v>1304</v>
      </c>
      <c r="F185" s="32" t="s">
        <v>1305</v>
      </c>
      <c r="G185" s="77" t="s">
        <v>1306</v>
      </c>
      <c r="H185" s="127"/>
      <c r="I185" s="1"/>
      <c r="J185" s="76" t="s">
        <v>1188</v>
      </c>
      <c r="K185" s="32" t="s">
        <v>1304</v>
      </c>
      <c r="L185" s="77" t="s">
        <v>1306</v>
      </c>
      <c r="M185" s="54">
        <v>44802.56040509259</v>
      </c>
      <c r="N185" s="1"/>
      <c r="O185" s="1"/>
      <c r="P185" s="1"/>
      <c r="Q185" s="1"/>
      <c r="R185" s="1"/>
      <c r="S185" s="4" t="s">
        <v>88</v>
      </c>
      <c r="T185" s="157" t="s">
        <v>58</v>
      </c>
      <c r="U185" s="118" t="s">
        <v>93</v>
      </c>
      <c r="V185" s="162" t="s">
        <v>1116</v>
      </c>
      <c r="W185" s="3"/>
    </row>
    <row r="186" spans="1:23" ht="15.95" customHeight="1" x14ac:dyDescent="0.2">
      <c r="A186" s="225"/>
      <c r="B186" s="32"/>
      <c r="C186" s="32"/>
      <c r="D186" s="32"/>
      <c r="E186" s="32"/>
      <c r="F186" s="32"/>
      <c r="G186" s="77" t="s">
        <v>1307</v>
      </c>
      <c r="H186" s="127"/>
      <c r="I186" s="1"/>
      <c r="J186" s="76" t="s">
        <v>1188</v>
      </c>
      <c r="K186" s="32" t="s">
        <v>1304</v>
      </c>
      <c r="L186" s="77" t="s">
        <v>1307</v>
      </c>
      <c r="M186" s="54">
        <v>44802.560416666667</v>
      </c>
      <c r="N186" s="1"/>
      <c r="O186" s="1"/>
      <c r="P186" s="1"/>
      <c r="Q186" s="1"/>
      <c r="R186" s="1"/>
      <c r="S186" s="4" t="s">
        <v>88</v>
      </c>
      <c r="T186" s="157" t="s">
        <v>58</v>
      </c>
      <c r="U186" s="118" t="s">
        <v>93</v>
      </c>
      <c r="V186" s="162" t="s">
        <v>1116</v>
      </c>
      <c r="W186" s="3"/>
    </row>
    <row r="187" spans="1:23" ht="15.95" customHeight="1" x14ac:dyDescent="0.2">
      <c r="A187" s="225"/>
      <c r="B187" s="32"/>
      <c r="C187" s="32"/>
      <c r="D187" s="32"/>
      <c r="E187" s="32" t="s">
        <v>1308</v>
      </c>
      <c r="F187" s="32" t="s">
        <v>1309</v>
      </c>
      <c r="G187" s="77" t="s">
        <v>1310</v>
      </c>
      <c r="H187" s="127"/>
      <c r="I187" s="1"/>
      <c r="J187" s="76" t="s">
        <v>1188</v>
      </c>
      <c r="K187" s="32" t="s">
        <v>1308</v>
      </c>
      <c r="L187" s="77" t="s">
        <v>1310</v>
      </c>
      <c r="M187" s="54">
        <v>44802.567662037036</v>
      </c>
      <c r="N187" s="1"/>
      <c r="O187" s="1"/>
      <c r="P187" s="1"/>
      <c r="Q187" s="1"/>
      <c r="R187" s="1"/>
      <c r="S187" s="4" t="s">
        <v>88</v>
      </c>
      <c r="T187" s="157" t="s">
        <v>58</v>
      </c>
      <c r="U187" s="118" t="s">
        <v>93</v>
      </c>
      <c r="V187" s="162" t="s">
        <v>1116</v>
      </c>
      <c r="W187" s="3"/>
    </row>
    <row r="188" spans="1:23" ht="15.95" customHeight="1" x14ac:dyDescent="0.2">
      <c r="A188" s="225"/>
      <c r="B188" s="32"/>
      <c r="C188" s="32"/>
      <c r="D188" s="32"/>
      <c r="E188" s="32"/>
      <c r="F188" s="32"/>
      <c r="G188" s="77" t="s">
        <v>1311</v>
      </c>
      <c r="H188" s="127"/>
      <c r="I188" s="1"/>
      <c r="J188" s="76" t="s">
        <v>1188</v>
      </c>
      <c r="K188" s="32" t="s">
        <v>1308</v>
      </c>
      <c r="L188" s="77" t="s">
        <v>1311</v>
      </c>
      <c r="M188" s="54">
        <v>44802.563090277778</v>
      </c>
      <c r="N188" s="1"/>
      <c r="O188" s="1"/>
      <c r="P188" s="1"/>
      <c r="Q188" s="1"/>
      <c r="R188" s="1"/>
      <c r="S188" s="4" t="s">
        <v>88</v>
      </c>
      <c r="T188" s="157" t="s">
        <v>58</v>
      </c>
      <c r="U188" s="118" t="s">
        <v>93</v>
      </c>
      <c r="V188" s="162" t="s">
        <v>1116</v>
      </c>
      <c r="W188" s="3"/>
    </row>
    <row r="189" spans="1:23" ht="15.95" customHeight="1" x14ac:dyDescent="0.2">
      <c r="B189" s="32"/>
      <c r="C189" s="32"/>
      <c r="D189" s="32"/>
      <c r="E189" s="32" t="s">
        <v>1312</v>
      </c>
      <c r="F189" s="383" t="s">
        <v>664</v>
      </c>
      <c r="G189" s="77" t="s">
        <v>1076</v>
      </c>
      <c r="H189" s="127"/>
      <c r="I189" s="1"/>
      <c r="J189" s="76" t="s">
        <v>1188</v>
      </c>
      <c r="K189" s="232" t="s">
        <v>1312</v>
      </c>
      <c r="L189" s="1" t="s">
        <v>449</v>
      </c>
      <c r="M189" s="54">
        <v>44802.553622685184</v>
      </c>
      <c r="N189" s="1"/>
      <c r="O189" s="1"/>
      <c r="P189" s="1"/>
      <c r="Q189" s="1"/>
      <c r="R189" s="1"/>
      <c r="S189" s="4" t="s">
        <v>88</v>
      </c>
      <c r="T189" s="157" t="s">
        <v>58</v>
      </c>
      <c r="U189" s="118" t="s">
        <v>93</v>
      </c>
      <c r="V189" s="162" t="s">
        <v>1116</v>
      </c>
      <c r="W189" s="1"/>
    </row>
    <row r="190" spans="1:23" ht="15.95" customHeight="1" x14ac:dyDescent="0.2">
      <c r="B190" s="32"/>
      <c r="C190" s="32"/>
      <c r="D190" s="32"/>
      <c r="E190" s="32"/>
      <c r="F190" s="383"/>
      <c r="G190" s="77" t="s">
        <v>1079</v>
      </c>
      <c r="H190" s="127"/>
      <c r="I190" s="1"/>
      <c r="J190" s="76" t="s">
        <v>1188</v>
      </c>
      <c r="K190" s="232" t="s">
        <v>1312</v>
      </c>
      <c r="L190" s="211" t="s">
        <v>459</v>
      </c>
      <c r="M190" s="54">
        <v>44802.563634259262</v>
      </c>
      <c r="N190" s="1"/>
      <c r="O190" s="1"/>
      <c r="P190" s="1"/>
      <c r="Q190" s="1"/>
      <c r="R190" s="1"/>
      <c r="S190" s="4" t="s">
        <v>88</v>
      </c>
      <c r="T190" s="157" t="s">
        <v>58</v>
      </c>
      <c r="U190" s="118" t="s">
        <v>93</v>
      </c>
      <c r="V190" s="162" t="s">
        <v>1116</v>
      </c>
      <c r="W190" s="1"/>
    </row>
    <row r="191" spans="1:23" ht="15.95" customHeight="1" x14ac:dyDescent="0.2">
      <c r="B191" s="32"/>
      <c r="C191" s="32"/>
      <c r="D191" s="32"/>
      <c r="E191" s="32" t="s">
        <v>1313</v>
      </c>
      <c r="F191" s="383" t="s">
        <v>664</v>
      </c>
      <c r="G191" s="77" t="s">
        <v>1076</v>
      </c>
      <c r="H191" s="127"/>
      <c r="I191" s="1"/>
      <c r="J191" s="76" t="s">
        <v>1188</v>
      </c>
      <c r="K191" s="32" t="s">
        <v>1313</v>
      </c>
      <c r="L191" s="1" t="s">
        <v>449</v>
      </c>
      <c r="M191" s="54">
        <v>44802.568506944444</v>
      </c>
      <c r="N191" s="1"/>
      <c r="O191" s="1"/>
      <c r="P191" s="1"/>
      <c r="Q191" s="1"/>
      <c r="R191" s="1"/>
      <c r="S191" s="4" t="s">
        <v>88</v>
      </c>
      <c r="T191" s="157" t="s">
        <v>58</v>
      </c>
      <c r="U191" s="118" t="s">
        <v>93</v>
      </c>
      <c r="V191" s="162" t="s">
        <v>1116</v>
      </c>
      <c r="W191" s="1"/>
    </row>
    <row r="192" spans="1:23" ht="15.95" customHeight="1" x14ac:dyDescent="0.2">
      <c r="B192" s="32"/>
      <c r="C192" s="32"/>
      <c r="D192" s="32"/>
      <c r="E192" s="32"/>
      <c r="F192" s="383"/>
      <c r="G192" s="77" t="s">
        <v>1079</v>
      </c>
      <c r="H192" s="127"/>
      <c r="I192" s="1"/>
      <c r="J192" s="76" t="s">
        <v>1188</v>
      </c>
      <c r="K192" s="32" t="s">
        <v>1313</v>
      </c>
      <c r="L192" s="211" t="s">
        <v>459</v>
      </c>
      <c r="M192" s="54">
        <v>44802.568530092591</v>
      </c>
      <c r="N192" s="1"/>
      <c r="O192" s="1"/>
      <c r="P192" s="1"/>
      <c r="Q192" s="1"/>
      <c r="R192" s="1"/>
      <c r="S192" s="4" t="s">
        <v>88</v>
      </c>
      <c r="T192" s="157" t="s">
        <v>58</v>
      </c>
      <c r="U192" s="118" t="s">
        <v>93</v>
      </c>
      <c r="V192" s="162" t="s">
        <v>1116</v>
      </c>
      <c r="W192" s="1"/>
    </row>
    <row r="193" spans="1:23" ht="15.95" customHeight="1" x14ac:dyDescent="0.2">
      <c r="B193" s="32"/>
      <c r="C193" s="32"/>
      <c r="D193" s="32"/>
      <c r="E193" s="32" t="s">
        <v>1314</v>
      </c>
      <c r="F193" s="383" t="s">
        <v>664</v>
      </c>
      <c r="G193" s="77" t="s">
        <v>1076</v>
      </c>
      <c r="H193" s="127"/>
      <c r="I193" s="1"/>
      <c r="J193" s="76" t="s">
        <v>1188</v>
      </c>
      <c r="K193" s="32" t="s">
        <v>1314</v>
      </c>
      <c r="L193" s="1" t="s">
        <v>449</v>
      </c>
      <c r="M193" s="54">
        <v>44802.56863425926</v>
      </c>
      <c r="N193" s="1"/>
      <c r="O193" s="1"/>
      <c r="P193" s="1"/>
      <c r="Q193" s="1"/>
      <c r="R193" s="1"/>
      <c r="S193" s="4" t="s">
        <v>88</v>
      </c>
      <c r="T193" s="157" t="s">
        <v>58</v>
      </c>
      <c r="U193" s="118" t="s">
        <v>93</v>
      </c>
      <c r="V193" s="162" t="s">
        <v>1116</v>
      </c>
      <c r="W193" s="1"/>
    </row>
    <row r="194" spans="1:23" ht="15.95" customHeight="1" x14ac:dyDescent="0.2">
      <c r="B194" s="32"/>
      <c r="C194" s="32"/>
      <c r="D194" s="32"/>
      <c r="E194" s="32"/>
      <c r="F194" s="383"/>
      <c r="G194" s="77" t="s">
        <v>1079</v>
      </c>
      <c r="H194" s="127"/>
      <c r="I194" s="1"/>
      <c r="J194" s="76" t="s">
        <v>1188</v>
      </c>
      <c r="K194" s="32" t="s">
        <v>1314</v>
      </c>
      <c r="L194" s="211" t="s">
        <v>459</v>
      </c>
      <c r="M194" s="54">
        <v>44802.568611111114</v>
      </c>
      <c r="N194" s="1"/>
      <c r="O194" s="1"/>
      <c r="P194" s="1"/>
      <c r="Q194" s="1"/>
      <c r="R194" s="1"/>
      <c r="S194" s="4" t="s">
        <v>88</v>
      </c>
      <c r="T194" s="157" t="s">
        <v>58</v>
      </c>
      <c r="U194" s="118" t="s">
        <v>93</v>
      </c>
      <c r="V194" s="162" t="s">
        <v>1116</v>
      </c>
      <c r="W194" s="1"/>
    </row>
    <row r="195" spans="1:23" ht="15.95" customHeight="1" x14ac:dyDescent="0.2">
      <c r="B195" s="32"/>
      <c r="C195" s="32"/>
      <c r="D195" s="32"/>
      <c r="E195" s="32" t="s">
        <v>1253</v>
      </c>
      <c r="F195" s="383" t="s">
        <v>664</v>
      </c>
      <c r="G195" s="77" t="s">
        <v>1076</v>
      </c>
      <c r="H195" s="127"/>
      <c r="I195" s="1"/>
      <c r="J195" s="76" t="s">
        <v>1188</v>
      </c>
      <c r="K195" s="32" t="s">
        <v>1253</v>
      </c>
      <c r="L195" s="1" t="s">
        <v>449</v>
      </c>
      <c r="M195" s="54">
        <v>44802.568773148145</v>
      </c>
      <c r="N195" s="1"/>
      <c r="O195" s="1"/>
      <c r="P195" s="1"/>
      <c r="Q195" s="1"/>
      <c r="R195" s="1"/>
      <c r="S195" s="4" t="s">
        <v>88</v>
      </c>
      <c r="T195" s="157" t="s">
        <v>58</v>
      </c>
      <c r="U195" s="118" t="s">
        <v>93</v>
      </c>
      <c r="V195" s="162" t="s">
        <v>1116</v>
      </c>
      <c r="W195" s="1"/>
    </row>
    <row r="196" spans="1:23" ht="15.95" customHeight="1" x14ac:dyDescent="0.2">
      <c r="B196" s="32"/>
      <c r="C196" s="32"/>
      <c r="D196" s="32"/>
      <c r="E196" s="32"/>
      <c r="F196" s="383"/>
      <c r="G196" s="77" t="s">
        <v>1079</v>
      </c>
      <c r="H196" s="127"/>
      <c r="I196" s="1"/>
      <c r="J196" s="76" t="s">
        <v>1188</v>
      </c>
      <c r="K196" s="32" t="s">
        <v>1253</v>
      </c>
      <c r="L196" s="211" t="s">
        <v>459</v>
      </c>
      <c r="M196" s="54">
        <v>44802.570810185185</v>
      </c>
      <c r="N196" s="1"/>
      <c r="O196" s="1"/>
      <c r="P196" s="1"/>
      <c r="Q196" s="1"/>
      <c r="R196" s="1"/>
      <c r="S196" s="4" t="s">
        <v>88</v>
      </c>
      <c r="T196" s="157" t="s">
        <v>58</v>
      </c>
      <c r="U196" s="118" t="s">
        <v>93</v>
      </c>
      <c r="V196" s="162" t="s">
        <v>1116</v>
      </c>
      <c r="W196" s="1"/>
    </row>
    <row r="197" spans="1:23" ht="15.95" customHeight="1" x14ac:dyDescent="0.2">
      <c r="B197" s="32"/>
      <c r="C197" s="32"/>
      <c r="D197" s="32"/>
      <c r="E197" s="32" t="s">
        <v>1315</v>
      </c>
      <c r="F197" s="383" t="s">
        <v>664</v>
      </c>
      <c r="G197" s="77" t="s">
        <v>1076</v>
      </c>
      <c r="H197" s="127"/>
      <c r="I197" s="1"/>
      <c r="J197" s="76" t="s">
        <v>1188</v>
      </c>
      <c r="K197" s="32" t="s">
        <v>1315</v>
      </c>
      <c r="L197" s="1" t="s">
        <v>449</v>
      </c>
      <c r="M197" s="54">
        <v>44802.571064814816</v>
      </c>
      <c r="N197" s="1"/>
      <c r="O197" s="1"/>
      <c r="P197" s="1"/>
      <c r="Q197" s="1"/>
      <c r="R197" s="1"/>
      <c r="S197" s="4" t="s">
        <v>88</v>
      </c>
      <c r="T197" s="157" t="s">
        <v>58</v>
      </c>
      <c r="U197" s="118" t="s">
        <v>93</v>
      </c>
      <c r="V197" s="162" t="s">
        <v>1116</v>
      </c>
      <c r="W197" s="1"/>
    </row>
    <row r="198" spans="1:23" ht="15.95" customHeight="1" x14ac:dyDescent="0.2">
      <c r="B198" s="32"/>
      <c r="C198" s="32"/>
      <c r="D198" s="32"/>
      <c r="E198" s="32"/>
      <c r="F198" s="383"/>
      <c r="G198" s="77" t="s">
        <v>1079</v>
      </c>
      <c r="H198" s="127"/>
      <c r="I198" s="1"/>
      <c r="J198" s="76" t="s">
        <v>1188</v>
      </c>
      <c r="K198" s="32" t="s">
        <v>1315</v>
      </c>
      <c r="L198" s="211" t="s">
        <v>459</v>
      </c>
      <c r="M198" s="54">
        <v>44802.571516203701</v>
      </c>
      <c r="N198" s="1"/>
      <c r="O198" s="1"/>
      <c r="P198" s="1"/>
      <c r="Q198" s="1"/>
      <c r="R198" s="1"/>
      <c r="S198" s="4" t="s">
        <v>88</v>
      </c>
      <c r="T198" s="157" t="s">
        <v>58</v>
      </c>
      <c r="U198" s="118" t="s">
        <v>93</v>
      </c>
      <c r="V198" s="162" t="s">
        <v>1116</v>
      </c>
      <c r="W198" s="1"/>
    </row>
    <row r="199" spans="1:23" ht="15.95" customHeight="1" x14ac:dyDescent="0.2">
      <c r="B199" s="32"/>
      <c r="C199" s="32"/>
      <c r="D199" s="32"/>
      <c r="E199" s="32" t="s">
        <v>1316</v>
      </c>
      <c r="F199" s="383" t="s">
        <v>664</v>
      </c>
      <c r="G199" s="77" t="s">
        <v>1076</v>
      </c>
      <c r="H199" s="127"/>
      <c r="I199" s="1"/>
      <c r="J199" s="76" t="s">
        <v>1188</v>
      </c>
      <c r="K199" s="32" t="s">
        <v>1316</v>
      </c>
      <c r="L199" s="1" t="s">
        <v>449</v>
      </c>
      <c r="M199" s="54">
        <v>44802.572164351855</v>
      </c>
      <c r="N199" s="1"/>
      <c r="O199" s="1"/>
      <c r="P199" s="1"/>
      <c r="Q199" s="1"/>
      <c r="R199" s="1"/>
      <c r="S199" s="4" t="s">
        <v>88</v>
      </c>
      <c r="T199" s="157" t="s">
        <v>58</v>
      </c>
      <c r="U199" s="118" t="s">
        <v>93</v>
      </c>
      <c r="V199" s="162" t="s">
        <v>1116</v>
      </c>
      <c r="W199" s="1"/>
    </row>
    <row r="200" spans="1:23" ht="15.95" customHeight="1" x14ac:dyDescent="0.2">
      <c r="B200" s="32"/>
      <c r="C200" s="32"/>
      <c r="D200" s="32"/>
      <c r="E200" s="32"/>
      <c r="F200" s="383"/>
      <c r="G200" s="77" t="s">
        <v>1079</v>
      </c>
      <c r="H200" s="127"/>
      <c r="I200" s="1"/>
      <c r="J200" s="76" t="s">
        <v>1188</v>
      </c>
      <c r="K200" s="32" t="s">
        <v>1316</v>
      </c>
      <c r="L200" s="211" t="s">
        <v>459</v>
      </c>
      <c r="M200" s="54">
        <v>44802.572199074071</v>
      </c>
      <c r="N200" s="1"/>
      <c r="O200" s="1"/>
      <c r="P200" s="1"/>
      <c r="Q200" s="1"/>
      <c r="R200" s="1"/>
      <c r="S200" s="4" t="s">
        <v>88</v>
      </c>
      <c r="T200" s="157" t="s">
        <v>58</v>
      </c>
      <c r="U200" s="118" t="s">
        <v>93</v>
      </c>
      <c r="V200" s="162" t="s">
        <v>1116</v>
      </c>
      <c r="W200" s="1"/>
    </row>
    <row r="201" spans="1:23" ht="15.95" customHeight="1" x14ac:dyDescent="0.2">
      <c r="B201" s="32"/>
      <c r="C201" s="32"/>
      <c r="D201" s="32"/>
      <c r="E201" s="32" t="s">
        <v>1317</v>
      </c>
      <c r="F201" s="32" t="s">
        <v>1318</v>
      </c>
      <c r="G201" s="77"/>
      <c r="H201" s="127"/>
      <c r="I201" s="1"/>
      <c r="J201" s="76" t="s">
        <v>1188</v>
      </c>
      <c r="K201" s="32" t="s">
        <v>1317</v>
      </c>
      <c r="L201" s="32" t="s">
        <v>1318</v>
      </c>
      <c r="M201" s="54">
        <v>44802.573101851849</v>
      </c>
      <c r="N201" s="1"/>
      <c r="O201" s="1"/>
      <c r="P201" s="1"/>
      <c r="Q201" s="1"/>
      <c r="R201" s="1"/>
      <c r="S201" s="4" t="s">
        <v>88</v>
      </c>
      <c r="T201" s="157" t="s">
        <v>58</v>
      </c>
      <c r="U201" s="118" t="s">
        <v>93</v>
      </c>
      <c r="V201" s="162" t="s">
        <v>1116</v>
      </c>
      <c r="W201" s="1"/>
    </row>
    <row r="202" spans="1:23" ht="15.95" customHeight="1" x14ac:dyDescent="0.2">
      <c r="B202" s="32"/>
      <c r="C202" s="32"/>
      <c r="D202" s="32"/>
      <c r="E202" s="32" t="s">
        <v>1319</v>
      </c>
      <c r="F202" s="32" t="s">
        <v>1318</v>
      </c>
      <c r="G202" s="77"/>
      <c r="H202" s="127"/>
      <c r="I202" s="1"/>
      <c r="J202" s="76" t="s">
        <v>1188</v>
      </c>
      <c r="K202" s="32" t="s">
        <v>1319</v>
      </c>
      <c r="L202" s="32" t="s">
        <v>1318</v>
      </c>
      <c r="M202" s="54">
        <v>44802.578900462962</v>
      </c>
      <c r="N202" s="1"/>
      <c r="O202" s="1"/>
      <c r="P202" s="1"/>
      <c r="Q202" s="1"/>
      <c r="R202" s="1"/>
      <c r="S202" s="4" t="s">
        <v>88</v>
      </c>
      <c r="T202" s="157" t="s">
        <v>58</v>
      </c>
      <c r="U202" s="118" t="s">
        <v>93</v>
      </c>
      <c r="V202" s="162" t="s">
        <v>1116</v>
      </c>
      <c r="W202" s="1"/>
    </row>
    <row r="203" spans="1:23" ht="15.95" customHeight="1" x14ac:dyDescent="0.2">
      <c r="B203" s="32"/>
      <c r="C203" s="32"/>
      <c r="D203" s="32"/>
      <c r="E203" s="32" t="s">
        <v>337</v>
      </c>
      <c r="F203" s="32" t="s">
        <v>1318</v>
      </c>
      <c r="G203" s="77"/>
      <c r="H203" s="127"/>
      <c r="I203" s="1"/>
      <c r="J203" s="76" t="s">
        <v>1188</v>
      </c>
      <c r="K203" s="32" t="s">
        <v>337</v>
      </c>
      <c r="L203" s="32" t="s">
        <v>1318</v>
      </c>
      <c r="M203" s="54">
        <v>44802.579097222224</v>
      </c>
      <c r="N203" s="1"/>
      <c r="O203" s="1"/>
      <c r="P203" s="1"/>
      <c r="Q203" s="1"/>
      <c r="R203" s="1"/>
      <c r="S203" s="4" t="s">
        <v>88</v>
      </c>
      <c r="T203" s="157" t="s">
        <v>58</v>
      </c>
      <c r="U203" s="118" t="s">
        <v>93</v>
      </c>
      <c r="V203" s="162" t="s">
        <v>1116</v>
      </c>
      <c r="W203" s="1"/>
    </row>
    <row r="204" spans="1:23" ht="15.95" customHeight="1" x14ac:dyDescent="0.2">
      <c r="A204" s="225"/>
      <c r="B204" s="32"/>
      <c r="C204" s="32"/>
      <c r="D204" s="32"/>
      <c r="E204" s="237" t="s">
        <v>1320</v>
      </c>
      <c r="F204" s="237" t="s">
        <v>334</v>
      </c>
      <c r="G204" s="235"/>
      <c r="H204" s="236"/>
      <c r="I204" s="1"/>
      <c r="J204" s="76" t="s">
        <v>1188</v>
      </c>
      <c r="K204" s="237" t="s">
        <v>1320</v>
      </c>
      <c r="L204" s="1" t="s">
        <v>334</v>
      </c>
      <c r="M204" s="54">
        <v>44802.582499999997</v>
      </c>
      <c r="N204" s="1"/>
      <c r="O204" s="1"/>
      <c r="P204" s="1"/>
      <c r="Q204" s="1"/>
      <c r="R204" s="1"/>
      <c r="S204" s="4" t="s">
        <v>88</v>
      </c>
      <c r="T204" s="157" t="s">
        <v>58</v>
      </c>
      <c r="U204" s="118" t="s">
        <v>93</v>
      </c>
      <c r="V204" s="162" t="s">
        <v>1116</v>
      </c>
      <c r="W204" s="1"/>
    </row>
    <row r="205" spans="1:23" ht="30.95" customHeight="1" x14ac:dyDescent="0.2">
      <c r="A205" s="248"/>
      <c r="B205" s="241"/>
      <c r="C205" s="241"/>
      <c r="D205" s="241"/>
      <c r="E205" s="242" t="s">
        <v>1321</v>
      </c>
      <c r="F205" s="242" t="s">
        <v>1322</v>
      </c>
      <c r="G205" s="245" t="s">
        <v>1323</v>
      </c>
      <c r="H205" s="246"/>
      <c r="I205" s="243"/>
      <c r="J205" s="249" t="s">
        <v>1188</v>
      </c>
      <c r="K205" s="242" t="s">
        <v>1321</v>
      </c>
      <c r="L205" s="243" t="s">
        <v>1324</v>
      </c>
      <c r="M205" s="247">
        <v>44819.43340277778</v>
      </c>
      <c r="N205" s="243"/>
      <c r="O205" s="243"/>
      <c r="P205" s="243"/>
      <c r="Q205" s="243"/>
      <c r="R205" s="243"/>
      <c r="S205" s="250" t="s">
        <v>88</v>
      </c>
      <c r="T205" s="244" t="s">
        <v>397</v>
      </c>
      <c r="U205" s="251" t="s">
        <v>93</v>
      </c>
      <c r="V205" s="252" t="s">
        <v>1171</v>
      </c>
      <c r="W205" s="243"/>
    </row>
    <row r="206" spans="1:23" ht="15.95" customHeight="1" x14ac:dyDescent="0.2">
      <c r="A206" s="31" t="s">
        <v>127</v>
      </c>
      <c r="B206" s="32" t="s">
        <v>1325</v>
      </c>
      <c r="C206" s="224" t="e">
        <f ca="1">_xludf.CONCAT("on",REPLACE(A206,1,1,UPPER(LEFT(A206,1))),REPLACE(B206,1,1,UPPER(LEFT(B206,1))))</f>
        <v>#NAME?</v>
      </c>
      <c r="D206" s="226" t="s">
        <v>1326</v>
      </c>
      <c r="E206" s="224"/>
      <c r="F206" s="224"/>
      <c r="G206" s="227"/>
      <c r="H206" s="12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76"/>
      <c r="U206" s="118"/>
      <c r="V206" s="162"/>
      <c r="W206" s="1"/>
    </row>
    <row r="207" spans="1:23" ht="15.95" customHeight="1" x14ac:dyDescent="0.2">
      <c r="A207" s="225"/>
      <c r="B207" s="32"/>
      <c r="C207" s="224"/>
      <c r="D207" s="224"/>
      <c r="E207" s="224" t="s">
        <v>336</v>
      </c>
      <c r="F207" s="224"/>
      <c r="G207" s="227"/>
      <c r="H207" s="12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76"/>
      <c r="U207" s="118"/>
      <c r="V207" s="162"/>
      <c r="W207" s="1"/>
    </row>
    <row r="208" spans="1:23" ht="15.95" customHeight="1" x14ac:dyDescent="0.2">
      <c r="A208" s="225"/>
      <c r="B208" s="32"/>
      <c r="C208" s="224"/>
      <c r="D208" s="224"/>
      <c r="E208" s="224" t="s">
        <v>1327</v>
      </c>
      <c r="F208" s="391" t="s">
        <v>664</v>
      </c>
      <c r="G208" s="227" t="s">
        <v>1076</v>
      </c>
      <c r="H208" s="12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76"/>
      <c r="U208" s="118"/>
      <c r="V208" s="162"/>
      <c r="W208" s="1"/>
    </row>
    <row r="209" spans="1:23" ht="15.95" customHeight="1" x14ac:dyDescent="0.2">
      <c r="A209" s="225"/>
      <c r="B209" s="32"/>
      <c r="C209" s="224"/>
      <c r="D209" s="224"/>
      <c r="E209" s="224"/>
      <c r="F209" s="391"/>
      <c r="G209" s="260" t="s">
        <v>1079</v>
      </c>
      <c r="H209" s="12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76"/>
      <c r="U209" s="118"/>
      <c r="V209" s="162"/>
      <c r="W209" s="1"/>
    </row>
    <row r="210" spans="1:23" ht="15.95" customHeight="1" x14ac:dyDescent="0.2">
      <c r="A210" s="225"/>
      <c r="B210" s="32"/>
      <c r="C210" s="224"/>
      <c r="D210" s="224"/>
      <c r="E210" s="224" t="s">
        <v>1328</v>
      </c>
      <c r="F210" s="390" t="s">
        <v>1329</v>
      </c>
      <c r="G210" s="253" t="s">
        <v>1330</v>
      </c>
      <c r="H210" s="11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76"/>
      <c r="U210" s="118"/>
      <c r="V210" s="162"/>
      <c r="W210" s="1"/>
    </row>
    <row r="211" spans="1:23" ht="15.95" customHeight="1" x14ac:dyDescent="0.2">
      <c r="A211" s="225"/>
      <c r="B211" s="32"/>
      <c r="C211" s="224"/>
      <c r="D211" s="224"/>
      <c r="E211" s="224"/>
      <c r="F211" s="390"/>
      <c r="G211" s="253" t="s">
        <v>1331</v>
      </c>
      <c r="H211" s="11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76"/>
      <c r="U211" s="118"/>
      <c r="V211" s="162"/>
      <c r="W211" s="1"/>
    </row>
    <row r="212" spans="1:23" ht="15.95" customHeight="1" x14ac:dyDescent="0.2">
      <c r="A212" s="225"/>
      <c r="B212" s="32"/>
      <c r="C212" s="224"/>
      <c r="D212" s="224"/>
      <c r="E212" s="224"/>
      <c r="F212" s="390"/>
      <c r="G212" s="253" t="s">
        <v>1128</v>
      </c>
      <c r="H212" s="11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76"/>
      <c r="U212" s="118"/>
      <c r="V212" s="162"/>
      <c r="W212" s="1"/>
    </row>
    <row r="213" spans="1:23" ht="15.95" customHeight="1" x14ac:dyDescent="0.2">
      <c r="A213" s="225"/>
      <c r="B213" s="32"/>
      <c r="C213" s="224"/>
      <c r="D213" s="224"/>
      <c r="E213" s="224" t="s">
        <v>1332</v>
      </c>
      <c r="F213" s="391" t="s">
        <v>664</v>
      </c>
      <c r="G213" s="261" t="s">
        <v>1076</v>
      </c>
      <c r="H213" s="12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76"/>
      <c r="U213" s="118"/>
      <c r="V213" s="162"/>
      <c r="W213" s="1"/>
    </row>
    <row r="214" spans="1:23" ht="15.95" customHeight="1" x14ac:dyDescent="0.2">
      <c r="A214" s="225"/>
      <c r="B214" s="32"/>
      <c r="C214" s="224"/>
      <c r="D214" s="226"/>
      <c r="E214" s="224"/>
      <c r="F214" s="391"/>
      <c r="G214" s="227" t="s">
        <v>1079</v>
      </c>
      <c r="H214" s="12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76"/>
      <c r="U214" s="118"/>
      <c r="V214" s="162"/>
      <c r="W214" s="1"/>
    </row>
    <row r="215" spans="1:23" ht="15.95" customHeight="1" x14ac:dyDescent="0.2">
      <c r="A215" s="225"/>
      <c r="B215" s="32"/>
      <c r="C215" s="224"/>
      <c r="D215" s="226"/>
      <c r="E215" s="224" t="s">
        <v>1333</v>
      </c>
      <c r="F215" s="224" t="s">
        <v>1334</v>
      </c>
      <c r="G215" s="227" t="s">
        <v>1335</v>
      </c>
      <c r="H215" s="12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76"/>
      <c r="U215" s="118"/>
      <c r="V215" s="162"/>
      <c r="W215" s="1"/>
    </row>
    <row r="216" spans="1:23" ht="15.95" customHeight="1" x14ac:dyDescent="0.2">
      <c r="A216" s="225"/>
      <c r="B216" s="32"/>
      <c r="C216" s="224"/>
      <c r="D216" s="224"/>
      <c r="E216" s="224"/>
      <c r="F216" s="224"/>
      <c r="G216" s="227" t="s">
        <v>1336</v>
      </c>
      <c r="H216" s="12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76"/>
      <c r="U216" s="118"/>
      <c r="V216" s="162"/>
      <c r="W216" s="1"/>
    </row>
    <row r="217" spans="1:23" ht="15.95" customHeight="1" x14ac:dyDescent="0.2">
      <c r="A217" s="225"/>
      <c r="B217" s="32"/>
      <c r="C217" s="224"/>
      <c r="D217" s="224"/>
      <c r="E217" s="224"/>
      <c r="F217" s="224"/>
      <c r="G217" s="227" t="s">
        <v>1337</v>
      </c>
      <c r="H217" s="12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76"/>
      <c r="U217" s="118"/>
      <c r="V217" s="162"/>
      <c r="W217" s="1"/>
    </row>
    <row r="218" spans="1:23" ht="15.95" customHeight="1" x14ac:dyDescent="0.2">
      <c r="A218" s="225"/>
      <c r="B218" s="32"/>
      <c r="C218" s="224"/>
      <c r="D218" s="224"/>
      <c r="E218" s="224"/>
      <c r="F218" s="224"/>
      <c r="G218" s="227" t="s">
        <v>1128</v>
      </c>
      <c r="H218" s="12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76"/>
      <c r="U218" s="118"/>
      <c r="V218" s="162"/>
      <c r="W218" s="1"/>
    </row>
    <row r="219" spans="1:23" ht="15.95" customHeight="1" x14ac:dyDescent="0.2">
      <c r="A219" s="225"/>
      <c r="B219" s="32"/>
      <c r="C219" s="224"/>
      <c r="D219" s="224"/>
      <c r="E219" s="224" t="s">
        <v>1338</v>
      </c>
      <c r="F219" s="224" t="s">
        <v>1339</v>
      </c>
      <c r="G219" s="227" t="s">
        <v>1120</v>
      </c>
      <c r="H219" s="12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76"/>
      <c r="U219" s="118"/>
      <c r="V219" s="162"/>
      <c r="W219" s="1"/>
    </row>
    <row r="220" spans="1:23" ht="15.95" customHeight="1" x14ac:dyDescent="0.2">
      <c r="A220" s="225"/>
      <c r="B220" s="32"/>
      <c r="C220" s="224"/>
      <c r="D220" s="226"/>
      <c r="E220" s="224"/>
      <c r="F220" s="224"/>
      <c r="G220" s="227" t="s">
        <v>1124</v>
      </c>
      <c r="H220" s="12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76"/>
      <c r="U220" s="118"/>
      <c r="V220" s="162"/>
      <c r="W220" s="1"/>
    </row>
    <row r="221" spans="1:23" ht="15.95" customHeight="1" x14ac:dyDescent="0.2">
      <c r="A221" s="225"/>
      <c r="B221" s="32"/>
      <c r="C221" s="224"/>
      <c r="D221" s="226"/>
      <c r="E221" s="224"/>
      <c r="F221" s="224"/>
      <c r="G221" s="227" t="s">
        <v>1128</v>
      </c>
      <c r="H221" s="12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76"/>
      <c r="U221" s="118"/>
      <c r="V221" s="162"/>
      <c r="W221" s="1"/>
    </row>
    <row r="222" spans="1:23" ht="15.95" customHeight="1" x14ac:dyDescent="0.2">
      <c r="A222" s="225"/>
      <c r="B222" s="32"/>
      <c r="C222" s="224"/>
      <c r="D222" s="226"/>
      <c r="E222" s="224" t="s">
        <v>1340</v>
      </c>
      <c r="F222" s="391" t="s">
        <v>664</v>
      </c>
      <c r="G222" s="227" t="s">
        <v>1076</v>
      </c>
      <c r="H222" s="12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76"/>
      <c r="U222" s="118"/>
      <c r="V222" s="162"/>
      <c r="W222" s="1"/>
    </row>
    <row r="223" spans="1:23" ht="15.95" customHeight="1" x14ac:dyDescent="0.2">
      <c r="A223" s="225"/>
      <c r="B223" s="32"/>
      <c r="C223" s="224"/>
      <c r="D223" s="226"/>
      <c r="E223" s="224"/>
      <c r="F223" s="391"/>
      <c r="G223" s="227" t="s">
        <v>1079</v>
      </c>
      <c r="H223" s="12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76"/>
      <c r="U223" s="118"/>
      <c r="V223" s="162"/>
      <c r="W223" s="1"/>
    </row>
    <row r="224" spans="1:23" ht="15.95" customHeight="1" x14ac:dyDescent="0.2">
      <c r="A224" s="225"/>
      <c r="B224" s="32"/>
      <c r="C224" s="224"/>
      <c r="D224" s="226"/>
      <c r="E224" s="224" t="s">
        <v>1341</v>
      </c>
      <c r="F224" s="224" t="s">
        <v>1342</v>
      </c>
      <c r="G224" s="227" t="s">
        <v>1343</v>
      </c>
      <c r="H224" s="12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76"/>
      <c r="U224" s="118"/>
      <c r="V224" s="162"/>
      <c r="W224" s="1"/>
    </row>
    <row r="225" spans="1:23" ht="15.95" customHeight="1" x14ac:dyDescent="0.2">
      <c r="A225" s="225"/>
      <c r="B225" s="32"/>
      <c r="C225" s="224"/>
      <c r="D225" s="224"/>
      <c r="E225" s="224"/>
      <c r="F225" s="224"/>
      <c r="G225" s="227" t="s">
        <v>1344</v>
      </c>
      <c r="H225" s="12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76"/>
      <c r="U225" s="118"/>
      <c r="V225" s="162"/>
      <c r="W225" s="1"/>
    </row>
    <row r="226" spans="1:23" ht="15.95" customHeight="1" x14ac:dyDescent="0.2">
      <c r="A226" s="225"/>
      <c r="B226" s="32"/>
      <c r="C226" s="224"/>
      <c r="D226" s="224"/>
      <c r="E226" s="224"/>
      <c r="F226" s="224"/>
      <c r="G226" s="227" t="s">
        <v>1128</v>
      </c>
      <c r="H226" s="12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76"/>
      <c r="U226" s="118"/>
      <c r="V226" s="162"/>
      <c r="W226" s="1"/>
    </row>
    <row r="227" spans="1:23" ht="15.95" customHeight="1" x14ac:dyDescent="0.2">
      <c r="A227" s="225"/>
      <c r="B227" s="32"/>
      <c r="C227" s="224"/>
      <c r="D227" s="224"/>
      <c r="E227" s="224" t="s">
        <v>1345</v>
      </c>
      <c r="F227" s="224" t="s">
        <v>334</v>
      </c>
      <c r="G227" s="227"/>
      <c r="H227" s="12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76"/>
      <c r="U227" s="118"/>
      <c r="V227" s="162"/>
      <c r="W227" s="1"/>
    </row>
    <row r="228" spans="1:23" ht="60.95" customHeight="1" x14ac:dyDescent="0.2">
      <c r="A228" s="31" t="s">
        <v>127</v>
      </c>
      <c r="B228" s="32" t="s">
        <v>1346</v>
      </c>
      <c r="C228" s="32" t="e">
        <f ca="1">_xludf.CONCAT("on",REPLACE(A228,1,1,UPPER(LEFT(A228,1))),REPLACE(B228,1,1,UPPER(LEFT(B228,1))))</f>
        <v>#NAME?</v>
      </c>
      <c r="D228" s="79" t="s">
        <v>1347</v>
      </c>
      <c r="E228" s="32"/>
      <c r="F228" s="32"/>
      <c r="G228" s="77"/>
      <c r="H228" s="12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76"/>
      <c r="U228" s="118"/>
      <c r="V228" s="162"/>
      <c r="W228" s="1"/>
    </row>
    <row r="229" spans="1:23" ht="15.95" customHeight="1" x14ac:dyDescent="0.2">
      <c r="A229" s="225"/>
      <c r="B229" s="32"/>
      <c r="C229" s="32"/>
      <c r="D229" s="32"/>
      <c r="E229" s="32" t="s">
        <v>336</v>
      </c>
      <c r="F229" s="123"/>
      <c r="G229" s="77"/>
      <c r="H229" s="127"/>
      <c r="I229" s="1"/>
      <c r="J229" s="164"/>
      <c r="K229" s="1"/>
      <c r="L229" s="1"/>
      <c r="M229" s="1"/>
      <c r="N229" s="1"/>
      <c r="O229" s="1"/>
      <c r="P229" s="1"/>
      <c r="Q229" s="1"/>
      <c r="R229" s="1"/>
      <c r="S229" s="1"/>
      <c r="T229" s="76"/>
      <c r="U229" s="118"/>
      <c r="V229" s="162"/>
      <c r="W229" s="1"/>
    </row>
    <row r="230" spans="1:23" ht="15.95" customHeight="1" x14ac:dyDescent="0.2">
      <c r="A230" s="225"/>
      <c r="B230" s="32"/>
      <c r="C230" s="32"/>
      <c r="D230" s="32"/>
      <c r="E230" s="377" t="s">
        <v>1348</v>
      </c>
      <c r="F230" s="387" t="s">
        <v>1349</v>
      </c>
      <c r="G230" s="191" t="s">
        <v>1122</v>
      </c>
      <c r="H230" s="127"/>
      <c r="I230" s="76"/>
      <c r="J230" s="193" t="s">
        <v>1350</v>
      </c>
      <c r="K230" s="162" t="s">
        <v>1348</v>
      </c>
      <c r="L230" s="1" t="s">
        <v>1123</v>
      </c>
      <c r="M230" s="54">
        <v>44802.486875000002</v>
      </c>
      <c r="N230" s="1"/>
      <c r="O230" s="1"/>
      <c r="P230" s="1"/>
      <c r="Q230" s="1"/>
      <c r="R230" s="1"/>
      <c r="S230" s="4" t="s">
        <v>88</v>
      </c>
      <c r="T230" s="157" t="s">
        <v>58</v>
      </c>
      <c r="U230" s="118" t="s">
        <v>93</v>
      </c>
      <c r="V230" s="162" t="s">
        <v>1116</v>
      </c>
      <c r="W230" s="1"/>
    </row>
    <row r="231" spans="1:23" ht="15.95" customHeight="1" x14ac:dyDescent="0.2">
      <c r="A231" s="225"/>
      <c r="B231" s="32"/>
      <c r="C231" s="32"/>
      <c r="D231" s="32"/>
      <c r="E231" s="377"/>
      <c r="F231" s="387"/>
      <c r="G231" s="191" t="s">
        <v>1351</v>
      </c>
      <c r="H231" s="127"/>
      <c r="I231" s="76"/>
      <c r="J231" s="193" t="s">
        <v>1350</v>
      </c>
      <c r="K231" s="162" t="s">
        <v>1348</v>
      </c>
      <c r="L231" s="1" t="s">
        <v>1352</v>
      </c>
      <c r="M231" s="54">
        <v>44802.486863425926</v>
      </c>
      <c r="N231" s="1"/>
      <c r="O231" s="1"/>
      <c r="P231" s="1"/>
      <c r="Q231" s="1"/>
      <c r="R231" s="1"/>
      <c r="S231" s="4" t="s">
        <v>88</v>
      </c>
      <c r="T231" s="157" t="s">
        <v>58</v>
      </c>
      <c r="U231" s="118" t="s">
        <v>93</v>
      </c>
      <c r="V231" s="162" t="s">
        <v>1116</v>
      </c>
      <c r="W231" s="1"/>
    </row>
    <row r="232" spans="1:23" ht="15.95" customHeight="1" x14ac:dyDescent="0.2">
      <c r="A232" s="225"/>
      <c r="B232" s="32"/>
      <c r="C232" s="32"/>
      <c r="D232" s="32"/>
      <c r="E232" s="377"/>
      <c r="F232" s="387"/>
      <c r="G232" s="191" t="s">
        <v>1353</v>
      </c>
      <c r="H232" s="127"/>
      <c r="I232" s="76"/>
      <c r="J232" s="193" t="s">
        <v>1350</v>
      </c>
      <c r="K232" s="162" t="s">
        <v>1348</v>
      </c>
      <c r="L232" s="1" t="s">
        <v>1354</v>
      </c>
      <c r="M232" s="54">
        <v>44802.486909722225</v>
      </c>
      <c r="N232" s="1"/>
      <c r="O232" s="1"/>
      <c r="P232" s="1"/>
      <c r="Q232" s="1"/>
      <c r="R232" s="1"/>
      <c r="S232" s="4" t="s">
        <v>88</v>
      </c>
      <c r="T232" s="157" t="s">
        <v>58</v>
      </c>
      <c r="U232" s="118" t="s">
        <v>93</v>
      </c>
      <c r="V232" s="162" t="s">
        <v>1116</v>
      </c>
      <c r="W232" s="1"/>
    </row>
    <row r="233" spans="1:23" ht="15.95" customHeight="1" x14ac:dyDescent="0.2">
      <c r="A233" s="225"/>
      <c r="B233" s="32"/>
      <c r="C233" s="32"/>
      <c r="D233" s="32"/>
      <c r="E233" s="377"/>
      <c r="F233" s="387"/>
      <c r="G233" s="191" t="s">
        <v>1355</v>
      </c>
      <c r="H233" s="127"/>
      <c r="I233" s="76"/>
      <c r="J233" s="193" t="s">
        <v>1350</v>
      </c>
      <c r="K233" s="162" t="s">
        <v>1348</v>
      </c>
      <c r="L233" s="1" t="s">
        <v>1356</v>
      </c>
      <c r="M233" s="54">
        <v>44802.486932870372</v>
      </c>
      <c r="N233" s="1"/>
      <c r="O233" s="1"/>
      <c r="P233" s="1"/>
      <c r="Q233" s="1"/>
      <c r="R233" s="1"/>
      <c r="S233" s="4" t="s">
        <v>88</v>
      </c>
      <c r="T233" s="157" t="s">
        <v>58</v>
      </c>
      <c r="U233" s="118" t="s">
        <v>93</v>
      </c>
      <c r="V233" s="162" t="s">
        <v>1116</v>
      </c>
      <c r="W233" s="3"/>
    </row>
    <row r="234" spans="1:23" ht="15.95" customHeight="1" x14ac:dyDescent="0.2">
      <c r="A234" s="225"/>
      <c r="B234" s="32"/>
      <c r="C234" s="32"/>
      <c r="D234" s="32"/>
      <c r="E234" s="377"/>
      <c r="F234" s="387"/>
      <c r="G234" s="191" t="s">
        <v>1357</v>
      </c>
      <c r="H234" s="127"/>
      <c r="I234" s="76"/>
      <c r="J234" s="193" t="s">
        <v>1350</v>
      </c>
      <c r="K234" s="162" t="s">
        <v>1348</v>
      </c>
      <c r="L234" s="1" t="s">
        <v>1358</v>
      </c>
      <c r="M234" s="54">
        <v>44802.486932870372</v>
      </c>
      <c r="N234" s="1"/>
      <c r="O234" s="1"/>
      <c r="P234" s="1"/>
      <c r="Q234" s="1"/>
      <c r="R234" s="1"/>
      <c r="S234" s="4" t="s">
        <v>88</v>
      </c>
      <c r="T234" s="157" t="s">
        <v>58</v>
      </c>
      <c r="U234" s="118" t="s">
        <v>93</v>
      </c>
      <c r="V234" s="162" t="s">
        <v>1116</v>
      </c>
      <c r="W234" s="1"/>
    </row>
    <row r="235" spans="1:23" ht="15.95" customHeight="1" x14ac:dyDescent="0.2">
      <c r="A235" s="225"/>
      <c r="B235" s="32"/>
      <c r="C235" s="32"/>
      <c r="D235" s="32"/>
      <c r="E235" s="32" t="s">
        <v>1359</v>
      </c>
      <c r="F235" s="232" t="s">
        <v>1360</v>
      </c>
      <c r="G235" s="77" t="s">
        <v>1361</v>
      </c>
      <c r="H235" s="127"/>
      <c r="I235" s="76"/>
      <c r="J235" s="1"/>
      <c r="K235" s="162"/>
      <c r="L235" s="1"/>
      <c r="M235" s="1"/>
      <c r="N235" s="1"/>
      <c r="O235" s="1"/>
      <c r="P235" s="1"/>
      <c r="Q235" s="1"/>
      <c r="R235" s="1"/>
      <c r="S235" s="1"/>
      <c r="T235" s="76"/>
      <c r="U235" s="118"/>
      <c r="V235" s="162"/>
      <c r="W235" s="1"/>
    </row>
    <row r="236" spans="1:23" ht="15.95" customHeight="1" x14ac:dyDescent="0.2">
      <c r="A236" s="225"/>
      <c r="B236" s="32"/>
      <c r="C236" s="32"/>
      <c r="D236" s="32"/>
      <c r="E236" s="32" t="s">
        <v>1362</v>
      </c>
      <c r="F236" s="383" t="s">
        <v>1363</v>
      </c>
      <c r="G236" s="77" t="s">
        <v>1364</v>
      </c>
      <c r="H236" s="127"/>
      <c r="I236" s="76"/>
      <c r="J236" s="193" t="s">
        <v>1350</v>
      </c>
      <c r="K236" s="258" t="s">
        <v>1362</v>
      </c>
      <c r="L236" s="77" t="s">
        <v>1365</v>
      </c>
      <c r="M236" s="54">
        <v>44802.480474537035</v>
      </c>
      <c r="N236" s="1"/>
      <c r="O236" s="1"/>
      <c r="P236" s="1"/>
      <c r="Q236" s="1"/>
      <c r="R236" s="1"/>
      <c r="S236" s="4" t="s">
        <v>88</v>
      </c>
      <c r="T236" s="157" t="s">
        <v>58</v>
      </c>
      <c r="U236" s="118" t="s">
        <v>93</v>
      </c>
      <c r="V236" s="162" t="s">
        <v>1116</v>
      </c>
      <c r="W236" s="1"/>
    </row>
    <row r="237" spans="1:23" ht="15.95" customHeight="1" x14ac:dyDescent="0.2">
      <c r="A237" s="225"/>
      <c r="B237" s="32"/>
      <c r="C237" s="32"/>
      <c r="D237" s="79"/>
      <c r="E237" s="32"/>
      <c r="F237" s="383"/>
      <c r="G237" s="77" t="s">
        <v>1366</v>
      </c>
      <c r="H237" s="127"/>
      <c r="I237" s="76"/>
      <c r="J237" s="193" t="s">
        <v>1350</v>
      </c>
      <c r="K237" s="258" t="s">
        <v>1362</v>
      </c>
      <c r="L237" s="77" t="s">
        <v>1367</v>
      </c>
      <c r="M237" s="54">
        <v>44802.480474537035</v>
      </c>
      <c r="N237" s="1"/>
      <c r="O237" s="1"/>
      <c r="P237" s="1"/>
      <c r="Q237" s="1"/>
      <c r="R237" s="1"/>
      <c r="S237" s="4" t="s">
        <v>88</v>
      </c>
      <c r="T237" s="157" t="s">
        <v>58</v>
      </c>
      <c r="U237" s="118" t="s">
        <v>93</v>
      </c>
      <c r="V237" s="162" t="s">
        <v>1116</v>
      </c>
      <c r="W237" s="1"/>
    </row>
    <row r="238" spans="1:23" ht="15.95" customHeight="1" x14ac:dyDescent="0.2">
      <c r="A238" s="225"/>
      <c r="B238" s="32"/>
      <c r="C238" s="32"/>
      <c r="D238" s="79"/>
      <c r="E238" s="32"/>
      <c r="F238" s="383"/>
      <c r="G238" s="77" t="s">
        <v>1368</v>
      </c>
      <c r="H238" s="127"/>
      <c r="I238" s="76"/>
      <c r="J238" s="193" t="s">
        <v>1350</v>
      </c>
      <c r="K238" s="258" t="s">
        <v>1362</v>
      </c>
      <c r="L238" s="77" t="s">
        <v>1369</v>
      </c>
      <c r="M238" s="54">
        <v>44802.480486111112</v>
      </c>
      <c r="N238" s="1"/>
      <c r="O238" s="1"/>
      <c r="P238" s="1"/>
      <c r="Q238" s="1"/>
      <c r="R238" s="1"/>
      <c r="S238" s="4" t="s">
        <v>88</v>
      </c>
      <c r="T238" s="157" t="s">
        <v>58</v>
      </c>
      <c r="U238" s="118" t="s">
        <v>93</v>
      </c>
      <c r="V238" s="162" t="s">
        <v>1116</v>
      </c>
      <c r="W238" s="1"/>
    </row>
    <row r="239" spans="1:23" ht="15.95" customHeight="1" x14ac:dyDescent="0.2">
      <c r="A239" s="225"/>
      <c r="B239" s="32"/>
      <c r="C239" s="32"/>
      <c r="D239" s="79"/>
      <c r="E239" s="32" t="s">
        <v>1370</v>
      </c>
      <c r="F239" s="32" t="s">
        <v>334</v>
      </c>
      <c r="G239" s="77"/>
      <c r="H239" s="127"/>
      <c r="I239" s="76"/>
      <c r="J239" s="193" t="s">
        <v>1350</v>
      </c>
      <c r="K239" s="32" t="s">
        <v>1370</v>
      </c>
      <c r="L239" s="32" t="s">
        <v>334</v>
      </c>
      <c r="M239" s="54">
        <v>44803.441493055558</v>
      </c>
      <c r="N239" s="1"/>
      <c r="O239" s="1"/>
      <c r="P239" s="1"/>
      <c r="Q239" s="1"/>
      <c r="R239" s="1"/>
      <c r="S239" s="4" t="s">
        <v>88</v>
      </c>
      <c r="T239" s="157" t="s">
        <v>58</v>
      </c>
      <c r="U239" s="118" t="s">
        <v>93</v>
      </c>
      <c r="V239" s="162" t="s">
        <v>1116</v>
      </c>
      <c r="W239" s="1"/>
    </row>
    <row r="240" spans="1:23" x14ac:dyDescent="0.2">
      <c r="V240" s="1"/>
    </row>
  </sheetData>
  <mergeCells count="84">
    <mergeCell ref="N1:R1"/>
    <mergeCell ref="F7:F11"/>
    <mergeCell ref="F12:F13"/>
    <mergeCell ref="F18:F19"/>
    <mergeCell ref="F16:F17"/>
    <mergeCell ref="F14:F15"/>
    <mergeCell ref="F5:F6"/>
    <mergeCell ref="H1:M1"/>
    <mergeCell ref="F236:F238"/>
    <mergeCell ref="F210:F212"/>
    <mergeCell ref="F222:F223"/>
    <mergeCell ref="F213:F214"/>
    <mergeCell ref="F189:F190"/>
    <mergeCell ref="F191:F192"/>
    <mergeCell ref="F193:F194"/>
    <mergeCell ref="F195:F196"/>
    <mergeCell ref="F197:F198"/>
    <mergeCell ref="F199:F200"/>
    <mergeCell ref="F208:F209"/>
    <mergeCell ref="F43:F44"/>
    <mergeCell ref="F45:F46"/>
    <mergeCell ref="F47:F48"/>
    <mergeCell ref="F49:F50"/>
    <mergeCell ref="E230:E234"/>
    <mergeCell ref="F230:F234"/>
    <mergeCell ref="F80:F81"/>
    <mergeCell ref="F75:F77"/>
    <mergeCell ref="E75:E77"/>
    <mergeCell ref="F51:F54"/>
    <mergeCell ref="F55:F56"/>
    <mergeCell ref="F58:F59"/>
    <mergeCell ref="F61:F62"/>
    <mergeCell ref="F108:F109"/>
    <mergeCell ref="F63:F64"/>
    <mergeCell ref="F73:F74"/>
    <mergeCell ref="F32:F33"/>
    <mergeCell ref="F34:F35"/>
    <mergeCell ref="F36:F38"/>
    <mergeCell ref="F39:F40"/>
    <mergeCell ref="F41:F42"/>
    <mergeCell ref="F22:F23"/>
    <mergeCell ref="F24:F25"/>
    <mergeCell ref="F26:F27"/>
    <mergeCell ref="F28:F29"/>
    <mergeCell ref="F30:F31"/>
    <mergeCell ref="F71:F72"/>
    <mergeCell ref="F69:F70"/>
    <mergeCell ref="F67:F68"/>
    <mergeCell ref="F65:F66"/>
    <mergeCell ref="F98:F99"/>
    <mergeCell ref="F96:F97"/>
    <mergeCell ref="F94:F95"/>
    <mergeCell ref="F92:F93"/>
    <mergeCell ref="F90:F91"/>
    <mergeCell ref="F88:F89"/>
    <mergeCell ref="F86:F87"/>
    <mergeCell ref="F84:F85"/>
    <mergeCell ref="F82:F83"/>
    <mergeCell ref="F120:F121"/>
    <mergeCell ref="F116:F117"/>
    <mergeCell ref="F114:F115"/>
    <mergeCell ref="F112:F113"/>
    <mergeCell ref="F110:F111"/>
    <mergeCell ref="F171:F172"/>
    <mergeCell ref="F169:F170"/>
    <mergeCell ref="F167:F168"/>
    <mergeCell ref="F158:F159"/>
    <mergeCell ref="F156:F157"/>
    <mergeCell ref="F20:F21"/>
    <mergeCell ref="F100:F101"/>
    <mergeCell ref="F165:F166"/>
    <mergeCell ref="F163:F164"/>
    <mergeCell ref="F160:F162"/>
    <mergeCell ref="F154:F155"/>
    <mergeCell ref="F152:F153"/>
    <mergeCell ref="F150:F151"/>
    <mergeCell ref="F148:F149"/>
    <mergeCell ref="F146:F147"/>
    <mergeCell ref="F141:F142"/>
    <mergeCell ref="F139:F140"/>
    <mergeCell ref="F137:F138"/>
    <mergeCell ref="F126:F127"/>
    <mergeCell ref="F124:F125"/>
    <mergeCell ref="F122:F123"/>
  </mergeCells>
  <phoneticPr fontId="389" type="noConversion"/>
  <hyperlinks>
    <hyperlink ref="W58" r:id="rId1" display="FCIVIOS-9602" xr:uid="{00000000-0004-0000-1800-000000000000}"/>
    <hyperlink ref="W59" r:id="rId2" display="FCIVIOS-9602" xr:uid="{00000000-0004-0000-1800-000001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343B-D6FF-449C-B743-320DD55DFFE8}">
  <dimension ref="A1:Y62"/>
  <sheetViews>
    <sheetView workbookViewId="0">
      <pane ySplit="2" topLeftCell="A3" activePane="bottomLeft" state="frozen"/>
      <selection pane="bottomLeft"/>
    </sheetView>
  </sheetViews>
  <sheetFormatPr defaultColWidth="14" defaultRowHeight="12.75" x14ac:dyDescent="0.2"/>
  <cols>
    <col min="1" max="1" width="14" customWidth="1"/>
    <col min="2" max="2" width="16" customWidth="1"/>
    <col min="3" max="3" width="27" customWidth="1"/>
    <col min="4" max="4" width="21" customWidth="1"/>
    <col min="5" max="6" width="42" customWidth="1"/>
    <col min="7" max="7" width="23" customWidth="1"/>
    <col min="8" max="10" width="9" customWidth="1"/>
    <col min="11" max="11" width="16" customWidth="1"/>
    <col min="12" max="13" width="42" customWidth="1"/>
    <col min="14" max="14" width="24" customWidth="1"/>
    <col min="15" max="15" width="13" customWidth="1"/>
    <col min="16" max="16" width="11" customWidth="1"/>
    <col min="17" max="17" width="9" customWidth="1"/>
    <col min="18" max="18" width="12" customWidth="1"/>
    <col min="19" max="19" width="22" customWidth="1"/>
    <col min="20" max="23" width="23" customWidth="1"/>
    <col min="24" max="24" width="29" customWidth="1"/>
    <col min="25" max="25" width="23" customWidth="1"/>
  </cols>
  <sheetData>
    <row r="1" spans="1:25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  <c r="H1" s="113"/>
      <c r="I1" s="110"/>
      <c r="J1" s="66"/>
      <c r="K1" s="369" t="s">
        <v>246</v>
      </c>
      <c r="L1" s="392"/>
      <c r="M1" s="392"/>
      <c r="N1" s="392"/>
      <c r="O1" s="393" t="s">
        <v>239</v>
      </c>
      <c r="P1" s="394"/>
      <c r="Q1" s="394"/>
      <c r="R1" s="394"/>
      <c r="S1" s="394"/>
      <c r="T1" s="66"/>
      <c r="U1" s="66"/>
      <c r="V1" s="66"/>
      <c r="W1" s="66"/>
      <c r="X1" s="66"/>
      <c r="Y1" s="66"/>
    </row>
    <row r="2" spans="1:25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269" t="s">
        <v>243</v>
      </c>
      <c r="H2" s="270" t="s">
        <v>1027</v>
      </c>
      <c r="I2" s="70" t="s">
        <v>103</v>
      </c>
      <c r="J2" s="70" t="s">
        <v>107</v>
      </c>
      <c r="K2" s="96" t="s">
        <v>246</v>
      </c>
      <c r="L2" s="97" t="s">
        <v>247</v>
      </c>
      <c r="M2" s="97" t="s">
        <v>248</v>
      </c>
      <c r="N2" s="67" t="s">
        <v>117</v>
      </c>
      <c r="O2" s="96" t="s">
        <v>249</v>
      </c>
      <c r="P2" s="96" t="s">
        <v>250</v>
      </c>
      <c r="Q2" s="97" t="s">
        <v>247</v>
      </c>
      <c r="R2" s="97" t="s">
        <v>248</v>
      </c>
      <c r="S2" s="67" t="s">
        <v>117</v>
      </c>
      <c r="T2" s="70" t="s">
        <v>254</v>
      </c>
      <c r="U2" s="94" t="s">
        <v>52</v>
      </c>
      <c r="V2" s="96" t="s">
        <v>251</v>
      </c>
      <c r="W2" s="96" t="s">
        <v>252</v>
      </c>
      <c r="X2" s="96" t="s">
        <v>253</v>
      </c>
      <c r="Y2" s="96" t="s">
        <v>254</v>
      </c>
    </row>
    <row r="3" spans="1:25" ht="15.95" customHeight="1" x14ac:dyDescent="0.2">
      <c r="A3" s="32" t="s">
        <v>1371</v>
      </c>
      <c r="B3" s="32" t="s">
        <v>1185</v>
      </c>
      <c r="C3" s="32" t="e">
        <f ca="1">_xludf.CONCAT("on", REPLACE(A3,1,1,UPPER(LEFT(A3,1))), REPLACE(B3,1,1,UPPER(LEFT(B3,1))))</f>
        <v>#NAME?</v>
      </c>
      <c r="D3" s="79" t="s">
        <v>1372</v>
      </c>
      <c r="E3" s="32"/>
      <c r="F3" s="32"/>
      <c r="G3" s="77"/>
      <c r="H3" s="76"/>
      <c r="I3" s="1"/>
      <c r="J3" s="1"/>
      <c r="K3" s="1"/>
      <c r="L3" s="1"/>
      <c r="M3" s="1"/>
      <c r="N3" s="1"/>
      <c r="O3" s="1"/>
      <c r="P3" s="1"/>
      <c r="Q3" s="1"/>
      <c r="R3" s="1"/>
      <c r="S3" s="76"/>
      <c r="T3" s="1"/>
    </row>
    <row r="4" spans="1:25" ht="15.95" customHeight="1" x14ac:dyDescent="0.2">
      <c r="A4" s="32"/>
      <c r="B4" s="32"/>
      <c r="C4" s="32"/>
      <c r="D4" s="32"/>
      <c r="E4" s="87" t="s">
        <v>336</v>
      </c>
      <c r="F4" s="32"/>
      <c r="G4" s="77"/>
      <c r="H4" s="76"/>
      <c r="I4" s="1"/>
      <c r="J4" s="1"/>
      <c r="K4" s="1"/>
      <c r="L4" s="1"/>
      <c r="M4" s="1"/>
      <c r="N4" s="1"/>
      <c r="O4" s="1"/>
      <c r="P4" s="1"/>
      <c r="Q4" s="1"/>
      <c r="R4" s="1"/>
      <c r="S4" s="76"/>
      <c r="T4" s="1"/>
      <c r="U4" s="1"/>
      <c r="V4" s="1"/>
      <c r="W4" s="1"/>
      <c r="X4" s="1"/>
      <c r="Y4" s="1"/>
    </row>
    <row r="5" spans="1:25" ht="15.95" customHeight="1" x14ac:dyDescent="0.2">
      <c r="A5" s="32"/>
      <c r="B5" s="32"/>
      <c r="C5" s="32"/>
      <c r="D5" s="32"/>
      <c r="E5" s="32" t="s">
        <v>1373</v>
      </c>
      <c r="F5" s="32" t="s">
        <v>1374</v>
      </c>
      <c r="G5" s="77"/>
      <c r="H5" s="76"/>
      <c r="I5" s="1"/>
      <c r="J5" s="1"/>
      <c r="K5" s="1"/>
      <c r="L5" s="1"/>
      <c r="M5" s="1"/>
      <c r="N5" s="1"/>
      <c r="O5" s="1"/>
      <c r="P5" s="1"/>
      <c r="Q5" s="1"/>
      <c r="R5" s="1"/>
      <c r="S5" s="76"/>
      <c r="T5" s="1"/>
      <c r="U5" s="1"/>
      <c r="V5" s="1"/>
      <c r="W5" s="1"/>
      <c r="X5" s="1"/>
      <c r="Y5" s="1"/>
    </row>
    <row r="6" spans="1:25" ht="15.95" customHeight="1" x14ac:dyDescent="0.2">
      <c r="A6" s="32"/>
      <c r="B6" s="32"/>
      <c r="C6" s="32"/>
      <c r="D6" s="32"/>
      <c r="E6" s="32" t="s">
        <v>1375</v>
      </c>
      <c r="F6" s="32" t="s">
        <v>1376</v>
      </c>
      <c r="G6" s="77"/>
      <c r="H6" s="76"/>
      <c r="I6" s="1"/>
      <c r="J6" s="1"/>
      <c r="K6" s="1"/>
      <c r="L6" s="1"/>
      <c r="M6" s="1"/>
      <c r="N6" s="1"/>
      <c r="O6" s="1"/>
      <c r="P6" s="1"/>
      <c r="Q6" s="1"/>
      <c r="R6" s="1"/>
      <c r="S6" s="76"/>
      <c r="T6" s="1"/>
      <c r="U6" s="1"/>
      <c r="V6" s="1"/>
      <c r="W6" s="1"/>
      <c r="X6" s="1"/>
      <c r="Y6" s="1"/>
    </row>
    <row r="7" spans="1:25" ht="15.95" customHeight="1" x14ac:dyDescent="0.2">
      <c r="A7" s="32"/>
      <c r="B7" s="32"/>
      <c r="C7" s="32"/>
      <c r="D7" s="32"/>
      <c r="E7" s="32" t="s">
        <v>1377</v>
      </c>
      <c r="F7" s="32" t="s">
        <v>1378</v>
      </c>
      <c r="G7" s="77"/>
      <c r="H7" s="76"/>
      <c r="I7" s="1"/>
      <c r="J7" s="1"/>
      <c r="K7" s="1"/>
      <c r="L7" s="1"/>
      <c r="M7" s="1"/>
      <c r="N7" s="1"/>
      <c r="O7" s="1"/>
      <c r="P7" s="1"/>
      <c r="Q7" s="1"/>
      <c r="R7" s="1"/>
      <c r="S7" s="76"/>
      <c r="T7" s="1"/>
      <c r="U7" s="1"/>
      <c r="V7" s="1"/>
      <c r="W7" s="1"/>
      <c r="X7" s="1"/>
      <c r="Y7" s="1"/>
    </row>
    <row r="8" spans="1:25" ht="15.95" customHeight="1" x14ac:dyDescent="0.2">
      <c r="A8" s="32" t="s">
        <v>1371</v>
      </c>
      <c r="B8" s="32" t="s">
        <v>1379</v>
      </c>
      <c r="C8" s="32" t="e">
        <f ca="1">_xludf.CONCAT("on", REPLACE(A8,1,1,UPPER(LEFT(A8,1))), REPLACE(B8,1,1,UPPER(LEFT(B8,1))))</f>
        <v>#NAME?</v>
      </c>
      <c r="D8" s="79" t="s">
        <v>1380</v>
      </c>
      <c r="E8" s="32"/>
      <c r="F8" s="32"/>
      <c r="G8" s="77"/>
      <c r="H8" s="76"/>
      <c r="I8" s="1"/>
      <c r="J8" s="1"/>
      <c r="K8" s="1"/>
      <c r="L8" s="1"/>
      <c r="M8" s="1"/>
      <c r="N8" s="1"/>
      <c r="O8" s="1"/>
      <c r="P8" s="1"/>
      <c r="Q8" s="1"/>
      <c r="R8" s="1"/>
      <c r="S8" s="76"/>
      <c r="T8" s="1"/>
      <c r="U8" s="1"/>
      <c r="V8" s="1"/>
      <c r="W8" s="1"/>
      <c r="X8" s="1"/>
      <c r="Y8" s="1"/>
    </row>
    <row r="9" spans="1:25" ht="15.95" customHeight="1" x14ac:dyDescent="0.2">
      <c r="A9" s="32"/>
      <c r="B9" s="32"/>
      <c r="C9" s="32"/>
      <c r="D9" s="32"/>
      <c r="E9" s="87" t="s">
        <v>336</v>
      </c>
      <c r="F9" s="32"/>
      <c r="G9" s="77"/>
      <c r="H9" s="76"/>
      <c r="I9" s="1"/>
      <c r="J9" s="1"/>
      <c r="K9" s="1"/>
      <c r="L9" s="1"/>
      <c r="M9" s="1"/>
      <c r="N9" s="1"/>
      <c r="O9" s="1"/>
      <c r="P9" s="1"/>
      <c r="Q9" s="1"/>
      <c r="R9" s="1"/>
      <c r="S9" s="76"/>
      <c r="T9" s="1"/>
      <c r="U9" s="1"/>
      <c r="V9" s="1"/>
      <c r="W9" s="1"/>
      <c r="X9" s="1"/>
      <c r="Y9" s="1"/>
    </row>
    <row r="10" spans="1:25" ht="15.95" customHeight="1" x14ac:dyDescent="0.2">
      <c r="A10" s="32"/>
      <c r="B10" s="32"/>
      <c r="C10" s="32"/>
      <c r="D10" s="32"/>
      <c r="E10" s="32" t="s">
        <v>1381</v>
      </c>
      <c r="F10" s="32" t="s">
        <v>1382</v>
      </c>
      <c r="G10" s="77" t="s">
        <v>1383</v>
      </c>
      <c r="H10" s="76"/>
      <c r="I10" s="1"/>
      <c r="J10" s="1"/>
      <c r="K10" s="1"/>
      <c r="L10" s="1"/>
      <c r="M10" s="1"/>
      <c r="N10" s="1"/>
      <c r="O10" s="1"/>
      <c r="P10" s="1"/>
      <c r="Q10" s="1"/>
      <c r="R10" s="1"/>
      <c r="S10" s="76"/>
      <c r="T10" s="1"/>
      <c r="U10" s="1"/>
      <c r="V10" s="1"/>
      <c r="W10" s="1"/>
      <c r="X10" s="1"/>
      <c r="Y10" s="1"/>
    </row>
    <row r="11" spans="1:25" ht="45.95" customHeight="1" x14ac:dyDescent="0.2">
      <c r="A11" s="32"/>
      <c r="B11" s="32"/>
      <c r="C11" s="32"/>
      <c r="D11" s="32"/>
      <c r="E11" s="32" t="s">
        <v>1384</v>
      </c>
      <c r="F11" s="32" t="s">
        <v>664</v>
      </c>
      <c r="G11" s="238" t="s">
        <v>1385</v>
      </c>
      <c r="H11" s="76"/>
      <c r="I11" s="1"/>
      <c r="J11" s="1"/>
      <c r="K11" s="1"/>
      <c r="L11" s="1"/>
      <c r="M11" s="1"/>
      <c r="N11" s="1"/>
      <c r="O11" s="1"/>
      <c r="P11" s="1"/>
      <c r="Q11" s="1"/>
      <c r="R11" s="1"/>
      <c r="S11" s="76"/>
      <c r="T11" s="1"/>
      <c r="U11" s="1"/>
      <c r="V11" s="1"/>
      <c r="W11" s="1"/>
      <c r="X11" s="1"/>
      <c r="Y11" s="1"/>
    </row>
    <row r="12" spans="1:25" ht="15.95" customHeight="1" x14ac:dyDescent="0.2">
      <c r="A12" s="32" t="s">
        <v>1371</v>
      </c>
      <c r="B12" s="32" t="s">
        <v>1386</v>
      </c>
      <c r="C12" s="32" t="e">
        <f ca="1">_xludf.CONCAT("on", REPLACE(A12,1,1,UPPER(LEFT(A12,1))), REPLACE(B12,1,1,UPPER(LEFT(B12,1))))</f>
        <v>#NAME?</v>
      </c>
      <c r="D12" s="79" t="s">
        <v>1387</v>
      </c>
      <c r="E12" s="32"/>
      <c r="F12" s="32"/>
      <c r="G12" s="77"/>
      <c r="H12" s="76"/>
      <c r="I12" s="1"/>
      <c r="J12" s="1"/>
      <c r="K12" s="1"/>
      <c r="L12" s="1"/>
      <c r="M12" s="1"/>
      <c r="N12" s="1"/>
      <c r="O12" s="1"/>
      <c r="P12" s="1"/>
      <c r="Q12" s="1"/>
      <c r="R12" s="1"/>
      <c r="S12" s="76"/>
      <c r="T12" s="1"/>
      <c r="U12" s="1"/>
      <c r="V12" s="1"/>
      <c r="W12" s="1"/>
      <c r="X12" s="1"/>
      <c r="Y12" s="1"/>
    </row>
    <row r="13" spans="1:25" ht="15.95" customHeight="1" x14ac:dyDescent="0.2">
      <c r="A13" s="32"/>
      <c r="B13" s="32"/>
      <c r="C13" s="32"/>
      <c r="D13" s="32"/>
      <c r="E13" s="87" t="s">
        <v>336</v>
      </c>
      <c r="F13" s="32"/>
      <c r="G13" s="77"/>
      <c r="H13" s="76"/>
      <c r="I13" s="1"/>
      <c r="J13" s="1"/>
      <c r="K13" s="1"/>
      <c r="L13" s="1"/>
      <c r="M13" s="1"/>
      <c r="N13" s="1"/>
      <c r="O13" s="1"/>
      <c r="P13" s="1"/>
      <c r="Q13" s="1"/>
      <c r="R13" s="1"/>
      <c r="S13" s="76"/>
      <c r="T13" s="1"/>
      <c r="U13" s="1"/>
      <c r="V13" s="1"/>
      <c r="W13" s="1"/>
      <c r="X13" s="1"/>
      <c r="Y13" s="1"/>
    </row>
    <row r="14" spans="1:25" ht="15.95" customHeight="1" x14ac:dyDescent="0.2">
      <c r="A14" s="32"/>
      <c r="B14" s="32"/>
      <c r="C14" s="32"/>
      <c r="D14" s="32"/>
      <c r="E14" s="32" t="s">
        <v>1388</v>
      </c>
      <c r="F14" s="32" t="s">
        <v>664</v>
      </c>
      <c r="G14" s="77"/>
      <c r="H14" s="76"/>
      <c r="I14" s="1"/>
      <c r="J14" s="1"/>
      <c r="K14" s="1"/>
      <c r="L14" s="1"/>
      <c r="M14" s="1"/>
      <c r="N14" s="1"/>
      <c r="O14" s="1"/>
      <c r="P14" s="1"/>
      <c r="Q14" s="1"/>
      <c r="R14" s="1"/>
      <c r="S14" s="76"/>
      <c r="T14" s="1"/>
      <c r="U14" s="1"/>
      <c r="V14" s="1"/>
      <c r="W14" s="1"/>
      <c r="X14" s="1"/>
      <c r="Y14" s="1"/>
    </row>
    <row r="15" spans="1:25" ht="15.95" customHeight="1" x14ac:dyDescent="0.2">
      <c r="A15" s="32"/>
      <c r="B15" s="32"/>
      <c r="C15" s="32"/>
      <c r="D15" s="32"/>
      <c r="E15" s="32" t="s">
        <v>1389</v>
      </c>
      <c r="F15" s="32" t="s">
        <v>664</v>
      </c>
      <c r="G15" s="77"/>
      <c r="H15" s="76"/>
      <c r="I15" s="1"/>
      <c r="J15" s="1"/>
      <c r="K15" s="1"/>
      <c r="L15" s="1"/>
      <c r="M15" s="1"/>
      <c r="N15" s="1"/>
      <c r="O15" s="1"/>
      <c r="P15" s="1"/>
      <c r="Q15" s="1"/>
      <c r="R15" s="1"/>
      <c r="S15" s="76"/>
      <c r="T15" s="1"/>
      <c r="U15" s="1"/>
      <c r="V15" s="1"/>
      <c r="W15" s="1"/>
      <c r="X15" s="1"/>
      <c r="Y15" s="1"/>
    </row>
    <row r="16" spans="1:25" ht="15.95" customHeight="1" x14ac:dyDescent="0.2">
      <c r="A16" s="32"/>
      <c r="B16" s="32"/>
      <c r="C16" s="32"/>
      <c r="D16" s="32"/>
      <c r="E16" s="32" t="s">
        <v>1390</v>
      </c>
      <c r="F16" s="32" t="s">
        <v>664</v>
      </c>
      <c r="G16" s="77"/>
      <c r="H16" s="76"/>
      <c r="I16" s="1"/>
      <c r="J16" s="1"/>
      <c r="K16" s="1"/>
      <c r="L16" s="1"/>
      <c r="M16" s="1"/>
      <c r="N16" s="1"/>
      <c r="O16" s="1"/>
      <c r="P16" s="1"/>
      <c r="Q16" s="1"/>
      <c r="R16" s="1"/>
      <c r="S16" s="76"/>
      <c r="T16" s="1"/>
      <c r="U16" s="1"/>
      <c r="V16" s="1"/>
      <c r="W16" s="1"/>
      <c r="X16" s="1"/>
      <c r="Y16" s="1"/>
    </row>
    <row r="17" spans="1:25" ht="15.95" customHeight="1" x14ac:dyDescent="0.2">
      <c r="A17" s="32"/>
      <c r="B17" s="32"/>
      <c r="C17" s="32"/>
      <c r="D17" s="32"/>
      <c r="E17" s="32" t="s">
        <v>1391</v>
      </c>
      <c r="F17" s="32" t="s">
        <v>1392</v>
      </c>
      <c r="G17" s="77"/>
      <c r="H17" s="76"/>
      <c r="I17" s="1"/>
      <c r="J17" s="1"/>
      <c r="K17" s="1"/>
      <c r="L17" s="1"/>
      <c r="M17" s="1"/>
      <c r="N17" s="1"/>
      <c r="O17" s="1"/>
      <c r="P17" s="1"/>
      <c r="Q17" s="1"/>
      <c r="R17" s="1"/>
      <c r="S17" s="76"/>
      <c r="T17" s="1"/>
      <c r="U17" s="1"/>
      <c r="V17" s="1"/>
      <c r="W17" s="1"/>
      <c r="X17" s="1"/>
      <c r="Y17" s="1"/>
    </row>
    <row r="18" spans="1:25" ht="15.95" customHeight="1" x14ac:dyDescent="0.2">
      <c r="A18" s="32"/>
      <c r="B18" s="32"/>
      <c r="C18" s="32"/>
      <c r="D18" s="32"/>
      <c r="E18" s="32" t="s">
        <v>1393</v>
      </c>
      <c r="F18" s="32" t="s">
        <v>1392</v>
      </c>
      <c r="G18" s="77"/>
      <c r="H18" s="76"/>
      <c r="I18" s="1"/>
      <c r="J18" s="1"/>
      <c r="K18" s="1"/>
      <c r="L18" s="1"/>
      <c r="M18" s="1"/>
      <c r="N18" s="1"/>
      <c r="O18" s="1"/>
      <c r="P18" s="1"/>
      <c r="Q18" s="1"/>
      <c r="R18" s="1"/>
      <c r="S18" s="76"/>
      <c r="T18" s="1"/>
      <c r="U18" s="1"/>
      <c r="V18" s="1"/>
      <c r="W18" s="1"/>
      <c r="X18" s="1"/>
      <c r="Y18" s="1"/>
    </row>
    <row r="19" spans="1:25" ht="15.95" customHeight="1" x14ac:dyDescent="0.2">
      <c r="A19" s="32" t="s">
        <v>1371</v>
      </c>
      <c r="B19" s="32" t="s">
        <v>1394</v>
      </c>
      <c r="C19" s="32" t="e">
        <f ca="1">_xludf.CONCAT("on", REPLACE(A19,1,1,UPPER(LEFT(A19,1))), REPLACE(B19,1,1,UPPER(LEFT(B19,1))))</f>
        <v>#NAME?</v>
      </c>
      <c r="D19" s="79" t="s">
        <v>1395</v>
      </c>
      <c r="E19" s="32"/>
      <c r="F19" s="32"/>
      <c r="G19" s="77"/>
      <c r="H19" s="76"/>
      <c r="I19" s="1"/>
      <c r="J19" s="1"/>
      <c r="K19" s="1"/>
      <c r="L19" s="1"/>
      <c r="M19" s="1"/>
      <c r="N19" s="1"/>
      <c r="O19" s="1"/>
      <c r="P19" s="1"/>
      <c r="Q19" s="1"/>
      <c r="R19" s="1"/>
      <c r="S19" s="76"/>
      <c r="T19" s="1"/>
      <c r="U19" s="1"/>
      <c r="V19" s="1"/>
      <c r="W19" s="1"/>
      <c r="X19" s="1"/>
      <c r="Y19" s="1"/>
    </row>
    <row r="20" spans="1:25" ht="15.95" customHeight="1" x14ac:dyDescent="0.2">
      <c r="A20" s="32"/>
      <c r="B20" s="32"/>
      <c r="C20" s="32"/>
      <c r="D20" s="32"/>
      <c r="E20" s="87" t="s">
        <v>336</v>
      </c>
      <c r="F20" s="32"/>
      <c r="G20" s="77"/>
      <c r="H20" s="76"/>
      <c r="I20" s="1"/>
      <c r="J20" s="1"/>
      <c r="K20" s="1"/>
      <c r="L20" s="1"/>
      <c r="M20" s="1"/>
      <c r="N20" s="1"/>
      <c r="O20" s="1"/>
      <c r="P20" s="1"/>
      <c r="Q20" s="1"/>
      <c r="R20" s="1"/>
      <c r="S20" s="76"/>
      <c r="T20" s="1"/>
      <c r="U20" s="1"/>
      <c r="V20" s="1"/>
      <c r="W20" s="1"/>
      <c r="X20" s="1"/>
      <c r="Y20" s="1"/>
    </row>
    <row r="21" spans="1:25" ht="15.95" customHeight="1" x14ac:dyDescent="0.2">
      <c r="A21" s="32"/>
      <c r="B21" s="32"/>
      <c r="C21" s="32"/>
      <c r="D21" s="32"/>
      <c r="E21" s="32" t="s">
        <v>1388</v>
      </c>
      <c r="F21" s="32" t="s">
        <v>664</v>
      </c>
      <c r="G21" s="77"/>
      <c r="H21" s="76"/>
      <c r="I21" s="1"/>
      <c r="J21" s="1"/>
      <c r="K21" s="1"/>
      <c r="L21" s="1"/>
      <c r="M21" s="1"/>
      <c r="N21" s="1"/>
      <c r="O21" s="1"/>
      <c r="P21" s="1"/>
      <c r="Q21" s="1"/>
      <c r="R21" s="1"/>
      <c r="S21" s="76"/>
      <c r="T21" s="1"/>
      <c r="U21" s="1"/>
      <c r="V21" s="1"/>
      <c r="W21" s="1"/>
      <c r="X21" s="1"/>
      <c r="Y21" s="1"/>
    </row>
    <row r="22" spans="1:25" ht="15.95" customHeight="1" x14ac:dyDescent="0.2">
      <c r="A22" s="32"/>
      <c r="B22" s="32"/>
      <c r="C22" s="32"/>
      <c r="D22" s="32"/>
      <c r="E22" s="32" t="s">
        <v>1396</v>
      </c>
      <c r="F22" s="32" t="s">
        <v>1392</v>
      </c>
      <c r="G22" s="77"/>
      <c r="H22" s="76"/>
      <c r="I22" s="1"/>
      <c r="J22" s="1"/>
      <c r="K22" s="1"/>
      <c r="L22" s="1"/>
      <c r="M22" s="1"/>
      <c r="N22" s="1"/>
      <c r="O22" s="1"/>
      <c r="P22" s="1"/>
      <c r="Q22" s="1"/>
      <c r="R22" s="1"/>
      <c r="S22" s="76"/>
      <c r="T22" s="1"/>
      <c r="U22" s="1"/>
      <c r="V22" s="1"/>
      <c r="W22" s="1"/>
      <c r="X22" s="1"/>
      <c r="Y22" s="1"/>
    </row>
    <row r="23" spans="1:25" ht="15.95" customHeight="1" x14ac:dyDescent="0.2">
      <c r="A23" s="32" t="s">
        <v>1371</v>
      </c>
      <c r="B23" s="32" t="s">
        <v>1397</v>
      </c>
      <c r="C23" s="32" t="e">
        <f ca="1">_xludf.CONCAT("on", REPLACE(A23,1,1,UPPER(LEFT(A23,1))), REPLACE(B23,1,1,UPPER(LEFT(B23,1))))</f>
        <v>#NAME?</v>
      </c>
      <c r="D23" s="79" t="s">
        <v>1398</v>
      </c>
      <c r="E23" s="32"/>
      <c r="F23" s="32"/>
      <c r="G23" s="77" t="s">
        <v>1399</v>
      </c>
      <c r="H23" s="76"/>
      <c r="I23" s="1"/>
      <c r="J23" s="1"/>
      <c r="K23" s="1"/>
      <c r="L23" s="1"/>
      <c r="M23" s="1"/>
      <c r="N23" s="1"/>
      <c r="O23" s="1"/>
      <c r="P23" s="1"/>
      <c r="Q23" s="1"/>
      <c r="R23" s="1"/>
      <c r="S23" s="76"/>
      <c r="T23" s="1"/>
      <c r="U23" s="1"/>
      <c r="V23" s="1"/>
      <c r="W23" s="1"/>
      <c r="X23" s="1"/>
      <c r="Y23" s="1"/>
    </row>
    <row r="24" spans="1:25" ht="15.95" customHeight="1" x14ac:dyDescent="0.2">
      <c r="A24" s="32"/>
      <c r="B24" s="32"/>
      <c r="C24" s="32"/>
      <c r="D24" s="32"/>
      <c r="E24" s="214" t="s">
        <v>336</v>
      </c>
      <c r="F24" s="32"/>
      <c r="G24" s="77"/>
      <c r="H24" s="76"/>
      <c r="I24" s="1"/>
      <c r="J24" s="1"/>
      <c r="K24" s="1"/>
      <c r="L24" s="1"/>
      <c r="M24" s="1"/>
      <c r="N24" s="1"/>
      <c r="O24" s="1"/>
      <c r="P24" s="1"/>
      <c r="Q24" s="1"/>
      <c r="R24" s="1"/>
      <c r="S24" s="76"/>
      <c r="T24" s="1"/>
      <c r="U24" s="164"/>
      <c r="V24" s="164"/>
      <c r="W24" s="164"/>
      <c r="X24" s="164"/>
      <c r="Y24" s="1"/>
    </row>
    <row r="25" spans="1:25" ht="15.95" customHeight="1" x14ac:dyDescent="0.2">
      <c r="A25" s="32"/>
      <c r="B25" s="32"/>
      <c r="C25" s="32"/>
      <c r="D25" s="32"/>
      <c r="E25" s="32" t="s">
        <v>1400</v>
      </c>
      <c r="F25" s="32" t="s">
        <v>449</v>
      </c>
      <c r="G25" s="77"/>
      <c r="H25" s="76" t="s">
        <v>1033</v>
      </c>
      <c r="I25" s="1"/>
      <c r="J25" s="1"/>
      <c r="K25" s="1" t="s">
        <v>1401</v>
      </c>
      <c r="L25" s="32" t="s">
        <v>1400</v>
      </c>
      <c r="M25" s="1" t="s">
        <v>449</v>
      </c>
      <c r="N25" s="54">
        <v>44802.450879629629</v>
      </c>
      <c r="O25" s="1"/>
      <c r="P25" s="1"/>
      <c r="Q25" s="1"/>
      <c r="R25" s="1"/>
      <c r="S25" s="76"/>
      <c r="T25" s="76"/>
      <c r="U25" s="1" t="s">
        <v>88</v>
      </c>
      <c r="V25" s="1" t="s">
        <v>264</v>
      </c>
      <c r="W25" s="118" t="s">
        <v>93</v>
      </c>
      <c r="X25" s="1" t="s">
        <v>1116</v>
      </c>
      <c r="Y25" s="162"/>
    </row>
    <row r="26" spans="1:25" ht="15.95" customHeight="1" x14ac:dyDescent="0.2">
      <c r="A26" s="32"/>
      <c r="B26" s="32"/>
      <c r="C26" s="32"/>
      <c r="D26" s="32"/>
      <c r="E26" s="32" t="s">
        <v>1400</v>
      </c>
      <c r="F26" s="32" t="s">
        <v>459</v>
      </c>
      <c r="G26" s="77"/>
      <c r="H26" s="76" t="s">
        <v>1033</v>
      </c>
      <c r="I26" s="1"/>
      <c r="J26" s="1"/>
      <c r="K26" s="1" t="s">
        <v>1401</v>
      </c>
      <c r="L26" s="32" t="s">
        <v>1400</v>
      </c>
      <c r="M26" s="1" t="s">
        <v>459</v>
      </c>
      <c r="N26" s="54">
        <v>44802.450868055559</v>
      </c>
      <c r="O26" s="1"/>
      <c r="P26" s="1"/>
      <c r="Q26" s="1"/>
      <c r="R26" s="1"/>
      <c r="S26" s="76"/>
      <c r="T26" s="76"/>
      <c r="U26" s="1" t="s">
        <v>88</v>
      </c>
      <c r="V26" s="1" t="s">
        <v>264</v>
      </c>
      <c r="W26" s="118" t="s">
        <v>93</v>
      </c>
      <c r="X26" s="1" t="s">
        <v>1116</v>
      </c>
      <c r="Y26" s="162"/>
    </row>
    <row r="27" spans="1:25" ht="15.95" customHeight="1" x14ac:dyDescent="0.2">
      <c r="A27" s="32"/>
      <c r="B27" s="32"/>
      <c r="C27" s="32"/>
      <c r="D27" s="32"/>
      <c r="E27" s="32" t="s">
        <v>1402</v>
      </c>
      <c r="F27" s="32" t="s">
        <v>321</v>
      </c>
      <c r="G27" s="77"/>
      <c r="H27" s="76" t="s">
        <v>1033</v>
      </c>
      <c r="I27" s="1"/>
      <c r="J27" s="1"/>
      <c r="K27" s="1" t="s">
        <v>1401</v>
      </c>
      <c r="L27" s="32" t="s">
        <v>1402</v>
      </c>
      <c r="M27" s="2">
        <v>11</v>
      </c>
      <c r="N27" s="54">
        <v>44802.45521990741</v>
      </c>
      <c r="O27" s="1"/>
      <c r="P27" s="1"/>
      <c r="Q27" s="1"/>
      <c r="R27" s="1"/>
      <c r="S27" s="76"/>
      <c r="T27" s="76"/>
      <c r="U27" s="1" t="s">
        <v>88</v>
      </c>
      <c r="V27" s="1" t="s">
        <v>264</v>
      </c>
      <c r="W27" s="118" t="s">
        <v>93</v>
      </c>
      <c r="X27" s="1" t="s">
        <v>1116</v>
      </c>
      <c r="Y27" s="162"/>
    </row>
    <row r="28" spans="1:25" ht="15.95" customHeight="1" x14ac:dyDescent="0.2">
      <c r="A28" s="32"/>
      <c r="B28" s="32"/>
      <c r="C28" s="32"/>
      <c r="D28" s="32"/>
      <c r="E28" s="32" t="s">
        <v>1403</v>
      </c>
      <c r="F28" s="32" t="s">
        <v>321</v>
      </c>
      <c r="G28" s="77"/>
      <c r="H28" s="76" t="s">
        <v>1033</v>
      </c>
      <c r="I28" s="1"/>
      <c r="J28" s="1"/>
      <c r="K28" s="1" t="s">
        <v>1401</v>
      </c>
      <c r="L28" s="32" t="s">
        <v>1403</v>
      </c>
      <c r="M28" s="2">
        <v>7</v>
      </c>
      <c r="N28" s="54">
        <v>44802.455266203702</v>
      </c>
      <c r="O28" s="1"/>
      <c r="P28" s="1"/>
      <c r="Q28" s="1"/>
      <c r="R28" s="1"/>
      <c r="S28" s="76"/>
      <c r="T28" s="76"/>
      <c r="U28" s="1" t="s">
        <v>88</v>
      </c>
      <c r="V28" s="1" t="s">
        <v>264</v>
      </c>
      <c r="W28" s="118" t="s">
        <v>93</v>
      </c>
      <c r="X28" s="1" t="s">
        <v>1116</v>
      </c>
      <c r="Y28" s="162"/>
    </row>
    <row r="29" spans="1:25" ht="15.95" customHeight="1" x14ac:dyDescent="0.2">
      <c r="A29" s="32"/>
      <c r="B29" s="32"/>
      <c r="C29" s="32"/>
      <c r="D29" s="32"/>
      <c r="E29" s="32" t="s">
        <v>1404</v>
      </c>
      <c r="F29" s="32" t="s">
        <v>321</v>
      </c>
      <c r="G29" s="77"/>
      <c r="H29" s="76" t="s">
        <v>1033</v>
      </c>
      <c r="I29" s="1"/>
      <c r="J29" s="1"/>
      <c r="K29" s="1" t="s">
        <v>1401</v>
      </c>
      <c r="L29" s="32" t="s">
        <v>1404</v>
      </c>
      <c r="M29" s="2">
        <v>6</v>
      </c>
      <c r="N29" s="54">
        <v>44802.455289351848</v>
      </c>
      <c r="O29" s="1"/>
      <c r="P29" s="1"/>
      <c r="Q29" s="1"/>
      <c r="R29" s="1"/>
      <c r="S29" s="76"/>
      <c r="T29" s="76"/>
      <c r="U29" s="1" t="s">
        <v>88</v>
      </c>
      <c r="V29" s="1" t="s">
        <v>264</v>
      </c>
      <c r="W29" s="118" t="s">
        <v>93</v>
      </c>
      <c r="X29" s="1" t="s">
        <v>1116</v>
      </c>
      <c r="Y29" s="162"/>
    </row>
    <row r="30" spans="1:25" ht="15.95" customHeight="1" x14ac:dyDescent="0.2">
      <c r="A30" s="32"/>
      <c r="B30" s="32"/>
      <c r="C30" s="32"/>
      <c r="D30" s="32"/>
      <c r="E30" s="32" t="s">
        <v>1405</v>
      </c>
      <c r="F30" s="32" t="s">
        <v>334</v>
      </c>
      <c r="G30" s="77"/>
      <c r="H30" s="76" t="s">
        <v>1033</v>
      </c>
      <c r="I30" s="1"/>
      <c r="J30" s="1"/>
      <c r="K30" s="1" t="s">
        <v>1401</v>
      </c>
      <c r="L30" s="1" t="s">
        <v>1405</v>
      </c>
      <c r="M30" s="32" t="s">
        <v>334</v>
      </c>
      <c r="N30" s="54">
        <v>44802.45107638889</v>
      </c>
      <c r="O30" s="1"/>
      <c r="P30" s="1"/>
      <c r="Q30" s="1"/>
      <c r="R30" s="1"/>
      <c r="S30" s="76"/>
      <c r="T30" s="76"/>
      <c r="U30" s="1" t="s">
        <v>88</v>
      </c>
      <c r="V30" s="1" t="s">
        <v>264</v>
      </c>
      <c r="W30" s="118" t="s">
        <v>93</v>
      </c>
      <c r="X30" s="1" t="s">
        <v>1116</v>
      </c>
      <c r="Y30" s="162"/>
    </row>
    <row r="31" spans="1:25" ht="15.95" customHeight="1" x14ac:dyDescent="0.2">
      <c r="A31" s="32" t="s">
        <v>1371</v>
      </c>
      <c r="B31" s="32" t="s">
        <v>1406</v>
      </c>
      <c r="C31" s="32" t="e">
        <f ca="1">_xludf.CONCAT("on", REPLACE(A31,1,1,UPPER(LEFT(A31,1))), REPLACE(B31,1,1,UPPER(LEFT(B31,1))))</f>
        <v>#NAME?</v>
      </c>
      <c r="D31" s="79" t="s">
        <v>1407</v>
      </c>
      <c r="E31" s="32"/>
      <c r="F31" s="32"/>
      <c r="G31" s="77"/>
      <c r="H31" s="76"/>
      <c r="I31" s="1"/>
      <c r="J31" s="1"/>
      <c r="K31" s="1"/>
      <c r="L31" s="1"/>
      <c r="M31" s="1"/>
      <c r="N31" s="1"/>
      <c r="O31" s="1"/>
      <c r="P31" s="1"/>
      <c r="Q31" s="1"/>
      <c r="R31" s="1"/>
      <c r="S31" s="76"/>
      <c r="T31" s="1"/>
      <c r="U31" s="122"/>
      <c r="V31" s="122"/>
      <c r="W31" s="122"/>
      <c r="X31" s="122"/>
      <c r="Y31" s="1"/>
    </row>
    <row r="32" spans="1:25" ht="15.95" customHeight="1" x14ac:dyDescent="0.2">
      <c r="A32" s="32"/>
      <c r="B32" s="32"/>
      <c r="C32" s="32"/>
      <c r="D32" s="32"/>
      <c r="E32" s="87" t="s">
        <v>336</v>
      </c>
      <c r="F32" s="32"/>
      <c r="G32" s="77"/>
      <c r="H32" s="76"/>
      <c r="I32" s="1"/>
      <c r="J32" s="1"/>
      <c r="K32" s="1"/>
      <c r="L32" s="1"/>
      <c r="M32" s="1"/>
      <c r="N32" s="1"/>
      <c r="O32" s="1"/>
      <c r="P32" s="1"/>
      <c r="Q32" s="1"/>
      <c r="R32" s="1"/>
      <c r="S32" s="76"/>
      <c r="T32" s="1"/>
      <c r="U32" s="1"/>
      <c r="V32" s="1"/>
      <c r="W32" s="1"/>
      <c r="X32" s="1"/>
      <c r="Y32" s="1"/>
    </row>
    <row r="33" spans="1:25" ht="15.95" customHeight="1" x14ac:dyDescent="0.2">
      <c r="A33" s="32"/>
      <c r="B33" s="32"/>
      <c r="C33" s="32"/>
      <c r="D33" s="32"/>
      <c r="E33" s="32" t="s">
        <v>1388</v>
      </c>
      <c r="F33" s="32" t="s">
        <v>664</v>
      </c>
      <c r="G33" s="77"/>
      <c r="H33" s="76"/>
      <c r="I33" s="1"/>
      <c r="J33" s="1"/>
      <c r="K33" s="1"/>
      <c r="L33" s="1"/>
      <c r="M33" s="1"/>
      <c r="N33" s="1"/>
      <c r="O33" s="1"/>
      <c r="P33" s="1"/>
      <c r="Q33" s="1"/>
      <c r="R33" s="1"/>
      <c r="S33" s="76"/>
      <c r="T33" s="1"/>
      <c r="U33" s="1"/>
      <c r="V33" s="1"/>
      <c r="W33" s="1"/>
      <c r="X33" s="1"/>
      <c r="Y33" s="1"/>
    </row>
    <row r="34" spans="1:25" ht="15.95" customHeight="1" x14ac:dyDescent="0.2">
      <c r="A34" s="32"/>
      <c r="B34" s="32"/>
      <c r="C34" s="32"/>
      <c r="D34" s="32"/>
      <c r="E34" s="32" t="s">
        <v>1408</v>
      </c>
      <c r="F34" s="32" t="s">
        <v>664</v>
      </c>
      <c r="G34" s="77"/>
      <c r="H34" s="76"/>
      <c r="I34" s="1"/>
      <c r="J34" s="1"/>
      <c r="K34" s="1"/>
      <c r="L34" s="1"/>
      <c r="M34" s="1"/>
      <c r="N34" s="1"/>
      <c r="O34" s="1"/>
      <c r="P34" s="1"/>
      <c r="Q34" s="1"/>
      <c r="R34" s="1"/>
      <c r="S34" s="76"/>
      <c r="T34" s="1"/>
      <c r="U34" s="1"/>
      <c r="V34" s="1"/>
      <c r="W34" s="1"/>
      <c r="X34" s="1"/>
      <c r="Y34" s="1"/>
    </row>
    <row r="35" spans="1:25" ht="15.95" customHeight="1" x14ac:dyDescent="0.2">
      <c r="A35" s="32"/>
      <c r="B35" s="32"/>
      <c r="C35" s="32"/>
      <c r="D35" s="32"/>
      <c r="E35" s="32" t="s">
        <v>1409</v>
      </c>
      <c r="F35" s="32" t="s">
        <v>591</v>
      </c>
      <c r="G35" s="77"/>
      <c r="H35" s="76"/>
      <c r="I35" s="1"/>
      <c r="J35" s="1"/>
      <c r="K35" s="1"/>
      <c r="L35" s="1"/>
      <c r="M35" s="1"/>
      <c r="N35" s="1"/>
      <c r="O35" s="1"/>
      <c r="P35" s="1"/>
      <c r="Q35" s="1"/>
      <c r="R35" s="1"/>
      <c r="S35" s="76"/>
      <c r="T35" s="1"/>
      <c r="U35" s="1"/>
      <c r="V35" s="1"/>
      <c r="W35" s="1"/>
      <c r="X35" s="1"/>
      <c r="Y35" s="1"/>
    </row>
    <row r="36" spans="1:25" ht="15.95" customHeight="1" x14ac:dyDescent="0.2">
      <c r="A36" s="32" t="s">
        <v>1371</v>
      </c>
      <c r="B36" s="32" t="s">
        <v>1410</v>
      </c>
      <c r="C36" s="32" t="e">
        <f ca="1">_xludf.CONCAT("on", REPLACE(A36,1,1,UPPER(LEFT(A36,1))), REPLACE(B36,1,1,UPPER(LEFT(B36,1))))</f>
        <v>#NAME?</v>
      </c>
      <c r="D36" s="79" t="s">
        <v>1411</v>
      </c>
      <c r="E36" s="32"/>
      <c r="F36" s="32"/>
      <c r="G36" s="77"/>
      <c r="H36" s="76"/>
      <c r="I36" s="1"/>
      <c r="J36" s="1"/>
      <c r="K36" s="1"/>
      <c r="L36" s="1"/>
      <c r="M36" s="1"/>
      <c r="N36" s="1"/>
      <c r="O36" s="1"/>
      <c r="P36" s="1"/>
      <c r="Q36" s="1"/>
      <c r="R36" s="1"/>
      <c r="S36" s="76"/>
      <c r="T36" s="1"/>
      <c r="U36" s="1"/>
      <c r="V36" s="1"/>
      <c r="W36" s="1"/>
      <c r="X36" s="1"/>
      <c r="Y36" s="1"/>
    </row>
    <row r="37" spans="1:25" ht="15.95" customHeight="1" x14ac:dyDescent="0.2">
      <c r="A37" s="32"/>
      <c r="B37" s="32"/>
      <c r="C37" s="32"/>
      <c r="D37" s="32"/>
      <c r="E37" s="32" t="s">
        <v>336</v>
      </c>
      <c r="F37" s="32"/>
      <c r="G37" s="77"/>
      <c r="H37" s="76"/>
      <c r="I37" s="1"/>
      <c r="J37" s="1"/>
      <c r="K37" s="1"/>
      <c r="L37" s="1"/>
      <c r="M37" s="1"/>
      <c r="N37" s="1"/>
      <c r="O37" s="1"/>
      <c r="P37" s="1"/>
      <c r="Q37" s="1"/>
      <c r="R37" s="1"/>
      <c r="S37" s="76"/>
      <c r="T37" s="1"/>
      <c r="U37" s="1"/>
      <c r="V37" s="1"/>
      <c r="W37" s="1"/>
      <c r="X37" s="1"/>
      <c r="Y37" s="1"/>
    </row>
    <row r="38" spans="1:25" ht="15.95" customHeight="1" x14ac:dyDescent="0.2">
      <c r="A38" s="32"/>
      <c r="B38" s="32"/>
      <c r="C38" s="32"/>
      <c r="D38" s="32"/>
      <c r="E38" s="32" t="s">
        <v>1412</v>
      </c>
      <c r="F38" s="32" t="s">
        <v>449</v>
      </c>
      <c r="G38" s="77"/>
      <c r="H38" s="76"/>
      <c r="I38" s="1"/>
      <c r="J38" s="1"/>
      <c r="K38" s="1"/>
      <c r="L38" s="1"/>
      <c r="M38" s="1"/>
      <c r="N38" s="54"/>
      <c r="O38" s="1"/>
      <c r="P38" s="1"/>
      <c r="Q38" s="1"/>
      <c r="R38" s="1"/>
      <c r="S38" s="76"/>
      <c r="T38" s="1"/>
      <c r="U38" s="1"/>
      <c r="V38" s="1"/>
      <c r="W38" s="1"/>
      <c r="X38" s="1"/>
      <c r="Y38" s="1"/>
    </row>
    <row r="39" spans="1:25" ht="15.95" customHeight="1" x14ac:dyDescent="0.2">
      <c r="A39" s="32"/>
      <c r="B39" s="32"/>
      <c r="C39" s="32"/>
      <c r="D39" s="32"/>
      <c r="E39" s="32"/>
      <c r="F39" s="32" t="s">
        <v>459</v>
      </c>
      <c r="G39" s="77"/>
      <c r="H39" s="76"/>
      <c r="I39" s="1"/>
      <c r="J39" s="1"/>
      <c r="K39" s="1"/>
      <c r="L39" s="1"/>
      <c r="M39" s="1"/>
      <c r="N39" s="54"/>
      <c r="O39" s="1"/>
      <c r="P39" s="1"/>
      <c r="Q39" s="1"/>
      <c r="R39" s="1"/>
      <c r="S39" s="76"/>
      <c r="T39" s="1"/>
      <c r="U39" s="1"/>
      <c r="V39" s="1"/>
      <c r="W39" s="1"/>
      <c r="X39" s="1"/>
      <c r="Y39" s="1"/>
    </row>
    <row r="40" spans="1:25" ht="15.95" customHeight="1" x14ac:dyDescent="0.2">
      <c r="A40" s="32"/>
      <c r="B40" s="32"/>
      <c r="C40" s="32"/>
      <c r="D40" s="32"/>
      <c r="E40" s="32" t="s">
        <v>1413</v>
      </c>
      <c r="F40" s="32" t="s">
        <v>578</v>
      </c>
      <c r="G40" s="77" t="s">
        <v>1414</v>
      </c>
      <c r="H40" s="76"/>
      <c r="I40" s="1"/>
      <c r="J40" s="1"/>
      <c r="K40" s="1"/>
      <c r="L40" s="1"/>
      <c r="M40" s="1"/>
      <c r="N40" s="54"/>
      <c r="O40" s="1"/>
      <c r="P40" s="1"/>
      <c r="Q40" s="1"/>
      <c r="R40" s="1"/>
      <c r="S40" s="76"/>
      <c r="T40" s="1"/>
      <c r="U40" s="1"/>
      <c r="V40" s="1"/>
      <c r="W40" s="1"/>
      <c r="X40" s="1"/>
      <c r="Y40" s="1"/>
    </row>
    <row r="41" spans="1:25" ht="15.95" customHeight="1" x14ac:dyDescent="0.2">
      <c r="A41" s="32"/>
      <c r="B41" s="32"/>
      <c r="C41" s="32"/>
      <c r="D41" s="32"/>
      <c r="E41" s="32" t="s">
        <v>1415</v>
      </c>
      <c r="F41" s="32" t="s">
        <v>449</v>
      </c>
      <c r="G41" s="77"/>
      <c r="H41" s="76"/>
      <c r="I41" s="1"/>
      <c r="J41" s="1"/>
      <c r="K41" s="1"/>
      <c r="L41" s="1"/>
      <c r="M41" s="1"/>
      <c r="N41" s="54"/>
      <c r="O41" s="1"/>
      <c r="P41" s="1"/>
      <c r="Q41" s="1"/>
      <c r="R41" s="1"/>
      <c r="S41" s="76"/>
      <c r="T41" s="1"/>
      <c r="U41" s="1"/>
      <c r="V41" s="1"/>
      <c r="W41" s="1"/>
      <c r="X41" s="1"/>
      <c r="Y41" s="1"/>
    </row>
    <row r="42" spans="1:25" ht="15.95" customHeight="1" x14ac:dyDescent="0.2">
      <c r="A42" s="32"/>
      <c r="B42" s="32"/>
      <c r="C42" s="32"/>
      <c r="D42" s="32"/>
      <c r="E42" s="32"/>
      <c r="F42" s="32" t="s">
        <v>459</v>
      </c>
      <c r="G42" s="77"/>
      <c r="H42" s="76"/>
      <c r="I42" s="1"/>
      <c r="J42" s="1"/>
      <c r="K42" s="1"/>
      <c r="L42" s="1"/>
      <c r="M42" s="1"/>
      <c r="N42" s="54"/>
      <c r="O42" s="1"/>
      <c r="P42" s="1"/>
      <c r="Q42" s="1"/>
      <c r="R42" s="1"/>
      <c r="S42" s="76"/>
      <c r="T42" s="1"/>
      <c r="U42" s="1"/>
      <c r="V42" s="1"/>
      <c r="W42" s="1"/>
      <c r="X42" s="1"/>
      <c r="Y42" s="1"/>
    </row>
    <row r="43" spans="1:25" ht="15.95" customHeight="1" x14ac:dyDescent="0.2">
      <c r="A43" s="266"/>
      <c r="B43" s="266"/>
      <c r="C43" s="266"/>
      <c r="D43" s="266"/>
      <c r="E43" s="266" t="s">
        <v>1416</v>
      </c>
      <c r="F43" s="266" t="s">
        <v>449</v>
      </c>
      <c r="G43" s="265"/>
      <c r="H43" s="267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7"/>
      <c r="T43" s="264"/>
      <c r="U43" s="264"/>
      <c r="V43" s="264"/>
      <c r="W43" s="264"/>
      <c r="X43" s="264"/>
      <c r="Y43" s="264"/>
    </row>
    <row r="44" spans="1:25" ht="15.95" customHeight="1" x14ac:dyDescent="0.2">
      <c r="A44" s="266"/>
      <c r="B44" s="266"/>
      <c r="C44" s="266"/>
      <c r="D44" s="266"/>
      <c r="E44" s="266"/>
      <c r="F44" s="266" t="s">
        <v>459</v>
      </c>
      <c r="G44" s="265"/>
      <c r="H44" s="267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7"/>
      <c r="T44" s="264"/>
      <c r="U44" s="264"/>
      <c r="V44" s="264"/>
      <c r="W44" s="264"/>
      <c r="X44" s="264"/>
      <c r="Y44" s="264"/>
    </row>
    <row r="45" spans="1:25" ht="15.95" customHeight="1" x14ac:dyDescent="0.2">
      <c r="A45" s="32"/>
      <c r="B45" s="32"/>
      <c r="C45" s="32"/>
      <c r="D45" s="32"/>
      <c r="E45" s="32" t="s">
        <v>1417</v>
      </c>
      <c r="F45" s="32" t="s">
        <v>449</v>
      </c>
      <c r="G45" s="77"/>
      <c r="H45" s="76"/>
      <c r="I45" s="1"/>
      <c r="J45" s="1"/>
      <c r="K45" s="1"/>
      <c r="L45" s="1"/>
      <c r="M45" s="1"/>
      <c r="N45" s="54"/>
      <c r="O45" s="1"/>
      <c r="P45" s="1"/>
      <c r="Q45" s="1"/>
      <c r="R45" s="1"/>
      <c r="S45" s="76"/>
      <c r="T45" s="1"/>
      <c r="U45" s="1"/>
      <c r="V45" s="1"/>
      <c r="W45" s="1"/>
      <c r="X45" s="1"/>
      <c r="Y45" s="1"/>
    </row>
    <row r="46" spans="1:25" ht="15.95" customHeight="1" x14ac:dyDescent="0.2">
      <c r="A46" s="32"/>
      <c r="B46" s="32"/>
      <c r="C46" s="32"/>
      <c r="D46" s="32"/>
      <c r="E46" s="32"/>
      <c r="F46" s="32" t="s">
        <v>459</v>
      </c>
      <c r="G46" s="77"/>
      <c r="H46" s="76"/>
      <c r="I46" s="1"/>
      <c r="J46" s="1"/>
      <c r="K46" s="1"/>
      <c r="L46" s="1"/>
      <c r="M46" s="1"/>
      <c r="N46" s="54"/>
      <c r="O46" s="1"/>
      <c r="P46" s="1"/>
      <c r="Q46" s="1"/>
      <c r="R46" s="1"/>
      <c r="S46" s="76"/>
      <c r="T46" s="1"/>
      <c r="U46" s="1"/>
      <c r="V46" s="1"/>
      <c r="W46" s="1"/>
      <c r="X46" s="1"/>
      <c r="Y46" s="1"/>
    </row>
    <row r="47" spans="1:25" ht="15.95" customHeight="1" x14ac:dyDescent="0.2">
      <c r="A47" s="32"/>
      <c r="B47" s="32"/>
      <c r="C47" s="32"/>
      <c r="D47" s="32"/>
      <c r="E47" s="32" t="s">
        <v>1418</v>
      </c>
      <c r="F47" s="32" t="s">
        <v>1419</v>
      </c>
      <c r="G47" s="77"/>
      <c r="H47" s="76"/>
      <c r="I47" s="1"/>
      <c r="J47" s="1"/>
      <c r="K47" s="1"/>
      <c r="L47" s="1"/>
      <c r="M47" s="1"/>
      <c r="N47" s="54"/>
      <c r="O47" s="1"/>
      <c r="P47" s="1"/>
      <c r="Q47" s="1"/>
      <c r="R47" s="1"/>
      <c r="S47" s="76"/>
      <c r="T47" s="1"/>
      <c r="U47" s="1"/>
      <c r="V47" s="1"/>
      <c r="W47" s="1"/>
      <c r="X47" s="1"/>
      <c r="Y47" s="1"/>
    </row>
    <row r="48" spans="1:25" ht="15.95" customHeight="1" x14ac:dyDescent="0.2">
      <c r="A48" s="32"/>
      <c r="B48" s="32"/>
      <c r="C48" s="32"/>
      <c r="D48" s="32"/>
      <c r="E48" s="32"/>
      <c r="F48" s="32" t="s">
        <v>1420</v>
      </c>
      <c r="G48" s="77"/>
      <c r="H48" s="76"/>
      <c r="I48" s="1"/>
      <c r="J48" s="1"/>
      <c r="K48" s="1"/>
      <c r="L48" s="1"/>
      <c r="M48" s="1"/>
      <c r="N48" s="54"/>
      <c r="O48" s="1"/>
      <c r="P48" s="1"/>
      <c r="Q48" s="1"/>
      <c r="R48" s="1"/>
      <c r="S48" s="76"/>
      <c r="T48" s="1"/>
      <c r="U48" s="1"/>
      <c r="V48" s="1"/>
      <c r="W48" s="1"/>
      <c r="X48" s="1"/>
      <c r="Y48" s="1"/>
    </row>
    <row r="49" spans="1:25" ht="15.95" customHeight="1" x14ac:dyDescent="0.2">
      <c r="A49" s="32"/>
      <c r="B49" s="32"/>
      <c r="C49" s="32"/>
      <c r="D49" s="32"/>
      <c r="E49" s="32"/>
      <c r="F49" s="32" t="s">
        <v>1421</v>
      </c>
      <c r="G49" s="77"/>
      <c r="H49" s="76"/>
      <c r="I49" s="1"/>
      <c r="J49" s="1"/>
      <c r="K49" s="1"/>
      <c r="L49" s="1"/>
      <c r="M49" s="1"/>
      <c r="N49" s="54"/>
      <c r="O49" s="1"/>
      <c r="P49" s="1"/>
      <c r="Q49" s="1"/>
      <c r="R49" s="1"/>
      <c r="S49" s="76"/>
      <c r="T49" s="1"/>
      <c r="U49" s="1"/>
      <c r="V49" s="1"/>
      <c r="W49" s="1"/>
      <c r="X49" s="1"/>
      <c r="Y49" s="1"/>
    </row>
    <row r="50" spans="1:25" ht="15.95" customHeight="1" x14ac:dyDescent="0.2">
      <c r="A50" s="32"/>
      <c r="B50" s="32"/>
      <c r="C50" s="32"/>
      <c r="D50" s="32"/>
      <c r="E50" s="32"/>
      <c r="F50" s="32" t="s">
        <v>1422</v>
      </c>
      <c r="G50" s="77"/>
      <c r="H50" s="76"/>
      <c r="I50" s="1"/>
      <c r="J50" s="1"/>
      <c r="K50" s="1"/>
      <c r="L50" s="1"/>
      <c r="M50" s="1"/>
      <c r="N50" s="54"/>
      <c r="O50" s="1"/>
      <c r="P50" s="1"/>
      <c r="Q50" s="1"/>
      <c r="R50" s="1"/>
      <c r="S50" s="76"/>
      <c r="T50" s="1"/>
      <c r="U50" s="1"/>
      <c r="V50" s="1"/>
      <c r="W50" s="1"/>
      <c r="X50" s="1"/>
      <c r="Y50" s="1"/>
    </row>
    <row r="51" spans="1:25" ht="15.95" customHeight="1" x14ac:dyDescent="0.2">
      <c r="A51" s="32"/>
      <c r="B51" s="32"/>
      <c r="C51" s="32"/>
      <c r="D51" s="32"/>
      <c r="E51" s="32" t="s">
        <v>1423</v>
      </c>
      <c r="F51" s="32" t="s">
        <v>834</v>
      </c>
      <c r="G51" s="77"/>
      <c r="H51" s="76"/>
      <c r="I51" s="1"/>
      <c r="J51" s="1"/>
      <c r="K51" s="1"/>
      <c r="L51" s="1"/>
      <c r="M51" s="1"/>
      <c r="N51" s="54"/>
      <c r="O51" s="1"/>
      <c r="P51" s="1"/>
      <c r="Q51" s="1"/>
      <c r="R51" s="1"/>
      <c r="S51" s="76"/>
      <c r="T51" s="1"/>
      <c r="U51" s="1"/>
      <c r="V51" s="1"/>
      <c r="W51" s="1"/>
      <c r="X51" s="1"/>
      <c r="Y51" s="1"/>
    </row>
    <row r="52" spans="1:25" ht="15.95" customHeight="1" x14ac:dyDescent="0.2">
      <c r="A52" s="32" t="s">
        <v>1371</v>
      </c>
      <c r="B52" s="32" t="s">
        <v>1424</v>
      </c>
      <c r="C52" s="32" t="e">
        <f ca="1">_xludf.CONCAT("on", REPLACE(A52,1,1,UPPER(LEFT(A52,1))), REPLACE(B52,1,1,UPPER(LEFT(B52,1))))</f>
        <v>#NAME?</v>
      </c>
      <c r="D52" s="79" t="s">
        <v>1425</v>
      </c>
      <c r="E52" s="32"/>
      <c r="F52" s="32"/>
      <c r="G52" s="77"/>
      <c r="H52" s="76"/>
      <c r="I52" s="1"/>
      <c r="J52" s="1"/>
      <c r="K52" s="1"/>
      <c r="L52" s="1"/>
      <c r="M52" s="1"/>
      <c r="N52" s="1"/>
      <c r="O52" s="1"/>
      <c r="P52" s="1"/>
      <c r="Q52" s="1"/>
      <c r="R52" s="1"/>
      <c r="S52" s="76"/>
      <c r="T52" s="1"/>
      <c r="U52" s="1"/>
      <c r="V52" s="1"/>
      <c r="W52" s="1"/>
      <c r="X52" s="1"/>
      <c r="Y52" s="1"/>
    </row>
    <row r="53" spans="1:25" ht="15.95" customHeight="1" x14ac:dyDescent="0.2">
      <c r="A53" s="32"/>
      <c r="B53" s="32"/>
      <c r="C53" s="32"/>
      <c r="D53" s="32"/>
      <c r="E53" s="32" t="s">
        <v>1388</v>
      </c>
      <c r="F53" s="32" t="s">
        <v>664</v>
      </c>
      <c r="G53" s="77"/>
      <c r="H53" s="76"/>
      <c r="I53" s="1"/>
      <c r="J53" s="1"/>
      <c r="K53" s="1"/>
      <c r="L53" s="1"/>
      <c r="M53" s="1"/>
      <c r="N53" s="1"/>
      <c r="O53" s="1"/>
      <c r="P53" s="1"/>
      <c r="Q53" s="1"/>
      <c r="R53" s="1"/>
      <c r="S53" s="76"/>
      <c r="T53" s="1"/>
      <c r="U53" s="1"/>
      <c r="V53" s="1"/>
      <c r="W53" s="1"/>
      <c r="X53" s="1"/>
      <c r="Y53" s="1"/>
    </row>
    <row r="54" spans="1:25" ht="15.95" customHeight="1" x14ac:dyDescent="0.2">
      <c r="A54" s="32"/>
      <c r="B54" s="32"/>
      <c r="C54" s="32"/>
      <c r="D54" s="32"/>
      <c r="E54" s="32"/>
      <c r="F54" s="32"/>
      <c r="G54" s="77"/>
      <c r="H54" s="76"/>
      <c r="I54" s="1"/>
      <c r="J54" s="1"/>
      <c r="K54" s="1"/>
      <c r="L54" s="1"/>
      <c r="M54" s="1"/>
      <c r="N54" s="1"/>
      <c r="O54" s="1"/>
      <c r="P54" s="1"/>
      <c r="Q54" s="1"/>
      <c r="R54" s="1"/>
      <c r="S54" s="76"/>
      <c r="T54" s="1"/>
      <c r="U54" s="1"/>
      <c r="V54" s="1"/>
      <c r="W54" s="1"/>
      <c r="X54" s="1"/>
      <c r="Y54" s="1"/>
    </row>
    <row r="55" spans="1:25" ht="15.95" customHeight="1" x14ac:dyDescent="0.2">
      <c r="A55" s="32" t="s">
        <v>1371</v>
      </c>
      <c r="B55" s="32" t="s">
        <v>1426</v>
      </c>
      <c r="C55" s="32" t="e">
        <f ca="1">_xludf.CONCAT("on", REPLACE(A55,1,1,UPPER(LEFT(A55,1))), REPLACE(B55,1,1,UPPER(LEFT(B55,1))))</f>
        <v>#NAME?</v>
      </c>
      <c r="D55" s="79" t="s">
        <v>1427</v>
      </c>
      <c r="E55" s="32"/>
      <c r="F55" s="32"/>
      <c r="G55" s="268" t="s">
        <v>1399</v>
      </c>
      <c r="H55" s="76"/>
      <c r="I55" s="1"/>
      <c r="J55" s="1"/>
      <c r="K55" s="1"/>
      <c r="L55" s="1"/>
      <c r="M55" s="1"/>
      <c r="N55" s="1"/>
      <c r="O55" s="1"/>
      <c r="P55" s="1"/>
      <c r="Q55" s="1"/>
      <c r="R55" s="1"/>
      <c r="S55" s="76"/>
      <c r="T55" s="1"/>
      <c r="U55" s="1"/>
      <c r="V55" s="1"/>
      <c r="W55" s="1"/>
      <c r="X55" s="1"/>
      <c r="Y55" s="1"/>
    </row>
    <row r="56" spans="1:25" ht="15.95" customHeight="1" x14ac:dyDescent="0.2">
      <c r="A56" s="32"/>
      <c r="B56" s="32"/>
      <c r="C56" s="32"/>
      <c r="D56" s="32"/>
      <c r="E56" s="87" t="s">
        <v>336</v>
      </c>
      <c r="F56" s="32"/>
      <c r="G56" s="77"/>
      <c r="H56" s="76"/>
      <c r="I56" s="1"/>
      <c r="J56" s="1"/>
      <c r="K56" s="1"/>
      <c r="L56" s="1"/>
      <c r="M56" s="1"/>
      <c r="N56" s="1"/>
      <c r="O56" s="1"/>
      <c r="P56" s="1"/>
      <c r="Q56" s="1"/>
      <c r="R56" s="1"/>
      <c r="S56" s="76"/>
      <c r="T56" s="1"/>
      <c r="U56" s="1"/>
      <c r="V56" s="1"/>
      <c r="W56" s="1"/>
      <c r="X56" s="1"/>
      <c r="Y56" s="1"/>
    </row>
    <row r="57" spans="1:25" ht="15.95" customHeight="1" x14ac:dyDescent="0.2">
      <c r="A57" s="32"/>
      <c r="B57" s="32"/>
      <c r="C57" s="32"/>
      <c r="D57" s="32"/>
      <c r="E57" s="32" t="s">
        <v>1428</v>
      </c>
      <c r="F57" s="32" t="s">
        <v>1076</v>
      </c>
      <c r="G57" s="77"/>
      <c r="H57" s="76" t="s">
        <v>1033</v>
      </c>
      <c r="I57" s="1"/>
      <c r="J57" s="1"/>
      <c r="K57" s="1" t="s">
        <v>1429</v>
      </c>
      <c r="L57" s="1" t="s">
        <v>1430</v>
      </c>
      <c r="M57" s="1" t="s">
        <v>449</v>
      </c>
      <c r="N57" s="54">
        <v>44803.564571759256</v>
      </c>
      <c r="O57" s="1"/>
      <c r="P57" s="1"/>
      <c r="Q57" s="1"/>
      <c r="R57" s="1"/>
      <c r="S57" s="76"/>
      <c r="T57" s="1"/>
      <c r="U57" s="1" t="s">
        <v>88</v>
      </c>
      <c r="V57" s="1" t="s">
        <v>264</v>
      </c>
      <c r="W57" s="1" t="s">
        <v>95</v>
      </c>
      <c r="X57" s="1" t="s">
        <v>1431</v>
      </c>
      <c r="Y57" s="1"/>
    </row>
    <row r="58" spans="1:25" ht="15.95" customHeight="1" x14ac:dyDescent="0.2">
      <c r="A58" s="32"/>
      <c r="B58" s="32"/>
      <c r="C58" s="32"/>
      <c r="D58" s="32"/>
      <c r="E58" s="32" t="s">
        <v>1428</v>
      </c>
      <c r="F58" s="32" t="s">
        <v>1079</v>
      </c>
      <c r="G58" s="77"/>
      <c r="H58" s="76" t="s">
        <v>1033</v>
      </c>
      <c r="I58" s="1"/>
      <c r="J58" s="1"/>
      <c r="K58" s="1" t="s">
        <v>1429</v>
      </c>
      <c r="L58" s="1" t="s">
        <v>1430</v>
      </c>
      <c r="M58" s="1" t="s">
        <v>459</v>
      </c>
      <c r="N58" s="54">
        <v>44803.56590277778</v>
      </c>
      <c r="O58" s="1"/>
      <c r="P58" s="1"/>
      <c r="Q58" s="1"/>
      <c r="R58" s="1"/>
      <c r="S58" s="76"/>
      <c r="T58" s="1"/>
      <c r="U58" s="1" t="s">
        <v>88</v>
      </c>
      <c r="V58" s="1" t="s">
        <v>264</v>
      </c>
      <c r="W58" s="1" t="s">
        <v>95</v>
      </c>
      <c r="X58" s="1" t="s">
        <v>1431</v>
      </c>
      <c r="Y58" s="1"/>
    </row>
    <row r="59" spans="1:25" ht="15.95" customHeight="1" x14ac:dyDescent="0.2">
      <c r="A59" s="32"/>
      <c r="B59" s="32"/>
      <c r="C59" s="32"/>
      <c r="D59" s="32"/>
      <c r="E59" s="32" t="s">
        <v>1432</v>
      </c>
      <c r="F59" s="32" t="s">
        <v>1392</v>
      </c>
      <c r="G59" s="77"/>
      <c r="H59" s="76" t="s">
        <v>1033</v>
      </c>
      <c r="I59" s="1"/>
      <c r="J59" s="1"/>
      <c r="K59" s="1" t="s">
        <v>1429</v>
      </c>
      <c r="L59" s="1" t="s">
        <v>1432</v>
      </c>
      <c r="M59" s="1" t="s">
        <v>1433</v>
      </c>
      <c r="N59" s="54">
        <v>44803.567731481482</v>
      </c>
      <c r="O59" s="1"/>
      <c r="P59" s="1"/>
      <c r="Q59" s="1"/>
      <c r="R59" s="1"/>
      <c r="S59" s="76"/>
      <c r="T59" s="1"/>
      <c r="U59" s="1" t="s">
        <v>88</v>
      </c>
      <c r="V59" s="1" t="s">
        <v>264</v>
      </c>
      <c r="W59" s="1" t="s">
        <v>95</v>
      </c>
      <c r="X59" s="1" t="s">
        <v>1431</v>
      </c>
      <c r="Y59" s="1"/>
    </row>
    <row r="60" spans="1:25" ht="15.95" customHeight="1" x14ac:dyDescent="0.2">
      <c r="A60" s="32"/>
      <c r="B60" s="32"/>
      <c r="C60" s="32"/>
      <c r="D60" s="32"/>
      <c r="E60" s="32" t="s">
        <v>1434</v>
      </c>
      <c r="F60" s="32" t="s">
        <v>1392</v>
      </c>
      <c r="G60" s="77"/>
      <c r="H60" s="76" t="s">
        <v>1033</v>
      </c>
      <c r="I60" s="1"/>
      <c r="J60" s="1"/>
      <c r="K60" s="1" t="s">
        <v>1429</v>
      </c>
      <c r="L60" s="1" t="s">
        <v>1434</v>
      </c>
      <c r="M60" s="1" t="s">
        <v>1433</v>
      </c>
      <c r="N60" s="54">
        <v>44803.567743055559</v>
      </c>
      <c r="O60" s="1"/>
      <c r="P60" s="1"/>
      <c r="Q60" s="1"/>
      <c r="R60" s="1"/>
      <c r="S60" s="76"/>
      <c r="T60" s="1"/>
      <c r="U60" s="1" t="s">
        <v>88</v>
      </c>
      <c r="V60" s="1" t="s">
        <v>264</v>
      </c>
      <c r="W60" s="1" t="s">
        <v>95</v>
      </c>
      <c r="X60" s="1" t="s">
        <v>1431</v>
      </c>
      <c r="Y60" s="1"/>
    </row>
    <row r="61" spans="1:25" ht="15.95" customHeight="1" x14ac:dyDescent="0.2">
      <c r="A61" s="32"/>
      <c r="B61" s="32"/>
      <c r="C61" s="32"/>
      <c r="D61" s="32"/>
      <c r="E61" s="32" t="s">
        <v>1435</v>
      </c>
      <c r="F61" s="32" t="s">
        <v>1436</v>
      </c>
      <c r="G61" s="77" t="s">
        <v>1437</v>
      </c>
      <c r="H61" s="76" t="s">
        <v>1033</v>
      </c>
      <c r="I61" s="1"/>
      <c r="J61" s="1"/>
      <c r="K61" s="272" t="s">
        <v>1429</v>
      </c>
      <c r="L61" s="271" t="s">
        <v>1435</v>
      </c>
      <c r="M61" s="1" t="s">
        <v>1438</v>
      </c>
      <c r="N61" s="54">
        <v>44817.726909722223</v>
      </c>
      <c r="O61" s="1"/>
      <c r="P61" s="1"/>
      <c r="Q61" s="1"/>
      <c r="R61" s="1"/>
      <c r="S61" s="1"/>
      <c r="T61" s="1"/>
      <c r="U61" s="1" t="s">
        <v>88</v>
      </c>
      <c r="V61" s="1" t="s">
        <v>264</v>
      </c>
      <c r="W61" s="1" t="s">
        <v>95</v>
      </c>
      <c r="X61" s="1" t="s">
        <v>1439</v>
      </c>
      <c r="Y61" s="1"/>
    </row>
    <row r="62" spans="1:25" ht="15.95" customHeight="1" x14ac:dyDescent="0.2">
      <c r="A62" s="32"/>
      <c r="B62" s="32"/>
      <c r="C62" s="32"/>
      <c r="D62" s="32"/>
      <c r="E62" s="32" t="s">
        <v>1440</v>
      </c>
      <c r="F62" s="32" t="s">
        <v>477</v>
      </c>
      <c r="G62" s="77" t="s">
        <v>1441</v>
      </c>
      <c r="H62" s="76" t="s">
        <v>1033</v>
      </c>
      <c r="I62" s="1"/>
      <c r="J62" s="1"/>
      <c r="K62" s="1" t="s">
        <v>1429</v>
      </c>
      <c r="L62" s="1" t="s">
        <v>1440</v>
      </c>
      <c r="M62" s="1" t="s">
        <v>1442</v>
      </c>
      <c r="N62" s="54">
        <v>44803.572233796294</v>
      </c>
      <c r="O62" s="1"/>
      <c r="P62" s="1"/>
      <c r="Q62" s="1"/>
      <c r="R62" s="1"/>
      <c r="S62" s="76"/>
      <c r="T62" s="1"/>
      <c r="U62" s="1" t="s">
        <v>88</v>
      </c>
      <c r="V62" s="1" t="s">
        <v>264</v>
      </c>
      <c r="W62" s="1" t="s">
        <v>95</v>
      </c>
      <c r="X62" s="1" t="s">
        <v>1431</v>
      </c>
      <c r="Y62" s="1"/>
    </row>
  </sheetData>
  <mergeCells count="2">
    <mergeCell ref="K1:N1"/>
    <mergeCell ref="O1:S1"/>
  </mergeCells>
  <phoneticPr fontId="38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3C53-F271-4778-A6F6-BE5A0EECFAA8}">
  <dimension ref="A1:G32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8" customWidth="1"/>
    <col min="5" max="5" width="18" customWidth="1"/>
    <col min="6" max="6" width="55" customWidth="1"/>
    <col min="7" max="7" width="18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</row>
    <row r="2" spans="1:7" ht="15.95" customHeight="1" x14ac:dyDescent="0.2">
      <c r="A2" s="95"/>
      <c r="B2" s="95"/>
      <c r="C2" s="35" t="s">
        <v>240</v>
      </c>
      <c r="D2" s="35"/>
      <c r="E2" s="98" t="s">
        <v>241</v>
      </c>
      <c r="F2" s="98" t="s">
        <v>242</v>
      </c>
      <c r="G2" s="98" t="s">
        <v>243</v>
      </c>
    </row>
    <row r="3" spans="1:7" ht="15.95" customHeight="1" x14ac:dyDescent="0.2">
      <c r="A3" s="212" t="s">
        <v>1443</v>
      </c>
      <c r="B3" s="212" t="s">
        <v>1444</v>
      </c>
      <c r="C3" s="31" t="e">
        <f ca="1">_xludf.CONCAT("on", REPLACE(A3,1,1,UPPER(LEFT(A3,1))), REPLACE(B3,1,1,UPPER(LEFT(B3,1))))</f>
        <v>#NAME?</v>
      </c>
      <c r="D3" s="273" t="s">
        <v>1445</v>
      </c>
      <c r="E3" s="146"/>
      <c r="F3" s="146"/>
      <c r="G3" s="146"/>
    </row>
    <row r="4" spans="1:7" ht="68.099999999999994" customHeight="1" x14ac:dyDescent="0.2">
      <c r="A4" s="212"/>
      <c r="B4" s="212"/>
      <c r="C4" s="212"/>
      <c r="D4" s="273"/>
      <c r="E4" s="273" t="s">
        <v>1446</v>
      </c>
      <c r="F4" s="273" t="s">
        <v>1447</v>
      </c>
      <c r="G4" s="146" t="s">
        <v>1448</v>
      </c>
    </row>
    <row r="5" spans="1:7" ht="27.95" customHeight="1" x14ac:dyDescent="0.2">
      <c r="A5" s="212"/>
      <c r="B5" s="212"/>
      <c r="C5" s="212"/>
      <c r="D5" s="273"/>
      <c r="E5" s="273" t="s">
        <v>1449</v>
      </c>
      <c r="F5" s="273" t="s">
        <v>1450</v>
      </c>
      <c r="G5" s="146" t="s">
        <v>1451</v>
      </c>
    </row>
    <row r="6" spans="1:7" ht="15.95" customHeight="1" x14ac:dyDescent="0.2">
      <c r="A6" s="212" t="s">
        <v>1452</v>
      </c>
      <c r="B6" s="212" t="s">
        <v>1453</v>
      </c>
      <c r="C6" s="31" t="e">
        <f ca="1">_xludf.CONCAT("on", REPLACE(A6,1,1,UPPER(LEFT(A6,1))), REPLACE(B6,1,1,UPPER(LEFT(B6,1))))</f>
        <v>#NAME?</v>
      </c>
      <c r="D6" s="273" t="s">
        <v>1454</v>
      </c>
      <c r="E6" s="273"/>
      <c r="F6" s="273"/>
      <c r="G6" s="273"/>
    </row>
    <row r="7" spans="1:7" ht="41.1" customHeight="1" x14ac:dyDescent="0.2">
      <c r="A7" s="212"/>
      <c r="B7" s="212"/>
      <c r="C7" s="212"/>
      <c r="D7" s="273"/>
      <c r="E7" s="273" t="s">
        <v>472</v>
      </c>
      <c r="F7" s="273" t="s">
        <v>1455</v>
      </c>
      <c r="G7" s="273" t="s">
        <v>1456</v>
      </c>
    </row>
    <row r="8" spans="1:7" ht="15.95" customHeight="1" x14ac:dyDescent="0.2">
      <c r="A8" s="212" t="s">
        <v>1452</v>
      </c>
      <c r="B8" s="212" t="s">
        <v>1457</v>
      </c>
      <c r="C8" s="31" t="e">
        <f ca="1">_xludf.CONCAT("on", REPLACE(A8,1,1,UPPER(LEFT(A8,1))), REPLACE(B8,1,1,UPPER(LEFT(B8,1))))</f>
        <v>#NAME?</v>
      </c>
      <c r="D8" s="273" t="s">
        <v>1458</v>
      </c>
      <c r="E8" s="273"/>
      <c r="F8" s="273"/>
      <c r="G8" s="273"/>
    </row>
    <row r="9" spans="1:7" ht="41.1" customHeight="1" x14ac:dyDescent="0.2">
      <c r="A9" s="212"/>
      <c r="B9" s="212"/>
      <c r="C9" s="212"/>
      <c r="D9" s="273"/>
      <c r="E9" s="273" t="s">
        <v>472</v>
      </c>
      <c r="F9" s="273" t="s">
        <v>1459</v>
      </c>
      <c r="G9" s="273" t="s">
        <v>1460</v>
      </c>
    </row>
    <row r="10" spans="1:7" ht="27.95" customHeight="1" x14ac:dyDescent="0.2">
      <c r="A10" s="212" t="s">
        <v>1452</v>
      </c>
      <c r="B10" s="212" t="s">
        <v>575</v>
      </c>
      <c r="C10" s="31" t="e">
        <f ca="1">_xludf.CONCAT("on", REPLACE(A10,1,1,UPPER(LEFT(A10,1))), REPLACE(B10,1,1,UPPER(LEFT(B10,1))))</f>
        <v>#NAME?</v>
      </c>
      <c r="D10" s="146" t="s">
        <v>1461</v>
      </c>
      <c r="E10" s="146"/>
      <c r="F10" s="146"/>
      <c r="G10" s="146"/>
    </row>
    <row r="11" spans="1:7" ht="41.1" customHeight="1" x14ac:dyDescent="0.2">
      <c r="A11" s="212"/>
      <c r="B11" s="212"/>
      <c r="C11" s="212"/>
      <c r="D11" s="146"/>
      <c r="E11" s="273" t="s">
        <v>472</v>
      </c>
      <c r="F11" s="273" t="s">
        <v>1459</v>
      </c>
      <c r="G11" s="146" t="s">
        <v>1462</v>
      </c>
    </row>
    <row r="12" spans="1:7" ht="27.95" customHeight="1" x14ac:dyDescent="0.2">
      <c r="A12" s="212"/>
      <c r="B12" s="212"/>
      <c r="C12" s="212"/>
      <c r="D12" s="273"/>
      <c r="E12" s="273" t="s">
        <v>789</v>
      </c>
      <c r="F12" s="273" t="s">
        <v>1463</v>
      </c>
      <c r="G12" s="146" t="s">
        <v>1464</v>
      </c>
    </row>
    <row r="13" spans="1:7" ht="27.95" customHeight="1" x14ac:dyDescent="0.2">
      <c r="A13" s="212" t="s">
        <v>1452</v>
      </c>
      <c r="B13" s="212" t="s">
        <v>1465</v>
      </c>
      <c r="C13" s="31" t="e">
        <f ca="1">_xludf.CONCAT("on", REPLACE(A13,1,1,UPPER(LEFT(A13,1))), REPLACE(B13,1,1,UPPER(LEFT(B13,1))))</f>
        <v>#NAME?</v>
      </c>
      <c r="D13" s="146" t="s">
        <v>1466</v>
      </c>
      <c r="E13" s="79"/>
      <c r="F13" s="79"/>
      <c r="G13" s="79"/>
    </row>
    <row r="14" spans="1:7" ht="15.95" customHeight="1" x14ac:dyDescent="0.2">
      <c r="A14" s="212"/>
      <c r="B14" s="212"/>
      <c r="C14" s="212"/>
      <c r="D14" s="146"/>
      <c r="E14" s="146" t="s">
        <v>602</v>
      </c>
      <c r="F14" s="146" t="s">
        <v>1467</v>
      </c>
      <c r="G14" s="146" t="s">
        <v>1468</v>
      </c>
    </row>
    <row r="15" spans="1:7" ht="30.95" customHeight="1" x14ac:dyDescent="0.2">
      <c r="A15" s="212" t="s">
        <v>1469</v>
      </c>
      <c r="B15" s="212" t="s">
        <v>1470</v>
      </c>
      <c r="C15" s="31" t="e">
        <f ca="1">_xludf.CONCAT("on", REPLACE(A15,1,1,UPPER(LEFT(A15,1))), REPLACE(B15,1,1,UPPER(LEFT(B15,1))))</f>
        <v>#NAME?</v>
      </c>
      <c r="D15" s="79" t="s">
        <v>1471</v>
      </c>
      <c r="E15" s="79"/>
      <c r="F15" s="79"/>
      <c r="G15" s="79"/>
    </row>
    <row r="16" spans="1:7" ht="45.95" customHeight="1" x14ac:dyDescent="0.2">
      <c r="A16" s="32"/>
      <c r="B16" s="32"/>
      <c r="C16" s="32"/>
      <c r="D16" s="79"/>
      <c r="E16" s="79" t="s">
        <v>602</v>
      </c>
      <c r="F16" s="79" t="s">
        <v>1472</v>
      </c>
      <c r="G16" s="79" t="s">
        <v>1473</v>
      </c>
    </row>
    <row r="17" spans="3:6" ht="15.95" customHeight="1" x14ac:dyDescent="0.2"/>
    <row r="18" spans="3:6" ht="15.95" customHeight="1" x14ac:dyDescent="0.2"/>
    <row r="19" spans="3:6" ht="15.95" customHeight="1" x14ac:dyDescent="0.2">
      <c r="D19" s="135"/>
    </row>
    <row r="20" spans="3:6" ht="15.95" customHeight="1" x14ac:dyDescent="0.2">
      <c r="D20" s="135"/>
      <c r="F20" s="31"/>
    </row>
    <row r="21" spans="3:6" ht="15.95" customHeight="1" x14ac:dyDescent="0.2">
      <c r="F21" s="31"/>
    </row>
    <row r="22" spans="3:6" ht="15.95" customHeight="1" x14ac:dyDescent="0.2"/>
    <row r="23" spans="3:6" ht="15.95" customHeight="1" x14ac:dyDescent="0.2"/>
    <row r="24" spans="3:6" ht="15.95" customHeight="1" x14ac:dyDescent="0.2">
      <c r="D24" s="135"/>
    </row>
    <row r="25" spans="3:6" ht="15.95" customHeight="1" x14ac:dyDescent="0.2">
      <c r="D25" s="135"/>
      <c r="F25" s="31"/>
    </row>
    <row r="26" spans="3:6" ht="15.95" customHeight="1" x14ac:dyDescent="0.2">
      <c r="F26" s="31"/>
    </row>
    <row r="27" spans="3:6" ht="15.95" customHeight="1" x14ac:dyDescent="0.2"/>
    <row r="28" spans="3:6" ht="15.95" customHeight="1" x14ac:dyDescent="0.2"/>
    <row r="29" spans="3:6" ht="15.95" customHeight="1" x14ac:dyDescent="0.2"/>
    <row r="30" spans="3:6" ht="15.95" customHeight="1" x14ac:dyDescent="0.2"/>
    <row r="31" spans="3:6" ht="15.95" customHeight="1" x14ac:dyDescent="0.2"/>
    <row r="32" spans="3:6" ht="15.95" customHeight="1" x14ac:dyDescent="0.2">
      <c r="C32" s="31" t="s">
        <v>1474</v>
      </c>
      <c r="D32" s="135"/>
    </row>
  </sheetData>
  <phoneticPr fontId="38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D650-5069-49DA-A17C-E574518BAEAA}">
  <dimension ref="A1:G37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8" customWidth="1"/>
    <col min="5" max="5" width="42" customWidth="1"/>
    <col min="6" max="6" width="55" customWidth="1"/>
    <col min="7" max="7" width="44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</row>
    <row r="2" spans="1:7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</row>
    <row r="3" spans="1:7" ht="30.95" customHeight="1" x14ac:dyDescent="0.2">
      <c r="A3" s="32" t="s">
        <v>1475</v>
      </c>
      <c r="B3" s="32" t="s">
        <v>1476</v>
      </c>
      <c r="C3" s="32" t="e">
        <f ca="1">_xludf.CONCAT("on", REPLACE(A3,1,1,UPPER(LEFT(A3,1))), REPLACE(B3,1,1,UPPER(LEFT(B3,1))))</f>
        <v>#NAME?</v>
      </c>
      <c r="D3" s="79" t="s">
        <v>1477</v>
      </c>
      <c r="E3" s="32"/>
      <c r="F3" s="32"/>
      <c r="G3" s="32"/>
    </row>
    <row r="4" spans="1:7" ht="33" customHeight="1" x14ac:dyDescent="0.2">
      <c r="A4" s="32"/>
      <c r="B4" s="32"/>
      <c r="C4" s="32"/>
      <c r="D4" s="79"/>
      <c r="E4" s="32" t="s">
        <v>472</v>
      </c>
      <c r="F4" s="32" t="s">
        <v>608</v>
      </c>
      <c r="G4" s="79" t="s">
        <v>1478</v>
      </c>
    </row>
    <row r="5" spans="1:7" ht="15.95" customHeight="1" x14ac:dyDescent="0.2">
      <c r="A5" s="32"/>
      <c r="B5" s="32"/>
      <c r="C5" s="32"/>
      <c r="D5" s="32"/>
      <c r="E5" s="32" t="s">
        <v>391</v>
      </c>
      <c r="F5" s="32" t="s">
        <v>10</v>
      </c>
      <c r="G5" s="32" t="s">
        <v>1479</v>
      </c>
    </row>
    <row r="6" spans="1:7" ht="45.95" customHeight="1" x14ac:dyDescent="0.2">
      <c r="A6" s="32" t="s">
        <v>1475</v>
      </c>
      <c r="B6" s="32" t="s">
        <v>575</v>
      </c>
      <c r="C6" s="32" t="e">
        <f ca="1">_xludf.CONCAT("on", REPLACE(A6,1,1,UPPER(LEFT(A6,1))), REPLACE(B6,1,1,UPPER(LEFT(B6,1))))</f>
        <v>#NAME?</v>
      </c>
      <c r="D6" s="79" t="s">
        <v>1480</v>
      </c>
      <c r="E6" s="32"/>
      <c r="F6" s="32"/>
      <c r="G6" s="32" t="s">
        <v>1481</v>
      </c>
    </row>
    <row r="7" spans="1:7" ht="15.95" customHeight="1" x14ac:dyDescent="0.2">
      <c r="A7" s="32"/>
      <c r="B7" s="32"/>
      <c r="C7" s="32"/>
      <c r="D7" s="32"/>
      <c r="E7" s="32" t="s">
        <v>391</v>
      </c>
      <c r="F7" s="32" t="s">
        <v>10</v>
      </c>
      <c r="G7" s="32" t="s">
        <v>1482</v>
      </c>
    </row>
    <row r="8" spans="1:7" ht="15.95" customHeight="1" x14ac:dyDescent="0.2">
      <c r="A8" s="32"/>
      <c r="B8" s="32"/>
      <c r="C8" s="32"/>
      <c r="D8" s="79"/>
      <c r="E8" s="32" t="s">
        <v>464</v>
      </c>
      <c r="F8" s="32" t="s">
        <v>1483</v>
      </c>
      <c r="G8" s="383" t="s">
        <v>1484</v>
      </c>
    </row>
    <row r="9" spans="1:7" ht="15.95" customHeight="1" x14ac:dyDescent="0.2">
      <c r="A9" s="32"/>
      <c r="B9" s="32"/>
      <c r="C9" s="32"/>
      <c r="D9" s="79"/>
      <c r="E9" s="32" t="s">
        <v>1485</v>
      </c>
      <c r="F9" s="32" t="s">
        <v>1486</v>
      </c>
      <c r="G9" s="383"/>
    </row>
    <row r="10" spans="1:7" ht="45.95" customHeight="1" x14ac:dyDescent="0.2">
      <c r="A10" s="32" t="s">
        <v>1475</v>
      </c>
      <c r="B10" s="32" t="s">
        <v>1487</v>
      </c>
      <c r="C10" s="32" t="e">
        <f ca="1">_xludf.CONCAT("on", REPLACE(A10,1,1,UPPER(LEFT(A10,1))), REPLACE(B10,1,1,UPPER(LEFT(B10,1))))</f>
        <v>#NAME?</v>
      </c>
      <c r="D10" s="79" t="s">
        <v>1488</v>
      </c>
      <c r="E10" s="32"/>
      <c r="F10" s="32"/>
      <c r="G10" s="32"/>
    </row>
    <row r="11" spans="1:7" ht="15.95" customHeight="1" x14ac:dyDescent="0.2">
      <c r="A11" s="32"/>
      <c r="B11" s="32"/>
      <c r="C11" s="32"/>
      <c r="D11" s="79"/>
      <c r="E11" s="32" t="s">
        <v>472</v>
      </c>
      <c r="F11" s="32" t="s">
        <v>1489</v>
      </c>
      <c r="G11" s="32"/>
    </row>
    <row r="12" spans="1:7" ht="15.95" customHeight="1" x14ac:dyDescent="0.2">
      <c r="A12" s="32"/>
      <c r="B12" s="32"/>
      <c r="C12" s="32"/>
      <c r="D12" s="32"/>
      <c r="E12" s="32" t="s">
        <v>391</v>
      </c>
      <c r="F12" s="32" t="s">
        <v>10</v>
      </c>
      <c r="G12" s="32" t="s">
        <v>1490</v>
      </c>
    </row>
    <row r="13" spans="1:7" ht="30.95" customHeight="1" x14ac:dyDescent="0.2">
      <c r="A13" s="32"/>
      <c r="B13" s="32"/>
      <c r="C13" s="32"/>
      <c r="D13" s="32"/>
      <c r="E13" s="32" t="s">
        <v>1491</v>
      </c>
      <c r="F13" s="79" t="s">
        <v>1492</v>
      </c>
      <c r="G13" s="79" t="s">
        <v>1493</v>
      </c>
    </row>
    <row r="14" spans="1:7" ht="15.95" customHeight="1" x14ac:dyDescent="0.2">
      <c r="A14" s="32" t="s">
        <v>1475</v>
      </c>
      <c r="B14" s="32" t="s">
        <v>1494</v>
      </c>
      <c r="C14" s="32" t="e">
        <f ca="1">_xludf.CONCAT("on", REPLACE(A14,1,1,UPPER(LEFT(A14,1))), REPLACE(B14,1,1,UPPER(LEFT(B14,1))))</f>
        <v>#NAME?</v>
      </c>
      <c r="D14" s="32" t="s">
        <v>1495</v>
      </c>
      <c r="E14" s="32"/>
      <c r="F14" s="32"/>
      <c r="G14" s="32"/>
    </row>
    <row r="15" spans="1:7" ht="15.95" customHeight="1" x14ac:dyDescent="0.2">
      <c r="A15" s="32"/>
      <c r="B15" s="32"/>
      <c r="C15" s="32"/>
      <c r="D15" s="32"/>
      <c r="E15" s="32" t="s">
        <v>472</v>
      </c>
      <c r="F15" s="32" t="s">
        <v>473</v>
      </c>
      <c r="G15" s="32"/>
    </row>
    <row r="16" spans="1:7" ht="15.95" customHeight="1" x14ac:dyDescent="0.2">
      <c r="A16" s="32"/>
      <c r="B16" s="32"/>
      <c r="C16" s="32"/>
      <c r="D16" s="32"/>
      <c r="E16" s="32" t="s">
        <v>391</v>
      </c>
      <c r="F16" s="32" t="s">
        <v>1496</v>
      </c>
      <c r="G16" s="32"/>
    </row>
    <row r="17" spans="1:7" ht="15.95" customHeight="1" x14ac:dyDescent="0.2">
      <c r="A17" s="32" t="s">
        <v>1497</v>
      </c>
      <c r="B17" s="32" t="s">
        <v>334</v>
      </c>
      <c r="C17" s="32" t="e">
        <f ca="1">_xludf.CONCAT("on", REPLACE(A17,1,1,UPPER(LEFT(A17,1))), REPLACE(B17,1,1,UPPER(LEFT(B17,1))))</f>
        <v>#NAME?</v>
      </c>
      <c r="D17" s="79" t="s">
        <v>1498</v>
      </c>
      <c r="E17" s="32"/>
      <c r="F17" s="32"/>
      <c r="G17" s="32"/>
    </row>
    <row r="18" spans="1:7" ht="15.95" customHeight="1" x14ac:dyDescent="0.2">
      <c r="A18" s="32"/>
      <c r="B18" s="32"/>
      <c r="C18" s="32"/>
      <c r="D18" s="32"/>
      <c r="E18" s="87" t="s">
        <v>336</v>
      </c>
      <c r="F18" s="32"/>
      <c r="G18" s="32"/>
    </row>
    <row r="19" spans="1:7" ht="15.95" customHeight="1" x14ac:dyDescent="0.2">
      <c r="A19" s="32"/>
      <c r="B19" s="32"/>
      <c r="C19" s="32"/>
      <c r="D19" s="32"/>
      <c r="E19" s="32" t="s">
        <v>13</v>
      </c>
      <c r="F19" s="32" t="s">
        <v>1499</v>
      </c>
      <c r="G19" s="32"/>
    </row>
    <row r="20" spans="1:7" ht="15.95" customHeight="1" x14ac:dyDescent="0.2">
      <c r="A20" s="32"/>
      <c r="B20" s="32"/>
      <c r="C20" s="32"/>
      <c r="D20" s="32"/>
      <c r="E20" s="32" t="s">
        <v>17</v>
      </c>
      <c r="F20" s="32" t="s">
        <v>664</v>
      </c>
      <c r="G20" s="32"/>
    </row>
    <row r="21" spans="1:7" ht="15.95" customHeight="1" x14ac:dyDescent="0.2">
      <c r="A21" s="32"/>
      <c r="B21" s="32"/>
      <c r="C21" s="32"/>
      <c r="D21" s="32"/>
      <c r="E21" s="32" t="s">
        <v>15</v>
      </c>
      <c r="F21" s="32" t="s">
        <v>334</v>
      </c>
      <c r="G21" s="32"/>
    </row>
    <row r="22" spans="1:7" ht="15.95" customHeight="1" x14ac:dyDescent="0.2">
      <c r="A22" s="32"/>
      <c r="B22" s="32"/>
      <c r="C22" s="32"/>
      <c r="D22" s="32"/>
      <c r="E22" s="32" t="s">
        <v>11</v>
      </c>
      <c r="F22" s="32" t="s">
        <v>334</v>
      </c>
      <c r="G22" s="32"/>
    </row>
    <row r="23" spans="1:7" ht="15.95" customHeight="1" x14ac:dyDescent="0.2">
      <c r="A23" s="32"/>
      <c r="B23" s="32"/>
      <c r="C23" s="32"/>
      <c r="D23" s="79"/>
      <c r="E23" s="32" t="s">
        <v>12</v>
      </c>
      <c r="F23" s="32" t="s">
        <v>334</v>
      </c>
      <c r="G23" s="32"/>
    </row>
    <row r="24" spans="1:7" ht="15.95" customHeight="1" x14ac:dyDescent="0.2">
      <c r="A24" s="32"/>
      <c r="B24" s="32"/>
      <c r="C24" s="32"/>
      <c r="D24" s="79"/>
      <c r="E24" s="32" t="s">
        <v>1500</v>
      </c>
      <c r="F24" s="32" t="s">
        <v>321</v>
      </c>
      <c r="G24" s="32" t="s">
        <v>1501</v>
      </c>
    </row>
    <row r="25" spans="1:7" ht="15.95" customHeight="1" x14ac:dyDescent="0.2">
      <c r="A25" s="32" t="s">
        <v>1502</v>
      </c>
      <c r="B25" s="32" t="s">
        <v>334</v>
      </c>
      <c r="C25" s="32" t="e">
        <f ca="1">_xludf.CONCAT("on", REPLACE(A25,1,1,UPPER(LEFT(A25,1))), REPLACE(B25,1,1,UPPER(LEFT(B25,1))))</f>
        <v>#NAME?</v>
      </c>
      <c r="D25" s="79" t="s">
        <v>1503</v>
      </c>
      <c r="E25" s="32"/>
      <c r="F25" s="32"/>
      <c r="G25" s="32"/>
    </row>
    <row r="26" spans="1:7" ht="15.95" customHeight="1" x14ac:dyDescent="0.2">
      <c r="A26" s="32"/>
      <c r="B26" s="32"/>
      <c r="C26" s="32"/>
      <c r="D26" s="32"/>
      <c r="E26" s="87" t="s">
        <v>336</v>
      </c>
      <c r="F26" s="32"/>
      <c r="G26" s="32"/>
    </row>
    <row r="27" spans="1:7" ht="15.95" customHeight="1" x14ac:dyDescent="0.2">
      <c r="A27" s="32"/>
      <c r="B27" s="32"/>
      <c r="C27" s="32"/>
      <c r="D27" s="32"/>
      <c r="E27" s="32" t="s">
        <v>1504</v>
      </c>
      <c r="F27" s="32" t="s">
        <v>1499</v>
      </c>
      <c r="G27" s="32"/>
    </row>
    <row r="28" spans="1:7" ht="15.95" customHeight="1" x14ac:dyDescent="0.2">
      <c r="A28" s="32"/>
      <c r="B28" s="32"/>
      <c r="C28" s="32"/>
      <c r="D28" s="32"/>
      <c r="E28" s="32" t="s">
        <v>1505</v>
      </c>
      <c r="F28" s="32" t="s">
        <v>664</v>
      </c>
      <c r="G28" s="32"/>
    </row>
    <row r="29" spans="1:7" ht="15.95" customHeight="1" x14ac:dyDescent="0.2">
      <c r="A29" s="32"/>
      <c r="B29" s="32"/>
      <c r="C29" s="32"/>
      <c r="D29" s="32"/>
      <c r="E29" s="32" t="s">
        <v>14</v>
      </c>
      <c r="F29" s="32" t="s">
        <v>334</v>
      </c>
      <c r="G29" s="32"/>
    </row>
    <row r="30" spans="1:7" ht="15.95" customHeight="1" x14ac:dyDescent="0.2">
      <c r="A30" s="32"/>
      <c r="B30" s="32"/>
      <c r="C30" s="32"/>
      <c r="D30" s="32"/>
      <c r="E30" s="32" t="s">
        <v>16</v>
      </c>
      <c r="F30" s="32" t="s">
        <v>334</v>
      </c>
      <c r="G30" s="32"/>
    </row>
    <row r="31" spans="1:7" ht="15.95" customHeight="1" x14ac:dyDescent="0.2">
      <c r="A31" s="32" t="s">
        <v>1497</v>
      </c>
      <c r="B31" s="32" t="s">
        <v>975</v>
      </c>
      <c r="C31" s="32" t="e">
        <f ca="1">_xludf.CONCAT("on", REPLACE(A31,1,1,UPPER(LEFT(A31,1))), REPLACE(B31,1,1,UPPER(LEFT(B31,1))))</f>
        <v>#NAME?</v>
      </c>
      <c r="D31" s="79" t="s">
        <v>1506</v>
      </c>
      <c r="E31" s="32"/>
      <c r="F31" s="32"/>
      <c r="G31" s="32"/>
    </row>
    <row r="32" spans="1:7" ht="15.95" customHeight="1" x14ac:dyDescent="0.2">
      <c r="A32" s="32"/>
      <c r="B32" s="32"/>
      <c r="C32" s="32"/>
      <c r="D32" s="79"/>
      <c r="E32" s="32" t="s">
        <v>391</v>
      </c>
      <c r="F32" s="32" t="s">
        <v>1507</v>
      </c>
      <c r="G32" s="32" t="s">
        <v>1508</v>
      </c>
    </row>
    <row r="33" spans="1:7" ht="15.95" customHeight="1" x14ac:dyDescent="0.2">
      <c r="A33" s="32"/>
      <c r="B33" s="32"/>
      <c r="C33" s="32"/>
      <c r="D33" s="32"/>
      <c r="E33" s="32" t="s">
        <v>1509</v>
      </c>
      <c r="F33" s="32" t="s">
        <v>591</v>
      </c>
      <c r="G33" s="32" t="s">
        <v>1510</v>
      </c>
    </row>
    <row r="34" spans="1:7" ht="15.95" customHeight="1" x14ac:dyDescent="0.2">
      <c r="A34" s="32" t="s">
        <v>1502</v>
      </c>
      <c r="B34" s="32" t="s">
        <v>975</v>
      </c>
      <c r="C34" s="32" t="e">
        <f ca="1">_xludf.CONCAT("on", REPLACE(A34,1,1,UPPER(LEFT(A34,1))), REPLACE(B34,1,1,UPPER(LEFT(B34,1))))</f>
        <v>#NAME?</v>
      </c>
      <c r="D34" s="79" t="s">
        <v>1511</v>
      </c>
      <c r="E34" s="32"/>
      <c r="F34" s="32"/>
      <c r="G34" s="32"/>
    </row>
    <row r="35" spans="1:7" ht="15.95" customHeight="1" x14ac:dyDescent="0.2">
      <c r="A35" s="32"/>
      <c r="B35" s="32"/>
      <c r="C35" s="32"/>
      <c r="D35" s="79"/>
      <c r="E35" s="32" t="s">
        <v>391</v>
      </c>
      <c r="F35" s="32" t="s">
        <v>1507</v>
      </c>
      <c r="G35" s="32" t="s">
        <v>1508</v>
      </c>
    </row>
    <row r="36" spans="1:7" ht="15.95" customHeight="1" x14ac:dyDescent="0.2">
      <c r="A36" s="32"/>
      <c r="B36" s="32"/>
      <c r="C36" s="32"/>
      <c r="D36" s="79"/>
      <c r="E36" s="32" t="s">
        <v>1509</v>
      </c>
      <c r="F36" s="32" t="s">
        <v>591</v>
      </c>
      <c r="G36" s="32" t="s">
        <v>1510</v>
      </c>
    </row>
    <row r="37" spans="1:7" ht="15.95" customHeight="1" x14ac:dyDescent="0.2">
      <c r="A37" s="32"/>
      <c r="B37" s="32"/>
      <c r="C37" s="32"/>
      <c r="D37" s="32"/>
      <c r="E37" s="32" t="s">
        <v>744</v>
      </c>
      <c r="F37" s="32" t="s">
        <v>1512</v>
      </c>
      <c r="G37" s="32"/>
    </row>
  </sheetData>
  <mergeCells count="1">
    <mergeCell ref="G8:G9"/>
  </mergeCells>
  <phoneticPr fontId="38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1627-5482-44D5-AAE2-E4536CF88230}">
  <dimension ref="A1:G20"/>
  <sheetViews>
    <sheetView workbookViewId="0"/>
  </sheetViews>
  <sheetFormatPr defaultColWidth="14" defaultRowHeight="12.75" x14ac:dyDescent="0.2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4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</row>
    <row r="2" spans="1:7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</row>
    <row r="3" spans="1:7" ht="15.95" customHeight="1" x14ac:dyDescent="0.2">
      <c r="A3" s="32" t="s">
        <v>1513</v>
      </c>
      <c r="B3" s="32" t="s">
        <v>1476</v>
      </c>
      <c r="C3" s="32" t="e">
        <f ca="1">_xludf.CONCAT("on", REPLACE(A3,1,1,UPPER(LEFT(A3,1))), REPLACE(B3,1,1,UPPER(LEFT(B3,1))))</f>
        <v>#NAME?</v>
      </c>
      <c r="D3" s="79" t="s">
        <v>1514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391</v>
      </c>
      <c r="F4" s="32" t="s">
        <v>18</v>
      </c>
      <c r="G4" s="32" t="s">
        <v>1490</v>
      </c>
    </row>
    <row r="5" spans="1:7" ht="15.95" customHeight="1" x14ac:dyDescent="0.2">
      <c r="A5" s="32" t="s">
        <v>1475</v>
      </c>
      <c r="B5" s="32" t="s">
        <v>575</v>
      </c>
      <c r="C5" s="32" t="e">
        <f ca="1">_xludf.CONCAT("on", REPLACE(A5,1,1,UPPER(LEFT(A5,1))), REPLACE(B5,1,1,UPPER(LEFT(B5,1))))</f>
        <v>#NAME?</v>
      </c>
      <c r="D5" s="79" t="s">
        <v>1515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391</v>
      </c>
      <c r="F6" s="32" t="s">
        <v>18</v>
      </c>
      <c r="G6" s="32" t="s">
        <v>1490</v>
      </c>
    </row>
    <row r="7" spans="1:7" ht="15.95" customHeight="1" x14ac:dyDescent="0.2">
      <c r="A7" s="32"/>
      <c r="B7" s="32"/>
      <c r="C7" s="32"/>
      <c r="D7" s="79"/>
      <c r="E7" s="32" t="s">
        <v>464</v>
      </c>
      <c r="F7" s="32" t="s">
        <v>1516</v>
      </c>
      <c r="G7" s="32"/>
    </row>
    <row r="8" spans="1:7" ht="15.95" customHeight="1" x14ac:dyDescent="0.2">
      <c r="A8" s="32"/>
      <c r="B8" s="32"/>
      <c r="C8" s="32"/>
      <c r="D8" s="32"/>
      <c r="E8" s="32" t="s">
        <v>467</v>
      </c>
      <c r="F8" s="32" t="s">
        <v>1517</v>
      </c>
      <c r="G8" s="32"/>
    </row>
    <row r="9" spans="1:7" ht="15.95" customHeight="1" x14ac:dyDescent="0.2">
      <c r="A9" s="32" t="s">
        <v>1513</v>
      </c>
      <c r="B9" s="32" t="s">
        <v>1494</v>
      </c>
      <c r="C9" s="32" t="e">
        <f ca="1">_xludf.CONCAT("on", REPLACE(A9,1,1,UPPER(LEFT(A9,1))), REPLACE(B9,1,1,UPPER(LEFT(B9,1))))</f>
        <v>#NAME?</v>
      </c>
      <c r="D9" s="79" t="s">
        <v>1518</v>
      </c>
      <c r="E9" s="32"/>
      <c r="F9" s="32"/>
      <c r="G9" s="32"/>
    </row>
    <row r="10" spans="1:7" ht="15.95" customHeight="1" x14ac:dyDescent="0.2">
      <c r="A10" s="32"/>
      <c r="B10" s="32"/>
      <c r="C10" s="32"/>
      <c r="D10" s="32"/>
      <c r="E10" s="32" t="s">
        <v>391</v>
      </c>
      <c r="F10" s="32" t="s">
        <v>1519</v>
      </c>
      <c r="G10" s="32" t="s">
        <v>1490</v>
      </c>
    </row>
    <row r="11" spans="1:7" ht="15.95" customHeight="1" x14ac:dyDescent="0.2">
      <c r="A11" s="32"/>
      <c r="B11" s="32"/>
      <c r="C11" s="32"/>
      <c r="D11" s="32"/>
      <c r="E11" s="32" t="s">
        <v>247</v>
      </c>
      <c r="F11" s="32" t="s">
        <v>321</v>
      </c>
      <c r="G11" s="32" t="s">
        <v>480</v>
      </c>
    </row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8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3A990-F8F2-4D6B-A361-A12AD6F95610}">
  <dimension ref="A1:G51"/>
  <sheetViews>
    <sheetView workbookViewId="0"/>
  </sheetViews>
  <sheetFormatPr defaultColWidth="14" defaultRowHeight="12.75" x14ac:dyDescent="0.2"/>
  <cols>
    <col min="1" max="1" width="9" customWidth="1"/>
    <col min="2" max="2" width="20" customWidth="1"/>
    <col min="3" max="3" width="92" customWidth="1"/>
    <col min="4" max="5" width="9" customWidth="1"/>
    <col min="6" max="6" width="20" customWidth="1"/>
    <col min="7" max="20" width="9" customWidth="1"/>
  </cols>
  <sheetData>
    <row r="1" spans="1:6" ht="15.95" customHeight="1" x14ac:dyDescent="0.2">
      <c r="A1" s="35" t="s">
        <v>100</v>
      </c>
      <c r="B1" s="35" t="s">
        <v>101</v>
      </c>
      <c r="C1" s="35" t="s">
        <v>102</v>
      </c>
    </row>
    <row r="2" spans="1:6" ht="15.95" customHeight="1" x14ac:dyDescent="0.2">
      <c r="A2" s="33">
        <v>1</v>
      </c>
      <c r="B2" s="34" t="s">
        <v>103</v>
      </c>
      <c r="C2" s="32" t="s">
        <v>104</v>
      </c>
    </row>
    <row r="3" spans="1:6" ht="15.95" customHeight="1" x14ac:dyDescent="0.2">
      <c r="A3" s="33">
        <v>2</v>
      </c>
      <c r="B3" s="32" t="s">
        <v>105</v>
      </c>
      <c r="C3" s="32" t="s">
        <v>106</v>
      </c>
    </row>
    <row r="4" spans="1:6" ht="15.95" customHeight="1" x14ac:dyDescent="0.2">
      <c r="A4" s="33">
        <v>3</v>
      </c>
      <c r="B4" s="34" t="s">
        <v>107</v>
      </c>
      <c r="C4" s="32" t="s">
        <v>108</v>
      </c>
    </row>
    <row r="5" spans="1:6" ht="15.95" customHeight="1" x14ac:dyDescent="0.2">
      <c r="A5" s="33">
        <v>4</v>
      </c>
      <c r="B5" s="34" t="s">
        <v>109</v>
      </c>
      <c r="C5" s="32" t="s">
        <v>108</v>
      </c>
    </row>
    <row r="6" spans="1:6" ht="15.95" customHeight="1" x14ac:dyDescent="0.2">
      <c r="A6" s="33">
        <v>5</v>
      </c>
      <c r="B6" s="32" t="s">
        <v>110</v>
      </c>
      <c r="C6" s="32" t="s">
        <v>2</v>
      </c>
    </row>
    <row r="7" spans="1:6" ht="15.95" customHeight="1" x14ac:dyDescent="0.2">
      <c r="A7" s="33">
        <v>6</v>
      </c>
      <c r="B7" s="32" t="s">
        <v>111</v>
      </c>
      <c r="C7" s="32" t="s">
        <v>112</v>
      </c>
    </row>
    <row r="8" spans="1:6" ht="15.95" customHeight="1" x14ac:dyDescent="0.2">
      <c r="A8" s="33">
        <v>7</v>
      </c>
      <c r="B8" s="34" t="s">
        <v>113</v>
      </c>
      <c r="C8" s="32" t="s">
        <v>114</v>
      </c>
    </row>
    <row r="9" spans="1:6" ht="15.95" customHeight="1" x14ac:dyDescent="0.2">
      <c r="A9" s="33">
        <v>8</v>
      </c>
      <c r="B9" s="34" t="s">
        <v>115</v>
      </c>
      <c r="C9" s="32" t="s">
        <v>116</v>
      </c>
    </row>
    <row r="10" spans="1:6" ht="15.95" customHeight="1" x14ac:dyDescent="0.2">
      <c r="A10" s="33">
        <v>9</v>
      </c>
      <c r="B10" s="34" t="s">
        <v>117</v>
      </c>
      <c r="C10" s="32"/>
    </row>
    <row r="11" spans="1:6" ht="15.95" customHeight="1" x14ac:dyDescent="0.2">
      <c r="A11" s="28">
        <v>10</v>
      </c>
      <c r="B11" s="27" t="s">
        <v>118</v>
      </c>
      <c r="C11" s="27" t="s">
        <v>119</v>
      </c>
    </row>
    <row r="12" spans="1:6" ht="15.95" customHeight="1" x14ac:dyDescent="0.2">
      <c r="A12" s="33">
        <v>11</v>
      </c>
      <c r="B12" s="32" t="s">
        <v>120</v>
      </c>
      <c r="C12" s="32"/>
    </row>
    <row r="13" spans="1:6" ht="15.95" customHeight="1" x14ac:dyDescent="0.2">
      <c r="A13" s="33">
        <v>12</v>
      </c>
      <c r="B13" s="36" t="s">
        <v>121</v>
      </c>
      <c r="C13" s="32" t="s">
        <v>122</v>
      </c>
    </row>
    <row r="14" spans="1:6" ht="15.95" customHeight="1" x14ac:dyDescent="0.2">
      <c r="A14" s="33">
        <v>13</v>
      </c>
      <c r="B14" s="32" t="s">
        <v>123</v>
      </c>
      <c r="C14" s="32" t="s">
        <v>124</v>
      </c>
    </row>
    <row r="15" spans="1:6" ht="15.95" customHeight="1" x14ac:dyDescent="0.2">
      <c r="A15" s="33">
        <v>14</v>
      </c>
      <c r="B15" s="32" t="s">
        <v>125</v>
      </c>
      <c r="C15" s="32" t="s">
        <v>126</v>
      </c>
    </row>
    <row r="16" spans="1:6" ht="15.95" customHeight="1" x14ac:dyDescent="0.2">
      <c r="A16" s="29"/>
      <c r="B16" s="30"/>
      <c r="C16" s="31"/>
      <c r="F16" s="31"/>
    </row>
    <row r="17" spans="1:7" ht="15.95" customHeight="1" x14ac:dyDescent="0.2">
      <c r="A17" s="29"/>
      <c r="B17" s="30"/>
      <c r="C17" s="31"/>
    </row>
    <row r="18" spans="1:7" ht="15.95" customHeight="1" x14ac:dyDescent="0.2">
      <c r="B18" s="37"/>
      <c r="C18" s="31"/>
    </row>
    <row r="19" spans="1:7" ht="15.95" customHeight="1" x14ac:dyDescent="0.2">
      <c r="B19" s="38" t="s">
        <v>127</v>
      </c>
      <c r="C19" s="31" t="s">
        <v>128</v>
      </c>
      <c r="E19" s="31"/>
    </row>
    <row r="20" spans="1:7" ht="15.95" customHeight="1" x14ac:dyDescent="0.2"/>
    <row r="21" spans="1:7" ht="18" customHeight="1" x14ac:dyDescent="0.2">
      <c r="E21" s="31"/>
      <c r="F21" s="31"/>
      <c r="G21" s="31"/>
    </row>
    <row r="22" spans="1:7" ht="15.95" customHeight="1" x14ac:dyDescent="0.2">
      <c r="F22" s="31"/>
      <c r="G22" s="31"/>
    </row>
    <row r="23" spans="1:7" ht="15.95" customHeight="1" x14ac:dyDescent="0.2"/>
    <row r="24" spans="1:7" ht="15.95" customHeight="1" x14ac:dyDescent="0.2"/>
    <row r="25" spans="1:7" ht="15.95" customHeight="1" x14ac:dyDescent="0.2">
      <c r="E25" s="31"/>
    </row>
    <row r="26" spans="1:7" ht="15.95" customHeight="1" x14ac:dyDescent="0.2">
      <c r="F26" s="31"/>
      <c r="G26" s="31"/>
    </row>
    <row r="27" spans="1:7" ht="15.95" customHeight="1" x14ac:dyDescent="0.2">
      <c r="F27" s="31"/>
      <c r="G27" s="31"/>
    </row>
    <row r="28" spans="1:7" ht="15.95" customHeight="1" x14ac:dyDescent="0.2"/>
    <row r="29" spans="1:7" ht="15.95" customHeight="1" x14ac:dyDescent="0.2">
      <c r="E29" s="31"/>
    </row>
    <row r="30" spans="1:7" ht="15.95" customHeight="1" x14ac:dyDescent="0.2">
      <c r="F30" s="31"/>
      <c r="G30" s="31"/>
    </row>
    <row r="31" spans="1:7" ht="15.95" customHeight="1" x14ac:dyDescent="0.2">
      <c r="F31" s="31"/>
      <c r="G31" s="31"/>
    </row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</sheetData>
  <phoneticPr fontId="389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CF51-5FB2-4EB8-9C9A-1B379BD5C361}">
  <dimension ref="A1:G58"/>
  <sheetViews>
    <sheetView workbookViewId="0"/>
  </sheetViews>
  <sheetFormatPr defaultColWidth="14" defaultRowHeight="12.75" x14ac:dyDescent="0.2"/>
  <cols>
    <col min="1" max="1" width="17" customWidth="1"/>
    <col min="2" max="2" width="23" customWidth="1"/>
    <col min="3" max="3" width="27" customWidth="1"/>
    <col min="4" max="4" width="29" customWidth="1"/>
    <col min="5" max="5" width="18" customWidth="1"/>
    <col min="6" max="6" width="42" customWidth="1"/>
    <col min="7" max="7" width="28" customWidth="1"/>
    <col min="8" max="20" width="9" customWidth="1"/>
  </cols>
  <sheetData>
    <row r="1" spans="1:7" ht="15.95" customHeight="1" x14ac:dyDescent="0.2">
      <c r="A1" s="35" t="s">
        <v>249</v>
      </c>
      <c r="B1" s="35" t="s">
        <v>250</v>
      </c>
      <c r="C1" s="35" t="s">
        <v>235</v>
      </c>
      <c r="D1" s="35" t="s">
        <v>236</v>
      </c>
      <c r="E1" s="98" t="s">
        <v>237</v>
      </c>
      <c r="F1" s="98"/>
      <c r="G1" s="121"/>
    </row>
    <row r="2" spans="1:7" ht="15.95" customHeight="1" x14ac:dyDescent="0.2">
      <c r="A2" s="35"/>
      <c r="B2" s="35"/>
      <c r="C2" s="93" t="s">
        <v>240</v>
      </c>
      <c r="D2" s="93"/>
      <c r="E2" s="113" t="s">
        <v>241</v>
      </c>
      <c r="F2" s="113" t="s">
        <v>242</v>
      </c>
      <c r="G2" s="113" t="s">
        <v>243</v>
      </c>
    </row>
    <row r="3" spans="1:7" ht="15.95" customHeight="1" x14ac:dyDescent="0.2">
      <c r="A3" s="32" t="s">
        <v>1520</v>
      </c>
      <c r="B3" s="32" t="s">
        <v>318</v>
      </c>
      <c r="C3" s="32" t="e">
        <f ca="1">_xludf.CONCAT("on", REPLACE(A3,1,1,UPPER(LEFT(A3,1))), REPLACE(B3,1,1,UPPER(LEFT(B3,1))))</f>
        <v>#NAME?</v>
      </c>
      <c r="D3" s="79" t="s">
        <v>1521</v>
      </c>
      <c r="E3" s="32"/>
      <c r="F3" s="32"/>
      <c r="G3" s="32"/>
    </row>
    <row r="4" spans="1:7" ht="15.95" customHeight="1" x14ac:dyDescent="0.2">
      <c r="A4" s="32" t="s">
        <v>1520</v>
      </c>
      <c r="B4" s="32" t="s">
        <v>826</v>
      </c>
      <c r="C4" s="32" t="e">
        <f ca="1">_xludf.CONCAT("on", REPLACE(A4,1,1,UPPER(LEFT(A4,1))), REPLACE(B4,1,1,UPPER(LEFT(B4,1))))</f>
        <v>#NAME?</v>
      </c>
      <c r="D4" s="79" t="s">
        <v>1522</v>
      </c>
      <c r="E4" s="32"/>
      <c r="F4" s="32"/>
      <c r="G4" s="32"/>
    </row>
    <row r="5" spans="1:7" ht="15.95" customHeight="1" x14ac:dyDescent="0.2">
      <c r="A5" s="32" t="s">
        <v>1520</v>
      </c>
      <c r="B5" s="32" t="s">
        <v>1523</v>
      </c>
      <c r="C5" s="32" t="e">
        <f ca="1">_xludf.CONCAT("on", REPLACE(A5,1,1,UPPER(LEFT(A5,1))), REPLACE(B5,1,1,UPPER(LEFT(B5,1))))</f>
        <v>#NAME?</v>
      </c>
      <c r="D5" s="79" t="s">
        <v>1524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1525</v>
      </c>
      <c r="F6" s="32" t="s">
        <v>1526</v>
      </c>
      <c r="G6" s="32"/>
    </row>
    <row r="7" spans="1:7" ht="15.95" customHeight="1" x14ac:dyDescent="0.2">
      <c r="A7" s="32"/>
      <c r="B7" s="32"/>
      <c r="C7" s="32"/>
      <c r="D7" s="32"/>
      <c r="E7" s="32" t="s">
        <v>1527</v>
      </c>
      <c r="F7" s="32" t="s">
        <v>1528</v>
      </c>
      <c r="G7" s="32"/>
    </row>
    <row r="8" spans="1:7" ht="15.95" customHeight="1" x14ac:dyDescent="0.2">
      <c r="A8" s="32"/>
      <c r="B8" s="32"/>
      <c r="C8" s="32"/>
      <c r="D8" s="32"/>
      <c r="E8" s="32" t="s">
        <v>1529</v>
      </c>
      <c r="F8" s="32" t="s">
        <v>477</v>
      </c>
      <c r="G8" s="32"/>
    </row>
    <row r="9" spans="1:7" ht="15.95" customHeight="1" x14ac:dyDescent="0.2">
      <c r="A9" s="32"/>
      <c r="B9" s="32"/>
      <c r="C9" s="32"/>
      <c r="D9" s="32"/>
      <c r="E9" s="32" t="s">
        <v>1530</v>
      </c>
      <c r="F9" s="32" t="s">
        <v>477</v>
      </c>
      <c r="G9" s="32"/>
    </row>
    <row r="10" spans="1:7" ht="15.95" customHeight="1" x14ac:dyDescent="0.2">
      <c r="A10" s="32" t="s">
        <v>1520</v>
      </c>
      <c r="B10" s="32" t="s">
        <v>334</v>
      </c>
      <c r="C10" s="32" t="e">
        <f ca="1">_xludf.CONCAT("on", REPLACE(A10,1,1,UPPER(LEFT(A10,1))), REPLACE(B10,1,1,UPPER(LEFT(B10,1))))</f>
        <v>#NAME?</v>
      </c>
      <c r="D10" s="79" t="s">
        <v>1531</v>
      </c>
      <c r="E10" s="32"/>
      <c r="F10" s="32"/>
      <c r="G10" s="32"/>
    </row>
    <row r="11" spans="1:7" ht="15.95" customHeight="1" x14ac:dyDescent="0.2">
      <c r="A11" s="32"/>
      <c r="B11" s="32"/>
      <c r="C11" s="32"/>
      <c r="D11" s="32"/>
      <c r="E11" s="32" t="s">
        <v>391</v>
      </c>
      <c r="F11" s="32" t="s">
        <v>336</v>
      </c>
      <c r="G11" s="32"/>
    </row>
    <row r="12" spans="1:7" ht="15.95" customHeight="1" x14ac:dyDescent="0.2">
      <c r="A12" s="32"/>
      <c r="B12" s="32"/>
      <c r="C12" s="32"/>
      <c r="D12" s="32"/>
      <c r="E12" s="32"/>
      <c r="F12" s="32" t="s">
        <v>1532</v>
      </c>
      <c r="G12" s="32" t="s">
        <v>1533</v>
      </c>
    </row>
    <row r="13" spans="1:7" ht="15.95" customHeight="1" x14ac:dyDescent="0.2">
      <c r="A13" s="32"/>
      <c r="B13" s="32"/>
      <c r="C13" s="32"/>
      <c r="D13" s="32"/>
      <c r="E13" s="32"/>
      <c r="F13" s="32" t="s">
        <v>1534</v>
      </c>
      <c r="G13" s="32" t="s">
        <v>1535</v>
      </c>
    </row>
    <row r="14" spans="1:7" ht="15.95" customHeight="1" x14ac:dyDescent="0.2">
      <c r="A14" s="32"/>
      <c r="B14" s="32"/>
      <c r="C14" s="32"/>
      <c r="D14" s="32"/>
      <c r="E14" s="32"/>
      <c r="F14" s="32" t="s">
        <v>20</v>
      </c>
      <c r="G14" s="32" t="s">
        <v>1536</v>
      </c>
    </row>
    <row r="15" spans="1:7" ht="15.95" customHeight="1" x14ac:dyDescent="0.2">
      <c r="A15" s="32"/>
      <c r="B15" s="32"/>
      <c r="C15" s="32"/>
      <c r="D15" s="32"/>
      <c r="E15" s="32"/>
      <c r="F15" s="32" t="s">
        <v>19</v>
      </c>
      <c r="G15" s="32" t="s">
        <v>1537</v>
      </c>
    </row>
    <row r="16" spans="1:7" ht="30.95" customHeight="1" x14ac:dyDescent="0.2">
      <c r="A16" s="32" t="s">
        <v>1520</v>
      </c>
      <c r="B16" s="32" t="s">
        <v>111</v>
      </c>
      <c r="C16" s="32" t="e">
        <f ca="1">_xludf.CONCAT("on", REPLACE(A16,1,1,UPPER(LEFT(A16,1))), REPLACE(B16,1,1,UPPER(LEFT(B16,1))))</f>
        <v>#NAME?</v>
      </c>
      <c r="D16" s="275" t="s">
        <v>1538</v>
      </c>
      <c r="E16" s="32"/>
      <c r="F16" s="32"/>
      <c r="G16" s="32"/>
    </row>
    <row r="17" spans="1:7" ht="15.95" customHeight="1" x14ac:dyDescent="0.2">
      <c r="A17" s="32"/>
      <c r="B17" s="32"/>
      <c r="C17" s="32"/>
      <c r="D17" s="32"/>
      <c r="E17" s="32" t="s">
        <v>1539</v>
      </c>
      <c r="F17" s="32" t="s">
        <v>742</v>
      </c>
      <c r="G17" s="32"/>
    </row>
    <row r="18" spans="1:7" ht="15.95" customHeight="1" x14ac:dyDescent="0.2"/>
    <row r="19" spans="1:7" ht="15.95" customHeight="1" x14ac:dyDescent="0.2"/>
    <row r="20" spans="1:7" ht="15.95" customHeight="1" x14ac:dyDescent="0.2"/>
    <row r="21" spans="1:7" ht="15.95" customHeight="1" x14ac:dyDescent="0.2">
      <c r="A21" s="31"/>
      <c r="B21" s="31"/>
      <c r="C21" s="31"/>
      <c r="D21" s="274"/>
      <c r="E21" s="276"/>
      <c r="F21" s="276"/>
      <c r="G21" s="31"/>
    </row>
    <row r="22" spans="1:7" ht="18" customHeight="1" x14ac:dyDescent="0.2">
      <c r="A22" s="31"/>
      <c r="B22" s="31"/>
      <c r="C22" s="31"/>
      <c r="D22" s="274"/>
      <c r="E22" s="31"/>
      <c r="F22" s="31"/>
      <c r="G22" s="31"/>
    </row>
    <row r="23" spans="1:7" ht="15.95" customHeight="1" x14ac:dyDescent="0.2">
      <c r="A23" s="149"/>
      <c r="B23" s="149"/>
      <c r="C23" s="149"/>
      <c r="D23" s="149"/>
      <c r="E23" s="149"/>
      <c r="F23" s="149"/>
      <c r="G23" s="149"/>
    </row>
    <row r="24" spans="1:7" ht="18" customHeight="1" x14ac:dyDescent="0.2">
      <c r="A24" s="149"/>
      <c r="B24" s="149"/>
      <c r="C24" s="149"/>
      <c r="D24" s="149"/>
      <c r="E24" s="149"/>
      <c r="F24" s="149"/>
      <c r="G24" s="149"/>
    </row>
    <row r="25" spans="1:7" ht="18" customHeight="1" x14ac:dyDescent="0.2">
      <c r="A25" s="149"/>
      <c r="B25" s="149"/>
      <c r="C25" s="149"/>
      <c r="D25" s="149"/>
      <c r="E25" s="149"/>
      <c r="F25" s="149"/>
      <c r="G25" s="149"/>
    </row>
    <row r="26" spans="1:7" ht="18" customHeight="1" x14ac:dyDescent="0.2">
      <c r="A26" s="149"/>
      <c r="B26" s="149"/>
      <c r="C26" s="149"/>
      <c r="D26" s="149"/>
      <c r="E26" s="149"/>
      <c r="F26" s="149"/>
      <c r="G26" s="149"/>
    </row>
    <row r="27" spans="1:7" ht="18" customHeight="1" x14ac:dyDescent="0.2">
      <c r="A27" s="149"/>
      <c r="B27" s="149"/>
      <c r="C27" s="149"/>
      <c r="D27" s="149"/>
      <c r="E27" s="149"/>
      <c r="F27" s="149"/>
      <c r="G27" s="149"/>
    </row>
    <row r="28" spans="1:7" ht="18" customHeight="1" x14ac:dyDescent="0.2">
      <c r="A28" s="149"/>
      <c r="B28" s="149"/>
      <c r="C28" s="149"/>
      <c r="D28" s="149"/>
      <c r="E28" s="149"/>
      <c r="F28" s="149"/>
      <c r="G28" s="149"/>
    </row>
    <row r="29" spans="1:7" ht="18" customHeight="1" x14ac:dyDescent="0.2">
      <c r="A29" s="149"/>
      <c r="B29" s="149"/>
      <c r="C29" s="149"/>
      <c r="D29" s="149"/>
      <c r="E29" s="149"/>
      <c r="F29" s="149"/>
      <c r="G29" s="149"/>
    </row>
    <row r="30" spans="1:7" ht="18" customHeight="1" x14ac:dyDescent="0.2">
      <c r="A30" s="149"/>
      <c r="B30" s="149"/>
      <c r="C30" s="149"/>
      <c r="D30" s="149"/>
      <c r="E30" s="149"/>
      <c r="F30" s="149"/>
      <c r="G30" s="149"/>
    </row>
    <row r="31" spans="1:7" ht="18" customHeight="1" x14ac:dyDescent="0.2">
      <c r="A31" s="31"/>
      <c r="B31" s="31"/>
      <c r="C31" s="31"/>
      <c r="D31" s="274"/>
      <c r="E31" s="31"/>
      <c r="F31" s="31"/>
      <c r="G31" s="31"/>
    </row>
    <row r="32" spans="1:7" ht="15.95" customHeight="1" x14ac:dyDescent="0.2">
      <c r="A32" s="31"/>
      <c r="B32" s="31"/>
      <c r="C32" s="31"/>
      <c r="D32" s="31"/>
      <c r="E32" s="31"/>
      <c r="F32" s="31"/>
      <c r="G32" s="31"/>
    </row>
    <row r="33" spans="1:7" ht="15.95" customHeight="1" x14ac:dyDescent="0.2">
      <c r="A33" s="31"/>
      <c r="B33" s="31"/>
      <c r="C33" s="31"/>
      <c r="D33" s="31"/>
      <c r="E33" s="31"/>
      <c r="F33" s="31"/>
      <c r="G33" s="31"/>
    </row>
    <row r="34" spans="1:7" ht="15.95" customHeight="1" x14ac:dyDescent="0.2"/>
    <row r="35" spans="1:7" ht="15.95" customHeight="1" x14ac:dyDescent="0.2"/>
    <row r="36" spans="1:7" ht="15.95" customHeight="1" x14ac:dyDescent="0.2"/>
    <row r="37" spans="1:7" ht="15.95" customHeight="1" x14ac:dyDescent="0.2"/>
    <row r="38" spans="1:7" ht="15.95" customHeight="1" x14ac:dyDescent="0.2"/>
    <row r="39" spans="1:7" ht="15.95" customHeight="1" x14ac:dyDescent="0.2"/>
    <row r="40" spans="1:7" ht="15.95" customHeight="1" x14ac:dyDescent="0.2"/>
    <row r="41" spans="1:7" ht="15.95" customHeight="1" x14ac:dyDescent="0.2"/>
    <row r="42" spans="1:7" ht="15.95" customHeight="1" x14ac:dyDescent="0.2"/>
    <row r="43" spans="1:7" ht="15.95" customHeight="1" x14ac:dyDescent="0.2"/>
    <row r="44" spans="1:7" ht="15.95" customHeight="1" x14ac:dyDescent="0.2"/>
    <row r="45" spans="1:7" ht="15.95" customHeight="1" x14ac:dyDescent="0.2"/>
    <row r="46" spans="1:7" ht="15.95" customHeight="1" x14ac:dyDescent="0.2"/>
    <row r="47" spans="1:7" ht="15.95" customHeight="1" x14ac:dyDescent="0.2"/>
    <row r="48" spans="1:7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</sheetData>
  <phoneticPr fontId="389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8B8-1D15-43BC-A142-EAC856ADAE3C}">
  <dimension ref="A1:G56"/>
  <sheetViews>
    <sheetView workbookViewId="0"/>
  </sheetViews>
  <sheetFormatPr defaultColWidth="14" defaultRowHeight="12.75" x14ac:dyDescent="0.2"/>
  <cols>
    <col min="1" max="1" width="23" customWidth="1"/>
    <col min="2" max="2" width="20" customWidth="1"/>
    <col min="3" max="3" width="34" customWidth="1"/>
    <col min="4" max="4" width="31" customWidth="1"/>
    <col min="5" max="5" width="42" customWidth="1"/>
    <col min="6" max="6" width="40" customWidth="1"/>
    <col min="7" max="7" width="23" customWidth="1"/>
    <col min="8" max="20" width="9" customWidth="1"/>
  </cols>
  <sheetData>
    <row r="1" spans="1:7" ht="15.95" customHeight="1" x14ac:dyDescent="0.2">
      <c r="A1" s="35" t="s">
        <v>249</v>
      </c>
      <c r="B1" s="35" t="s">
        <v>250</v>
      </c>
      <c r="C1" s="35" t="s">
        <v>235</v>
      </c>
      <c r="D1" s="35" t="s">
        <v>236</v>
      </c>
      <c r="E1" s="98" t="s">
        <v>237</v>
      </c>
      <c r="F1" s="98"/>
      <c r="G1" s="98"/>
    </row>
    <row r="2" spans="1:7" ht="15.95" customHeight="1" x14ac:dyDescent="0.2">
      <c r="A2" s="35"/>
      <c r="B2" s="35"/>
      <c r="C2" s="35" t="s">
        <v>240</v>
      </c>
      <c r="D2" s="35"/>
      <c r="E2" s="98" t="s">
        <v>241</v>
      </c>
      <c r="F2" s="98" t="s">
        <v>242</v>
      </c>
      <c r="G2" s="98" t="s">
        <v>243</v>
      </c>
    </row>
    <row r="3" spans="1:7" ht="15.95" customHeight="1" x14ac:dyDescent="0.2">
      <c r="A3" s="32" t="s">
        <v>1540</v>
      </c>
      <c r="B3" s="32" t="s">
        <v>1541</v>
      </c>
      <c r="C3" s="32" t="e">
        <f ca="1">_xludf.CONCAT("on", REPLACE(A3,1,1,UPPER(LEFT(A3,1))), REPLACE(B3,1,1,UPPER(LEFT(B3,1))))</f>
        <v>#NAME?</v>
      </c>
      <c r="D3" s="32" t="s">
        <v>1542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1543</v>
      </c>
      <c r="F4" s="32" t="s">
        <v>1544</v>
      </c>
      <c r="G4" s="32" t="s">
        <v>1545</v>
      </c>
    </row>
    <row r="5" spans="1:7" ht="15.95" customHeight="1" x14ac:dyDescent="0.2">
      <c r="A5" s="32"/>
      <c r="B5" s="32"/>
      <c r="C5" s="32"/>
      <c r="D5" s="32"/>
      <c r="E5" s="87" t="s">
        <v>336</v>
      </c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1546</v>
      </c>
      <c r="F6" s="32" t="s">
        <v>477</v>
      </c>
      <c r="G6" s="32" t="s">
        <v>1547</v>
      </c>
    </row>
    <row r="7" spans="1:7" ht="15.95" customHeight="1" x14ac:dyDescent="0.2">
      <c r="A7" s="32"/>
      <c r="B7" s="32"/>
      <c r="C7" s="32"/>
      <c r="D7" s="32"/>
      <c r="E7" s="32" t="s">
        <v>1548</v>
      </c>
      <c r="F7" s="32" t="s">
        <v>591</v>
      </c>
      <c r="G7" s="32" t="s">
        <v>1549</v>
      </c>
    </row>
    <row r="8" spans="1:7" ht="15.95" customHeight="1" x14ac:dyDescent="0.2">
      <c r="A8" s="32"/>
      <c r="B8" s="32"/>
      <c r="C8" s="32"/>
      <c r="D8" s="32"/>
      <c r="E8" s="32" t="s">
        <v>1550</v>
      </c>
      <c r="F8" s="32" t="s">
        <v>1551</v>
      </c>
      <c r="G8" s="32"/>
    </row>
    <row r="9" spans="1:7" ht="15.95" customHeight="1" x14ac:dyDescent="0.2">
      <c r="A9" s="32" t="s">
        <v>1540</v>
      </c>
      <c r="B9" s="32" t="s">
        <v>1552</v>
      </c>
      <c r="C9" s="32" t="e">
        <f ca="1">_xludf.CONCAT("on", REPLACE(A9,1,1,UPPER(LEFT(A9,1))), REPLACE(B9,1,1,UPPER(LEFT(B9,1))))</f>
        <v>#NAME?</v>
      </c>
      <c r="D9" s="32" t="s">
        <v>1553</v>
      </c>
      <c r="E9" s="32"/>
      <c r="F9" s="32"/>
      <c r="G9" s="32"/>
    </row>
    <row r="10" spans="1:7" ht="15.95" customHeight="1" x14ac:dyDescent="0.2">
      <c r="A10" s="32"/>
      <c r="B10" s="32"/>
      <c r="C10" s="32"/>
      <c r="D10" s="32"/>
      <c r="E10" s="32" t="s">
        <v>1543</v>
      </c>
      <c r="F10" s="32" t="s">
        <v>1554</v>
      </c>
      <c r="G10" s="32" t="s">
        <v>1545</v>
      </c>
    </row>
    <row r="11" spans="1:7" ht="15.95" customHeight="1" x14ac:dyDescent="0.2">
      <c r="A11" s="32" t="s">
        <v>1540</v>
      </c>
      <c r="B11" s="32" t="s">
        <v>1555</v>
      </c>
      <c r="C11" s="32" t="e">
        <f ca="1">_xludf.CONCAT("on", REPLACE(A11,1,1,UPPER(LEFT(A11,1))), REPLACE(B11,1,1,UPPER(LEFT(B11,1))))</f>
        <v>#NAME?</v>
      </c>
      <c r="D11" s="32" t="s">
        <v>1556</v>
      </c>
      <c r="E11" s="32"/>
      <c r="F11" s="32"/>
      <c r="G11" s="32"/>
    </row>
    <row r="12" spans="1:7" ht="15.95" customHeight="1" x14ac:dyDescent="0.2">
      <c r="A12" s="32"/>
      <c r="B12" s="32"/>
      <c r="C12" s="32"/>
      <c r="D12" s="32"/>
      <c r="E12" s="87" t="s">
        <v>336</v>
      </c>
      <c r="F12" s="32"/>
      <c r="G12" s="32"/>
    </row>
    <row r="13" spans="1:7" ht="15.95" customHeight="1" x14ac:dyDescent="0.2">
      <c r="A13" s="32"/>
      <c r="B13" s="32"/>
      <c r="C13" s="32"/>
      <c r="D13" s="32"/>
      <c r="E13" s="32" t="s">
        <v>1557</v>
      </c>
      <c r="F13" s="32" t="s">
        <v>334</v>
      </c>
      <c r="G13" s="32"/>
    </row>
    <row r="14" spans="1:7" ht="15.95" customHeight="1" x14ac:dyDescent="0.2">
      <c r="A14" s="32"/>
      <c r="B14" s="32"/>
      <c r="C14" s="32"/>
      <c r="D14" s="32"/>
      <c r="E14" s="32" t="s">
        <v>1558</v>
      </c>
      <c r="F14" s="32" t="s">
        <v>1559</v>
      </c>
      <c r="G14" s="32"/>
    </row>
    <row r="15" spans="1:7" ht="15.95" customHeight="1" x14ac:dyDescent="0.2">
      <c r="A15" s="32"/>
      <c r="B15" s="32"/>
      <c r="C15" s="32"/>
      <c r="D15" s="32"/>
      <c r="E15" s="32" t="s">
        <v>1560</v>
      </c>
      <c r="F15" s="32" t="s">
        <v>664</v>
      </c>
      <c r="G15" s="32"/>
    </row>
    <row r="16" spans="1:7" ht="15.95" customHeight="1" x14ac:dyDescent="0.2">
      <c r="A16" s="32" t="s">
        <v>1540</v>
      </c>
      <c r="B16" s="32" t="s">
        <v>1561</v>
      </c>
      <c r="C16" s="32" t="e">
        <f ca="1">_xludf.CONCAT("on", REPLACE(A16,1,1,UPPER(LEFT(A16,1))), REPLACE(B16,1,1,UPPER(LEFT(B16,1))))</f>
        <v>#NAME?</v>
      </c>
      <c r="D16" s="32" t="s">
        <v>1562</v>
      </c>
      <c r="E16" s="32"/>
      <c r="F16" s="32"/>
      <c r="G16" s="32"/>
    </row>
    <row r="17" spans="1:7" ht="15.95" customHeight="1" x14ac:dyDescent="0.2">
      <c r="A17" s="32"/>
      <c r="B17" s="32"/>
      <c r="C17" s="32"/>
      <c r="D17" s="32"/>
      <c r="E17" s="32" t="s">
        <v>1546</v>
      </c>
      <c r="F17" s="32" t="s">
        <v>477</v>
      </c>
      <c r="G17" s="32"/>
    </row>
    <row r="18" spans="1:7" ht="15.95" customHeight="1" x14ac:dyDescent="0.2">
      <c r="A18" s="32"/>
      <c r="B18" s="32"/>
      <c r="C18" s="32"/>
      <c r="D18" s="32"/>
      <c r="E18" s="32" t="s">
        <v>1548</v>
      </c>
      <c r="F18" s="32" t="s">
        <v>591</v>
      </c>
      <c r="G18" s="32"/>
    </row>
    <row r="19" spans="1:7" ht="15.95" customHeight="1" x14ac:dyDescent="0.2">
      <c r="A19" s="32"/>
      <c r="B19" s="32"/>
      <c r="C19" s="32"/>
      <c r="D19" s="32"/>
      <c r="E19" s="32" t="s">
        <v>1550</v>
      </c>
      <c r="F19" s="32" t="s">
        <v>1551</v>
      </c>
      <c r="G19" s="32"/>
    </row>
    <row r="20" spans="1:7" ht="15.95" customHeight="1" x14ac:dyDescent="0.2">
      <c r="A20" s="32"/>
      <c r="B20" s="32"/>
      <c r="C20" s="32"/>
      <c r="D20" s="32"/>
      <c r="E20" s="87" t="s">
        <v>336</v>
      </c>
      <c r="F20" s="32"/>
      <c r="G20" s="32"/>
    </row>
    <row r="21" spans="1:7" ht="15.95" customHeight="1" x14ac:dyDescent="0.2">
      <c r="A21" s="32"/>
      <c r="B21" s="32"/>
      <c r="C21" s="32"/>
      <c r="D21" s="32"/>
      <c r="E21" s="32" t="s">
        <v>1563</v>
      </c>
      <c r="F21" s="32" t="s">
        <v>334</v>
      </c>
      <c r="G21" s="32"/>
    </row>
    <row r="22" spans="1:7" ht="15.95" customHeight="1" x14ac:dyDescent="0.2">
      <c r="A22" s="32"/>
      <c r="B22" s="32"/>
      <c r="C22" s="32"/>
      <c r="D22" s="32"/>
      <c r="E22" s="32" t="s">
        <v>1564</v>
      </c>
      <c r="F22" s="32" t="s">
        <v>334</v>
      </c>
      <c r="G22" s="32"/>
    </row>
    <row r="23" spans="1:7" ht="15.95" customHeight="1" x14ac:dyDescent="0.2">
      <c r="A23" s="32"/>
      <c r="B23" s="32"/>
      <c r="C23" s="32"/>
      <c r="D23" s="32"/>
      <c r="E23" s="32" t="s">
        <v>1565</v>
      </c>
      <c r="F23" s="32" t="s">
        <v>1566</v>
      </c>
      <c r="G23" s="32" t="s">
        <v>1567</v>
      </c>
    </row>
    <row r="24" spans="1:7" ht="15.95" customHeight="1" x14ac:dyDescent="0.2">
      <c r="A24" s="32"/>
      <c r="B24" s="32"/>
      <c r="C24" s="32"/>
      <c r="D24" s="32"/>
      <c r="E24" s="32" t="s">
        <v>1568</v>
      </c>
      <c r="F24" s="32" t="s">
        <v>334</v>
      </c>
      <c r="G24" s="32"/>
    </row>
    <row r="25" spans="1:7" ht="15.95" customHeight="1" x14ac:dyDescent="0.2">
      <c r="A25" s="32"/>
      <c r="B25" s="32"/>
      <c r="C25" s="32"/>
      <c r="D25" s="32"/>
      <c r="E25" s="32"/>
      <c r="F25" s="32"/>
      <c r="G25" s="32"/>
    </row>
    <row r="26" spans="1:7" ht="15.95" customHeight="1" x14ac:dyDescent="0.2">
      <c r="A26" s="32" t="s">
        <v>1540</v>
      </c>
      <c r="B26" s="32" t="s">
        <v>1569</v>
      </c>
      <c r="C26" s="32" t="e">
        <f ca="1">_xludf.CONCAT("on", REPLACE(A26,1,1,UPPER(LEFT(A26,1))), REPLACE(B26,1,1,UPPER(LEFT(B26,1))))</f>
        <v>#NAME?</v>
      </c>
      <c r="D26" s="32" t="s">
        <v>1570</v>
      </c>
      <c r="E26" s="32"/>
      <c r="F26" s="32"/>
      <c r="G26" s="32"/>
    </row>
    <row r="27" spans="1:7" ht="15.95" customHeight="1" x14ac:dyDescent="0.2">
      <c r="A27" s="32"/>
      <c r="B27" s="32"/>
      <c r="C27" s="32"/>
      <c r="D27" s="32"/>
      <c r="E27" s="32" t="s">
        <v>1546</v>
      </c>
      <c r="F27" s="32" t="s">
        <v>477</v>
      </c>
      <c r="G27" s="32"/>
    </row>
    <row r="28" spans="1:7" ht="15.95" customHeight="1" x14ac:dyDescent="0.2">
      <c r="A28" s="32"/>
      <c r="B28" s="32"/>
      <c r="C28" s="32"/>
      <c r="D28" s="32"/>
      <c r="E28" s="32" t="s">
        <v>1548</v>
      </c>
      <c r="F28" s="32" t="s">
        <v>591</v>
      </c>
      <c r="G28" s="32"/>
    </row>
    <row r="29" spans="1:7" ht="15.95" customHeight="1" x14ac:dyDescent="0.2">
      <c r="A29" s="32"/>
      <c r="B29" s="32"/>
      <c r="C29" s="32"/>
      <c r="D29" s="32"/>
      <c r="E29" s="32" t="s">
        <v>391</v>
      </c>
      <c r="F29" s="32" t="s">
        <v>336</v>
      </c>
      <c r="G29" s="32"/>
    </row>
    <row r="30" spans="1:7" ht="15.95" customHeight="1" x14ac:dyDescent="0.2">
      <c r="A30" s="32"/>
      <c r="B30" s="32"/>
      <c r="C30" s="32"/>
      <c r="D30" s="32"/>
      <c r="E30" s="32"/>
      <c r="F30" s="32" t="s">
        <v>1571</v>
      </c>
      <c r="G30" s="32"/>
    </row>
    <row r="31" spans="1:7" ht="15.95" customHeight="1" x14ac:dyDescent="0.2">
      <c r="A31" s="32"/>
      <c r="B31" s="32"/>
      <c r="C31" s="32"/>
      <c r="D31" s="32"/>
      <c r="E31" s="32"/>
      <c r="F31" s="32" t="s">
        <v>1572</v>
      </c>
      <c r="G31" s="32"/>
    </row>
    <row r="32" spans="1:7" ht="15.95" customHeight="1" x14ac:dyDescent="0.2">
      <c r="A32" s="32"/>
      <c r="B32" s="32"/>
      <c r="C32" s="32"/>
      <c r="D32" s="32"/>
      <c r="E32" s="32"/>
      <c r="F32" s="32" t="s">
        <v>1573</v>
      </c>
      <c r="G32" s="32"/>
    </row>
    <row r="33" spans="1:7" ht="15.95" customHeight="1" x14ac:dyDescent="0.2">
      <c r="A33" s="32" t="s">
        <v>1540</v>
      </c>
      <c r="B33" s="32" t="s">
        <v>1494</v>
      </c>
      <c r="C33" s="32" t="e">
        <f ca="1">_xludf.CONCAT("on", REPLACE(A33,1,1,UPPER(LEFT(A33,1))), REPLACE(B33,1,1,UPPER(LEFT(B33,1))))</f>
        <v>#NAME?</v>
      </c>
      <c r="D33" s="32" t="s">
        <v>1574</v>
      </c>
      <c r="E33" s="32"/>
      <c r="F33" s="32"/>
      <c r="G33" s="32"/>
    </row>
    <row r="34" spans="1:7" ht="15.95" customHeight="1" x14ac:dyDescent="0.2">
      <c r="A34" s="32"/>
      <c r="B34" s="32"/>
      <c r="C34" s="32"/>
      <c r="D34" s="32"/>
      <c r="E34" s="32" t="s">
        <v>248</v>
      </c>
      <c r="F34" s="32" t="s">
        <v>1575</v>
      </c>
      <c r="G34" s="32"/>
    </row>
    <row r="35" spans="1:7" ht="15.95" customHeight="1" x14ac:dyDescent="0.2">
      <c r="A35" s="32"/>
      <c r="B35" s="32"/>
      <c r="C35" s="32"/>
      <c r="D35" s="32"/>
      <c r="E35" s="87" t="s">
        <v>336</v>
      </c>
      <c r="F35" s="32"/>
      <c r="G35" s="32"/>
    </row>
    <row r="36" spans="1:7" ht="15.95" customHeight="1" x14ac:dyDescent="0.2">
      <c r="A36" s="32"/>
      <c r="B36" s="32"/>
      <c r="C36" s="32"/>
      <c r="D36" s="32"/>
      <c r="E36" s="32" t="s">
        <v>1576</v>
      </c>
      <c r="F36" s="32" t="s">
        <v>334</v>
      </c>
      <c r="G36" s="32"/>
    </row>
    <row r="37" spans="1:7" ht="15.95" customHeight="1" x14ac:dyDescent="0.2">
      <c r="A37" s="32"/>
      <c r="B37" s="32"/>
      <c r="C37" s="32"/>
      <c r="D37" s="32"/>
      <c r="E37" s="32" t="s">
        <v>1557</v>
      </c>
      <c r="F37" s="32" t="s">
        <v>477</v>
      </c>
      <c r="G37" s="32" t="s">
        <v>1577</v>
      </c>
    </row>
    <row r="38" spans="1:7" ht="15.95" customHeight="1" x14ac:dyDescent="0.2">
      <c r="A38" s="32"/>
      <c r="B38" s="32"/>
      <c r="C38" s="32"/>
      <c r="D38" s="32"/>
      <c r="E38" s="32" t="s">
        <v>1573</v>
      </c>
      <c r="F38" s="32" t="s">
        <v>477</v>
      </c>
      <c r="G38" s="32" t="s">
        <v>1578</v>
      </c>
    </row>
    <row r="39" spans="1:7" ht="15.95" customHeight="1" x14ac:dyDescent="0.2">
      <c r="A39" s="32" t="s">
        <v>1540</v>
      </c>
      <c r="B39" s="32" t="s">
        <v>1579</v>
      </c>
      <c r="C39" s="32" t="e">
        <f ca="1">_xludf.CONCAT("on", REPLACE(A39,1,1,UPPER(LEFT(A39,1))), REPLACE(B39,1,1,UPPER(LEFT(B39,1))))</f>
        <v>#NAME?</v>
      </c>
      <c r="D39" s="32" t="s">
        <v>1580</v>
      </c>
      <c r="E39" s="32"/>
      <c r="F39" s="32"/>
      <c r="G39" s="32"/>
    </row>
    <row r="40" spans="1:7" ht="15.95" customHeight="1" x14ac:dyDescent="0.2">
      <c r="A40" s="32"/>
      <c r="B40" s="32"/>
      <c r="C40" s="32"/>
      <c r="D40" s="32"/>
      <c r="E40" s="32" t="s">
        <v>391</v>
      </c>
      <c r="F40" s="32" t="s">
        <v>336</v>
      </c>
      <c r="G40" s="32"/>
    </row>
    <row r="41" spans="1:7" ht="15.95" customHeight="1" x14ac:dyDescent="0.2">
      <c r="A41" s="32"/>
      <c r="B41" s="32"/>
      <c r="C41" s="32"/>
      <c r="D41" s="32"/>
      <c r="E41" s="32"/>
      <c r="F41" s="32" t="s">
        <v>1581</v>
      </c>
      <c r="G41" s="32"/>
    </row>
    <row r="42" spans="1:7" ht="15.95" customHeight="1" x14ac:dyDescent="0.2">
      <c r="A42" s="32"/>
      <c r="B42" s="32"/>
      <c r="C42" s="32"/>
      <c r="D42" s="32"/>
      <c r="E42" s="32"/>
      <c r="F42" s="32" t="s">
        <v>1582</v>
      </c>
      <c r="G42" s="32"/>
    </row>
    <row r="43" spans="1:7" ht="15.95" customHeight="1" x14ac:dyDescent="0.2">
      <c r="A43" s="32"/>
      <c r="B43" s="32"/>
      <c r="C43" s="32"/>
      <c r="D43" s="32"/>
      <c r="E43" s="32"/>
      <c r="F43" s="32" t="s">
        <v>1583</v>
      </c>
      <c r="G43" s="32"/>
    </row>
    <row r="44" spans="1:7" ht="15.95" customHeight="1" x14ac:dyDescent="0.2">
      <c r="A44" s="32" t="s">
        <v>1540</v>
      </c>
      <c r="B44" s="32" t="s">
        <v>1584</v>
      </c>
      <c r="C44" s="32" t="e">
        <f ca="1">_xludf.CONCAT("on", REPLACE(A44,1,1,UPPER(LEFT(A44,1))), REPLACE(B44,1,1,UPPER(LEFT(B44,1))))</f>
        <v>#NAME?</v>
      </c>
      <c r="D44" s="32" t="s">
        <v>1585</v>
      </c>
      <c r="E44" s="32"/>
      <c r="F44" s="32"/>
      <c r="G44" s="32"/>
    </row>
    <row r="45" spans="1:7" ht="15.95" customHeight="1" x14ac:dyDescent="0.2">
      <c r="A45" s="32"/>
      <c r="B45" s="32"/>
      <c r="C45" s="32"/>
      <c r="D45" s="32"/>
      <c r="E45" s="32" t="s">
        <v>464</v>
      </c>
      <c r="F45" s="32" t="s">
        <v>828</v>
      </c>
      <c r="G45" s="32"/>
    </row>
    <row r="46" spans="1:7" ht="15.95" customHeight="1" x14ac:dyDescent="0.2">
      <c r="A46" s="32"/>
      <c r="B46" s="32"/>
      <c r="C46" s="32"/>
      <c r="D46" s="32"/>
      <c r="E46" s="32" t="s">
        <v>467</v>
      </c>
      <c r="F46" s="32" t="s">
        <v>1586</v>
      </c>
      <c r="G46" s="32"/>
    </row>
    <row r="47" spans="1:7" ht="15.95" customHeight="1" x14ac:dyDescent="0.2">
      <c r="A47" s="32"/>
      <c r="B47" s="32"/>
      <c r="C47" s="32"/>
      <c r="D47" s="32"/>
      <c r="E47" s="32" t="s">
        <v>822</v>
      </c>
      <c r="F47" s="32" t="s">
        <v>1559</v>
      </c>
      <c r="G47" s="32"/>
    </row>
    <row r="48" spans="1:7" ht="15.95" customHeight="1" x14ac:dyDescent="0.2">
      <c r="A48" s="32" t="s">
        <v>1540</v>
      </c>
      <c r="B48" s="32" t="s">
        <v>1587</v>
      </c>
      <c r="C48" s="32" t="e">
        <f ca="1">_xludf.CONCAT("on", REPLACE(A48,1,1,UPPER(LEFT(A48,1))), REPLACE(B48,1,1,UPPER(LEFT(B48,1))))</f>
        <v>#NAME?</v>
      </c>
      <c r="D48" s="32" t="s">
        <v>1588</v>
      </c>
      <c r="E48" s="32"/>
      <c r="F48" s="32"/>
      <c r="G48" s="32"/>
    </row>
    <row r="49" spans="1:7" ht="15.95" customHeight="1" x14ac:dyDescent="0.2">
      <c r="A49" s="32"/>
      <c r="B49" s="32"/>
      <c r="C49" s="32"/>
      <c r="D49" s="32"/>
      <c r="E49" s="32" t="s">
        <v>464</v>
      </c>
      <c r="F49" s="32" t="s">
        <v>828</v>
      </c>
      <c r="G49" s="32"/>
    </row>
    <row r="50" spans="1:7" ht="15.95" customHeight="1" x14ac:dyDescent="0.2">
      <c r="A50" s="32"/>
      <c r="B50" s="32"/>
      <c r="C50" s="32"/>
      <c r="D50" s="32"/>
      <c r="E50" s="32" t="s">
        <v>467</v>
      </c>
      <c r="F50" s="32" t="s">
        <v>1586</v>
      </c>
      <c r="G50" s="32"/>
    </row>
    <row r="51" spans="1:7" ht="15.95" customHeight="1" x14ac:dyDescent="0.2">
      <c r="A51" s="32"/>
      <c r="B51" s="32"/>
      <c r="C51" s="32"/>
      <c r="D51" s="32"/>
      <c r="E51" s="32" t="s">
        <v>1546</v>
      </c>
      <c r="F51" s="32" t="s">
        <v>477</v>
      </c>
      <c r="G51" s="32"/>
    </row>
    <row r="52" spans="1:7" ht="15.95" customHeight="1" x14ac:dyDescent="0.2">
      <c r="A52" s="32"/>
      <c r="B52" s="32"/>
      <c r="C52" s="32"/>
      <c r="D52" s="32"/>
      <c r="E52" s="32" t="s">
        <v>1548</v>
      </c>
      <c r="F52" s="32" t="s">
        <v>591</v>
      </c>
      <c r="G52" s="32"/>
    </row>
    <row r="53" spans="1:7" ht="15.95" customHeight="1" x14ac:dyDescent="0.2">
      <c r="A53" s="32"/>
      <c r="B53" s="32"/>
      <c r="C53" s="32"/>
      <c r="D53" s="32"/>
      <c r="E53" s="32" t="s">
        <v>1550</v>
      </c>
      <c r="F53" s="32" t="s">
        <v>1551</v>
      </c>
      <c r="G53" s="32"/>
    </row>
    <row r="54" spans="1:7" ht="15.95" customHeight="1" x14ac:dyDescent="0.2">
      <c r="A54" s="32" t="s">
        <v>1540</v>
      </c>
      <c r="B54" s="32" t="s">
        <v>826</v>
      </c>
      <c r="C54" s="32" t="e">
        <f ca="1">_xludf.CONCAT("on", REPLACE(A54,1,1,UPPER(LEFT(A54,1))), REPLACE(B54,1,1,UPPER(LEFT(B54,1))))</f>
        <v>#NAME?</v>
      </c>
      <c r="D54" s="32" t="s">
        <v>1589</v>
      </c>
      <c r="E54" s="32"/>
      <c r="F54" s="32"/>
      <c r="G54" s="32"/>
    </row>
    <row r="55" spans="1:7" ht="15.95" customHeight="1" x14ac:dyDescent="0.2">
      <c r="A55" s="32"/>
      <c r="B55" s="32"/>
      <c r="C55" s="32"/>
      <c r="D55" s="32"/>
      <c r="E55" s="32" t="s">
        <v>464</v>
      </c>
      <c r="F55" s="32" t="s">
        <v>828</v>
      </c>
      <c r="G55" s="32"/>
    </row>
    <row r="56" spans="1:7" ht="15.95" customHeight="1" x14ac:dyDescent="0.2">
      <c r="A56" s="32"/>
      <c r="B56" s="32"/>
      <c r="C56" s="32"/>
      <c r="D56" s="32"/>
      <c r="E56" s="32" t="s">
        <v>467</v>
      </c>
      <c r="F56" s="32" t="s">
        <v>1586</v>
      </c>
      <c r="G56" s="32"/>
    </row>
  </sheetData>
  <phoneticPr fontId="38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4046-8A2B-4016-AA19-47AA4564B438}">
  <dimension ref="A1:G20"/>
  <sheetViews>
    <sheetView workbookViewId="0"/>
  </sheetViews>
  <sheetFormatPr defaultColWidth="14" defaultRowHeight="12.75" x14ac:dyDescent="0.2"/>
  <cols>
    <col min="1" max="1" width="16" customWidth="1"/>
    <col min="2" max="2" width="19" customWidth="1"/>
    <col min="3" max="3" width="23" customWidth="1"/>
    <col min="4" max="6" width="42" customWidth="1"/>
    <col min="7" max="7" width="31" customWidth="1"/>
    <col min="8" max="20" width="9" customWidth="1"/>
  </cols>
  <sheetData>
    <row r="1" spans="1:7" ht="15.95" customHeight="1" x14ac:dyDescent="0.2">
      <c r="A1" s="133" t="s">
        <v>249</v>
      </c>
      <c r="B1" s="133" t="s">
        <v>250</v>
      </c>
      <c r="C1" s="133" t="s">
        <v>499</v>
      </c>
      <c r="D1" s="133" t="s">
        <v>236</v>
      </c>
      <c r="E1" s="133" t="s">
        <v>237</v>
      </c>
      <c r="F1" s="133"/>
      <c r="G1" s="279"/>
    </row>
    <row r="2" spans="1:7" ht="15.95" customHeight="1" x14ac:dyDescent="0.2">
      <c r="A2" s="79"/>
      <c r="B2" s="79"/>
      <c r="C2" s="79"/>
      <c r="D2" s="79"/>
      <c r="E2" s="133" t="s">
        <v>241</v>
      </c>
      <c r="F2" s="133" t="s">
        <v>242</v>
      </c>
      <c r="G2" s="279" t="s">
        <v>243</v>
      </c>
    </row>
    <row r="3" spans="1:7" ht="15.95" customHeight="1" x14ac:dyDescent="0.2">
      <c r="A3" s="278" t="s">
        <v>487</v>
      </c>
      <c r="B3" s="79" t="s">
        <v>318</v>
      </c>
      <c r="C3" s="32" t="e">
        <f ca="1">_xludf.CONCAT("on", REPLACE(A3,1,1,UPPER(LEFT(A3,1))), REPLACE(B3,1,1,UPPER(LEFT(B3,1))))</f>
        <v>#NAME?</v>
      </c>
      <c r="D3" s="79" t="s">
        <v>1590</v>
      </c>
      <c r="E3" s="80"/>
      <c r="F3" s="80"/>
      <c r="G3" s="277"/>
    </row>
    <row r="4" spans="1:7" ht="15.95" customHeight="1" x14ac:dyDescent="0.2">
      <c r="A4" s="278" t="s">
        <v>487</v>
      </c>
      <c r="B4" s="79" t="s">
        <v>826</v>
      </c>
      <c r="C4" s="32" t="e">
        <f ca="1">_xludf.CONCAT("on", REPLACE(A4,1,1,UPPER(LEFT(A4,1))), REPLACE(B4,1,1,UPPER(LEFT(B4,1))))</f>
        <v>#NAME?</v>
      </c>
      <c r="D4" s="79" t="s">
        <v>1591</v>
      </c>
      <c r="E4" s="80"/>
      <c r="F4" s="80"/>
      <c r="G4" s="277"/>
    </row>
    <row r="5" spans="1:7" ht="15.95" customHeight="1" x14ac:dyDescent="0.2">
      <c r="A5" s="278" t="s">
        <v>487</v>
      </c>
      <c r="B5" s="79" t="s">
        <v>334</v>
      </c>
      <c r="C5" s="32" t="e">
        <f ca="1">_xludf.CONCAT("on", REPLACE(A5,1,1,UPPER(LEFT(A5,1))), REPLACE(B5,1,1,UPPER(LEFT(B5,1))))</f>
        <v>#NAME?</v>
      </c>
      <c r="D5" s="79" t="s">
        <v>1592</v>
      </c>
      <c r="E5" s="80"/>
      <c r="F5" s="80"/>
      <c r="G5" s="277"/>
    </row>
    <row r="6" spans="1:7" ht="15.95" customHeight="1" x14ac:dyDescent="0.2">
      <c r="A6" s="278"/>
      <c r="B6" s="79"/>
      <c r="C6" s="79"/>
      <c r="D6" s="79"/>
      <c r="E6" s="87" t="s">
        <v>336</v>
      </c>
      <c r="F6" s="32"/>
      <c r="G6" s="277"/>
    </row>
    <row r="7" spans="1:7" ht="15.95" customHeight="1" x14ac:dyDescent="0.2">
      <c r="A7" s="278"/>
      <c r="B7" s="79"/>
      <c r="C7" s="79"/>
      <c r="D7" s="79"/>
      <c r="E7" s="32" t="s">
        <v>1593</v>
      </c>
      <c r="F7" s="32" t="s">
        <v>334</v>
      </c>
      <c r="G7" s="277"/>
    </row>
    <row r="8" spans="1:7" ht="15.95" customHeight="1" x14ac:dyDescent="0.2">
      <c r="A8" s="278"/>
      <c r="B8" s="79"/>
      <c r="C8" s="79"/>
      <c r="D8" s="79"/>
      <c r="E8" s="32" t="s">
        <v>1594</v>
      </c>
      <c r="F8" s="32" t="s">
        <v>334</v>
      </c>
      <c r="G8" s="277"/>
    </row>
    <row r="9" spans="1:7" ht="15.95" customHeight="1" x14ac:dyDescent="0.2">
      <c r="A9" s="278"/>
      <c r="B9" s="79"/>
      <c r="C9" s="79"/>
      <c r="D9" s="79"/>
      <c r="E9" s="32" t="s">
        <v>1595</v>
      </c>
      <c r="F9" s="79" t="s">
        <v>1596</v>
      </c>
      <c r="G9" s="277" t="s">
        <v>21</v>
      </c>
    </row>
    <row r="10" spans="1:7" ht="15.95" customHeight="1" x14ac:dyDescent="0.2">
      <c r="A10" s="278"/>
      <c r="B10" s="79"/>
      <c r="C10" s="79"/>
      <c r="D10" s="79"/>
      <c r="E10" s="32" t="s">
        <v>1597</v>
      </c>
      <c r="F10" s="80" t="s">
        <v>334</v>
      </c>
      <c r="G10" s="277"/>
    </row>
    <row r="11" spans="1:7" ht="15.95" customHeight="1" x14ac:dyDescent="0.2">
      <c r="A11" s="278"/>
      <c r="B11" s="79"/>
      <c r="C11" s="79"/>
      <c r="D11" s="79"/>
      <c r="E11" s="32" t="s">
        <v>1598</v>
      </c>
      <c r="F11" s="80" t="s">
        <v>334</v>
      </c>
      <c r="G11" s="277"/>
    </row>
    <row r="12" spans="1:7" ht="15.95" customHeight="1" x14ac:dyDescent="0.2">
      <c r="A12" s="278"/>
      <c r="B12" s="79"/>
      <c r="C12" s="79"/>
      <c r="D12" s="79"/>
      <c r="E12" s="32" t="s">
        <v>1599</v>
      </c>
      <c r="F12" s="80" t="s">
        <v>334</v>
      </c>
      <c r="G12" s="277"/>
    </row>
    <row r="13" spans="1:7" ht="15.95" customHeight="1" x14ac:dyDescent="0.2">
      <c r="A13" s="278"/>
      <c r="B13" s="79"/>
      <c r="C13" s="79"/>
      <c r="D13" s="79"/>
      <c r="E13" s="32" t="s">
        <v>1600</v>
      </c>
      <c r="F13" s="79" t="s">
        <v>1601</v>
      </c>
      <c r="G13" s="79" t="s">
        <v>1602</v>
      </c>
    </row>
    <row r="14" spans="1:7" ht="15.95" customHeight="1" x14ac:dyDescent="0.2">
      <c r="A14" s="278"/>
      <c r="B14" s="79"/>
      <c r="C14" s="79"/>
      <c r="D14" s="79"/>
      <c r="E14" s="32" t="s">
        <v>1603</v>
      </c>
      <c r="F14" s="79" t="s">
        <v>1601</v>
      </c>
      <c r="G14" s="79" t="s">
        <v>1602</v>
      </c>
    </row>
    <row r="15" spans="1:7" ht="15.95" customHeight="1" x14ac:dyDescent="0.2">
      <c r="A15" s="278" t="s">
        <v>487</v>
      </c>
      <c r="B15" s="79" t="s">
        <v>789</v>
      </c>
      <c r="C15" s="32" t="e">
        <f ca="1">_xludf.CONCAT("on", REPLACE(A15,1,1,UPPER(LEFT(A15,1))), REPLACE(B15,1,1,UPPER(LEFT(B15,1))))</f>
        <v>#NAME?</v>
      </c>
      <c r="D15" s="79" t="s">
        <v>1604</v>
      </c>
      <c r="E15" s="80"/>
      <c r="F15" s="32"/>
      <c r="G15" s="277"/>
    </row>
    <row r="16" spans="1:7" ht="15.95" customHeight="1" x14ac:dyDescent="0.2">
      <c r="A16" s="278"/>
      <c r="B16" s="79"/>
      <c r="C16" s="79"/>
      <c r="D16" s="79"/>
      <c r="E16" s="146" t="s">
        <v>464</v>
      </c>
      <c r="F16" s="79" t="s">
        <v>828</v>
      </c>
      <c r="G16" s="277"/>
    </row>
    <row r="17" spans="1:7" ht="15.95" customHeight="1" x14ac:dyDescent="0.2">
      <c r="A17" s="278"/>
      <c r="B17" s="79"/>
      <c r="C17" s="79"/>
      <c r="D17" s="79"/>
      <c r="E17" s="146" t="s">
        <v>467</v>
      </c>
      <c r="F17" s="79" t="s">
        <v>1586</v>
      </c>
      <c r="G17" s="277"/>
    </row>
    <row r="18" spans="1:7" ht="15.95" customHeight="1" x14ac:dyDescent="0.2">
      <c r="A18" s="278" t="s">
        <v>487</v>
      </c>
      <c r="B18" s="79" t="s">
        <v>1605</v>
      </c>
      <c r="C18" s="32" t="e">
        <f ca="1">_xludf.CONCAT("on", REPLACE(A18,1,1,UPPER(LEFT(A18,1))), REPLACE(B18,1,1,UPPER(LEFT(B18,1))))</f>
        <v>#NAME?</v>
      </c>
      <c r="D18" s="79" t="s">
        <v>1606</v>
      </c>
      <c r="E18" s="80"/>
      <c r="F18" s="80"/>
      <c r="G18" s="277"/>
    </row>
    <row r="19" spans="1:7" ht="15.95" customHeight="1" x14ac:dyDescent="0.2">
      <c r="A19" s="278"/>
      <c r="B19" s="79"/>
      <c r="C19" s="79"/>
      <c r="D19" s="79"/>
      <c r="E19" s="146" t="s">
        <v>718</v>
      </c>
      <c r="F19" s="79" t="s">
        <v>1607</v>
      </c>
      <c r="G19" s="146" t="s">
        <v>1608</v>
      </c>
    </row>
    <row r="20" spans="1:7" ht="15.95" customHeight="1" x14ac:dyDescent="0.2">
      <c r="A20" s="280"/>
      <c r="B20" s="135"/>
      <c r="C20" s="135"/>
      <c r="D20" s="135"/>
      <c r="E20" s="281"/>
      <c r="F20" s="281"/>
      <c r="G20" s="282"/>
    </row>
  </sheetData>
  <phoneticPr fontId="38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24F4-69B5-433E-B1DA-E5EC1693554C}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26" customWidth="1"/>
    <col min="3" max="3" width="24" customWidth="1"/>
    <col min="4" max="4" width="16" customWidth="1"/>
    <col min="5" max="6" width="42" customWidth="1"/>
    <col min="7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279"/>
    </row>
    <row r="2" spans="1:7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279" t="s">
        <v>243</v>
      </c>
    </row>
    <row r="3" spans="1:7" ht="15.95" customHeight="1" x14ac:dyDescent="0.2">
      <c r="A3" s="79" t="s">
        <v>1609</v>
      </c>
      <c r="B3" s="32" t="s">
        <v>318</v>
      </c>
      <c r="C3" s="32" t="e">
        <f ca="1">_xludf.CONCAT("on", REPLACE(A3,1,1,UPPER(LEFT(A3,1))), REPLACE(B3,1,1,UPPER(LEFT(B3,1))))</f>
        <v>#NAME?</v>
      </c>
      <c r="D3" s="79" t="s">
        <v>1610</v>
      </c>
      <c r="E3" s="80"/>
      <c r="F3" s="80"/>
      <c r="G3" s="277"/>
    </row>
    <row r="4" spans="1:7" ht="15.95" customHeight="1" x14ac:dyDescent="0.2">
      <c r="A4" s="79" t="s">
        <v>1609</v>
      </c>
      <c r="B4" s="32" t="s">
        <v>826</v>
      </c>
      <c r="C4" s="32" t="e">
        <f ca="1">_xludf.CONCAT("on", REPLACE(A4,1,1,UPPER(LEFT(A4,1))), REPLACE(B4,1,1,UPPER(LEFT(B4,1))))</f>
        <v>#NAME?</v>
      </c>
      <c r="D4" s="79" t="s">
        <v>1611</v>
      </c>
      <c r="E4" s="80"/>
      <c r="F4" s="80"/>
      <c r="G4" s="277"/>
    </row>
    <row r="5" spans="1:7" ht="15.95" customHeight="1" x14ac:dyDescent="0.2">
      <c r="A5" s="79" t="s">
        <v>1609</v>
      </c>
      <c r="B5" s="32" t="s">
        <v>334</v>
      </c>
      <c r="C5" s="32" t="e">
        <f ca="1">_xludf.CONCAT("on", REPLACE(A5,1,1,UPPER(LEFT(A5,1))), REPLACE(B5,1,1,UPPER(LEFT(B5,1))))</f>
        <v>#NAME?</v>
      </c>
      <c r="D5" s="79" t="s">
        <v>1612</v>
      </c>
      <c r="E5" s="80"/>
      <c r="F5" s="80"/>
      <c r="G5" s="277"/>
    </row>
    <row r="6" spans="1:7" ht="15.95" customHeight="1" x14ac:dyDescent="0.2">
      <c r="A6" s="32"/>
      <c r="B6" s="79"/>
      <c r="C6" s="32"/>
      <c r="D6" s="79"/>
      <c r="E6" s="87" t="s">
        <v>336</v>
      </c>
      <c r="F6" s="80"/>
      <c r="G6" s="277"/>
    </row>
    <row r="7" spans="1:7" ht="15.95" customHeight="1" x14ac:dyDescent="0.2">
      <c r="A7" s="32"/>
      <c r="B7" s="79"/>
      <c r="C7" s="79"/>
      <c r="D7" s="79"/>
      <c r="E7" s="32" t="s">
        <v>1613</v>
      </c>
      <c r="F7" s="32" t="s">
        <v>321</v>
      </c>
      <c r="G7" s="277" t="s">
        <v>22</v>
      </c>
    </row>
    <row r="8" spans="1:7" ht="15.95" customHeight="1" x14ac:dyDescent="0.2">
      <c r="A8" s="32"/>
      <c r="B8" s="79"/>
      <c r="C8" s="79"/>
      <c r="D8" s="79"/>
      <c r="E8" s="32" t="s">
        <v>1614</v>
      </c>
      <c r="F8" s="32" t="s">
        <v>664</v>
      </c>
      <c r="G8" s="277"/>
    </row>
    <row r="9" spans="1:7" ht="15.95" customHeight="1" x14ac:dyDescent="0.2">
      <c r="A9" s="32"/>
      <c r="B9" s="79"/>
      <c r="C9" s="79"/>
      <c r="D9" s="79"/>
      <c r="E9" s="32" t="s">
        <v>1615</v>
      </c>
      <c r="F9" s="32" t="s">
        <v>664</v>
      </c>
      <c r="G9" s="277"/>
    </row>
    <row r="10" spans="1:7" ht="15.95" customHeight="1" x14ac:dyDescent="0.2">
      <c r="A10" s="79" t="s">
        <v>1609</v>
      </c>
      <c r="B10" s="32" t="s">
        <v>789</v>
      </c>
      <c r="C10" s="32" t="e">
        <f ca="1">_xludf.CONCAT("on", REPLACE(A10,1,1,UPPER(LEFT(A10,1))), REPLACE(B10,1,1,UPPER(LEFT(B10,1))))</f>
        <v>#NAME?</v>
      </c>
      <c r="D10" s="79" t="s">
        <v>1616</v>
      </c>
      <c r="E10" s="80"/>
      <c r="F10" s="80"/>
      <c r="G10" s="277"/>
    </row>
    <row r="11" spans="1:7" ht="15.95" customHeight="1" x14ac:dyDescent="0.2">
      <c r="A11" s="32"/>
      <c r="B11" s="32"/>
      <c r="C11" s="32"/>
      <c r="D11" s="32"/>
      <c r="E11" s="32" t="s">
        <v>1613</v>
      </c>
      <c r="F11" s="32" t="s">
        <v>321</v>
      </c>
      <c r="G11" s="32"/>
    </row>
    <row r="12" spans="1:7" ht="15.95" customHeight="1" x14ac:dyDescent="0.2">
      <c r="A12" s="32"/>
      <c r="B12" s="32"/>
      <c r="C12" s="32"/>
      <c r="D12" s="32"/>
      <c r="E12" s="32" t="s">
        <v>464</v>
      </c>
      <c r="F12" s="32" t="s">
        <v>828</v>
      </c>
      <c r="G12" s="32"/>
    </row>
    <row r="13" spans="1:7" ht="15.95" customHeight="1" x14ac:dyDescent="0.2">
      <c r="A13" s="32"/>
      <c r="B13" s="32"/>
      <c r="C13" s="32"/>
      <c r="D13" s="32"/>
      <c r="E13" s="32" t="s">
        <v>1485</v>
      </c>
      <c r="F13" s="32" t="s">
        <v>1586</v>
      </c>
      <c r="G13" s="32"/>
    </row>
    <row r="14" spans="1:7" ht="15.95" customHeight="1" x14ac:dyDescent="0.2"/>
    <row r="15" spans="1:7" ht="15.95" customHeight="1" x14ac:dyDescent="0.2"/>
    <row r="16" spans="1:7" ht="15.95" customHeight="1" x14ac:dyDescent="0.2"/>
    <row r="17" spans="3:3" ht="15.95" customHeight="1" x14ac:dyDescent="0.2"/>
    <row r="18" spans="3:3" ht="15.95" customHeight="1" x14ac:dyDescent="0.2"/>
    <row r="19" spans="3:3" ht="15.95" customHeight="1" x14ac:dyDescent="0.2"/>
    <row r="20" spans="3:3" ht="15.95" customHeight="1" x14ac:dyDescent="0.2">
      <c r="C20" s="31">
        <v>265</v>
      </c>
    </row>
  </sheetData>
  <phoneticPr fontId="38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35D1-B2DC-42F9-BD1A-849F8ADF3E13}">
  <dimension ref="A1:G50"/>
  <sheetViews>
    <sheetView workbookViewId="0"/>
  </sheetViews>
  <sheetFormatPr defaultColWidth="14" defaultRowHeight="12.75" x14ac:dyDescent="0.2"/>
  <cols>
    <col min="1" max="1" width="29" customWidth="1"/>
    <col min="2" max="2" width="18" customWidth="1"/>
    <col min="3" max="3" width="32" customWidth="1"/>
    <col min="4" max="4" width="23" customWidth="1"/>
    <col min="5" max="6" width="42" customWidth="1"/>
    <col min="7" max="7" width="17" customWidth="1"/>
    <col min="8" max="20" width="9" customWidth="1"/>
  </cols>
  <sheetData>
    <row r="1" spans="1:7" ht="15.95" customHeight="1" x14ac:dyDescent="0.2">
      <c r="A1" s="133" t="s">
        <v>249</v>
      </c>
      <c r="B1" s="133" t="s">
        <v>250</v>
      </c>
      <c r="C1" s="133" t="s">
        <v>499</v>
      </c>
      <c r="D1" s="133" t="s">
        <v>236</v>
      </c>
      <c r="E1" s="133" t="s">
        <v>237</v>
      </c>
      <c r="F1" s="133"/>
      <c r="G1" s="279"/>
    </row>
    <row r="2" spans="1:7" ht="15.95" customHeight="1" x14ac:dyDescent="0.2">
      <c r="A2" s="79"/>
      <c r="B2" s="79"/>
      <c r="C2" s="79"/>
      <c r="D2" s="79"/>
      <c r="E2" s="133" t="s">
        <v>241</v>
      </c>
      <c r="F2" s="133" t="s">
        <v>242</v>
      </c>
      <c r="G2" s="279" t="s">
        <v>243</v>
      </c>
    </row>
    <row r="3" spans="1:7" ht="15.95" customHeight="1" x14ac:dyDescent="0.2">
      <c r="A3" s="79" t="s">
        <v>1617</v>
      </c>
      <c r="B3" s="32" t="s">
        <v>318</v>
      </c>
      <c r="C3" s="32" t="s">
        <v>1618</v>
      </c>
      <c r="D3" s="79" t="s">
        <v>1619</v>
      </c>
      <c r="E3" s="80"/>
      <c r="F3" s="80"/>
      <c r="G3" s="277"/>
    </row>
    <row r="4" spans="1:7" ht="15.95" customHeight="1" x14ac:dyDescent="0.2">
      <c r="A4" s="79" t="s">
        <v>1617</v>
      </c>
      <c r="B4" s="32" t="s">
        <v>826</v>
      </c>
      <c r="C4" s="32" t="s">
        <v>1620</v>
      </c>
      <c r="D4" s="79" t="s">
        <v>1621</v>
      </c>
      <c r="E4" s="80"/>
      <c r="F4" s="80"/>
      <c r="G4" s="277"/>
    </row>
    <row r="5" spans="1:7" ht="15.95" customHeight="1" x14ac:dyDescent="0.2">
      <c r="A5" s="79" t="s">
        <v>1622</v>
      </c>
      <c r="B5" s="32" t="s">
        <v>1623</v>
      </c>
      <c r="C5" s="32" t="s">
        <v>1624</v>
      </c>
      <c r="D5" s="79" t="s">
        <v>1625</v>
      </c>
      <c r="E5" s="146" t="s">
        <v>1626</v>
      </c>
      <c r="F5" s="146" t="s">
        <v>1627</v>
      </c>
      <c r="G5" s="146" t="s">
        <v>1628</v>
      </c>
    </row>
    <row r="6" spans="1:7" ht="15.95" customHeight="1" x14ac:dyDescent="0.2">
      <c r="A6" s="79" t="s">
        <v>1622</v>
      </c>
      <c r="B6" s="32" t="s">
        <v>1629</v>
      </c>
      <c r="C6" s="32" t="s">
        <v>1630</v>
      </c>
      <c r="D6" s="79" t="s">
        <v>1631</v>
      </c>
      <c r="E6" s="146" t="s">
        <v>1632</v>
      </c>
      <c r="F6" s="146" t="s">
        <v>1633</v>
      </c>
      <c r="G6" s="146" t="s">
        <v>1628</v>
      </c>
    </row>
    <row r="7" spans="1:7" ht="15.95" customHeight="1" x14ac:dyDescent="0.2">
      <c r="A7" s="285" t="s">
        <v>1617</v>
      </c>
      <c r="B7" s="32" t="s">
        <v>334</v>
      </c>
      <c r="C7" s="32" t="s">
        <v>1634</v>
      </c>
      <c r="D7" s="79" t="s">
        <v>1635</v>
      </c>
      <c r="E7" s="80"/>
      <c r="F7" s="80"/>
      <c r="G7" s="277"/>
    </row>
    <row r="8" spans="1:7" ht="15.95" customHeight="1" x14ac:dyDescent="0.2">
      <c r="A8" s="283"/>
      <c r="B8" s="79"/>
      <c r="C8" s="79"/>
      <c r="D8" s="79"/>
      <c r="E8" s="87" t="s">
        <v>336</v>
      </c>
      <c r="F8" s="32"/>
      <c r="G8" s="277"/>
    </row>
    <row r="9" spans="1:7" ht="15.95" customHeight="1" x14ac:dyDescent="0.2">
      <c r="A9" s="283"/>
      <c r="B9" s="79"/>
      <c r="C9" s="79"/>
      <c r="D9" s="79"/>
      <c r="E9" s="148" t="s">
        <v>1636</v>
      </c>
      <c r="F9" s="32" t="s">
        <v>664</v>
      </c>
      <c r="G9" s="277"/>
    </row>
    <row r="10" spans="1:7" ht="15.95" customHeight="1" x14ac:dyDescent="0.2">
      <c r="A10" s="283"/>
      <c r="B10" s="79"/>
      <c r="C10" s="79"/>
      <c r="D10" s="79"/>
      <c r="E10" s="148" t="s">
        <v>1637</v>
      </c>
      <c r="F10" s="32" t="s">
        <v>664</v>
      </c>
      <c r="G10" s="277"/>
    </row>
    <row r="11" spans="1:7" ht="15.95" customHeight="1" x14ac:dyDescent="0.2">
      <c r="A11" s="283"/>
      <c r="B11" s="79"/>
      <c r="C11" s="79"/>
      <c r="D11" s="79"/>
      <c r="E11" s="148" t="s">
        <v>1638</v>
      </c>
      <c r="F11" s="32" t="s">
        <v>664</v>
      </c>
      <c r="G11" s="277"/>
    </row>
    <row r="12" spans="1:7" ht="15.95" customHeight="1" x14ac:dyDescent="0.2">
      <c r="A12" s="283"/>
      <c r="B12" s="79"/>
      <c r="C12" s="79"/>
      <c r="D12" s="79"/>
      <c r="E12" s="148" t="s">
        <v>1639</v>
      </c>
      <c r="F12" s="32" t="s">
        <v>664</v>
      </c>
      <c r="G12" s="277"/>
    </row>
    <row r="13" spans="1:7" ht="15.95" customHeight="1" x14ac:dyDescent="0.2">
      <c r="A13" s="283"/>
      <c r="B13" s="32"/>
      <c r="C13" s="32"/>
      <c r="D13" s="32"/>
      <c r="E13" s="148" t="s">
        <v>1640</v>
      </c>
      <c r="F13" s="32" t="s">
        <v>1641</v>
      </c>
      <c r="G13" s="32" t="s">
        <v>1642</v>
      </c>
    </row>
    <row r="14" spans="1:7" ht="15.95" customHeight="1" x14ac:dyDescent="0.2">
      <c r="A14" s="283"/>
      <c r="B14" s="32"/>
      <c r="C14" s="32"/>
      <c r="D14" s="32"/>
      <c r="E14" s="148" t="s">
        <v>1643</v>
      </c>
      <c r="F14" s="32" t="s">
        <v>1641</v>
      </c>
      <c r="G14" s="32" t="s">
        <v>1642</v>
      </c>
    </row>
    <row r="15" spans="1:7" ht="15.95" customHeight="1" x14ac:dyDescent="0.2">
      <c r="A15" s="283"/>
      <c r="B15" s="32"/>
      <c r="C15" s="32"/>
      <c r="D15" s="32"/>
      <c r="E15" s="148" t="s">
        <v>1614</v>
      </c>
      <c r="F15" s="32" t="s">
        <v>1641</v>
      </c>
      <c r="G15" s="32" t="s">
        <v>1642</v>
      </c>
    </row>
    <row r="16" spans="1:7" ht="15.95" customHeight="1" x14ac:dyDescent="0.2">
      <c r="A16" s="283"/>
      <c r="B16" s="32"/>
      <c r="C16" s="32"/>
      <c r="D16" s="32"/>
      <c r="E16" s="148" t="s">
        <v>1644</v>
      </c>
      <c r="F16" s="32" t="s">
        <v>1641</v>
      </c>
      <c r="G16" s="32" t="s">
        <v>1642</v>
      </c>
    </row>
    <row r="17" spans="1:7" ht="15.95" customHeight="1" x14ac:dyDescent="0.2">
      <c r="A17" s="283"/>
      <c r="B17" s="32"/>
      <c r="C17" s="32"/>
      <c r="D17" s="32"/>
      <c r="E17" s="148" t="s">
        <v>1645</v>
      </c>
      <c r="F17" s="32" t="s">
        <v>664</v>
      </c>
      <c r="G17" s="32"/>
    </row>
    <row r="18" spans="1:7" ht="15.95" customHeight="1" x14ac:dyDescent="0.2">
      <c r="A18" s="283"/>
      <c r="B18" s="32"/>
      <c r="C18" s="32"/>
      <c r="D18" s="32"/>
      <c r="E18" s="148" t="s">
        <v>1646</v>
      </c>
      <c r="F18" s="32" t="s">
        <v>664</v>
      </c>
      <c r="G18" s="32"/>
    </row>
    <row r="19" spans="1:7" ht="15.95" customHeight="1" x14ac:dyDescent="0.2">
      <c r="A19" s="283"/>
      <c r="B19" s="32"/>
      <c r="C19" s="32"/>
      <c r="D19" s="32"/>
      <c r="E19" s="148" t="s">
        <v>1647</v>
      </c>
      <c r="F19" s="32" t="s">
        <v>664</v>
      </c>
      <c r="G19" s="32"/>
    </row>
    <row r="20" spans="1:7" ht="15.95" customHeight="1" x14ac:dyDescent="0.2">
      <c r="A20" s="283"/>
      <c r="B20" s="32"/>
      <c r="C20" s="32"/>
      <c r="D20" s="32"/>
      <c r="E20" s="148" t="s">
        <v>1648</v>
      </c>
      <c r="F20" s="32" t="s">
        <v>1649</v>
      </c>
      <c r="G20" s="32" t="s">
        <v>1650</v>
      </c>
    </row>
    <row r="21" spans="1:7" ht="15.95" customHeight="1" x14ac:dyDescent="0.2">
      <c r="A21" s="283"/>
      <c r="B21" s="32"/>
      <c r="C21" s="32"/>
      <c r="D21" s="32"/>
      <c r="E21" s="148" t="s">
        <v>1651</v>
      </c>
      <c r="F21" s="32" t="s">
        <v>1652</v>
      </c>
      <c r="G21" s="32"/>
    </row>
    <row r="22" spans="1:7" ht="15.95" customHeight="1" x14ac:dyDescent="0.2">
      <c r="A22" s="283"/>
      <c r="B22" s="32"/>
      <c r="C22" s="32"/>
      <c r="D22" s="32"/>
      <c r="E22" s="148" t="s">
        <v>1653</v>
      </c>
      <c r="F22" s="32" t="s">
        <v>1654</v>
      </c>
      <c r="G22" s="32" t="s">
        <v>1655</v>
      </c>
    </row>
    <row r="23" spans="1:7" ht="15.95" customHeight="1" x14ac:dyDescent="0.2">
      <c r="A23" s="283"/>
      <c r="B23" s="32"/>
      <c r="C23" s="32"/>
      <c r="D23" s="32"/>
      <c r="E23" s="148" t="s">
        <v>1656</v>
      </c>
      <c r="F23" s="32" t="s">
        <v>1657</v>
      </c>
      <c r="G23" s="32"/>
    </row>
    <row r="24" spans="1:7" ht="15.95" customHeight="1" x14ac:dyDescent="0.2">
      <c r="A24" s="283"/>
      <c r="B24" s="32"/>
      <c r="C24" s="32"/>
      <c r="D24" s="32"/>
      <c r="E24" s="148" t="s">
        <v>1658</v>
      </c>
      <c r="F24" s="32" t="s">
        <v>321</v>
      </c>
      <c r="G24" s="32" t="s">
        <v>1659</v>
      </c>
    </row>
    <row r="25" spans="1:7" ht="15.95" customHeight="1" x14ac:dyDescent="0.2">
      <c r="A25" s="283"/>
      <c r="B25" s="32"/>
      <c r="C25" s="32"/>
      <c r="D25" s="32"/>
      <c r="E25" s="148" t="s">
        <v>1660</v>
      </c>
      <c r="F25" s="32" t="s">
        <v>321</v>
      </c>
      <c r="G25" s="32"/>
    </row>
    <row r="26" spans="1:7" ht="15.95" customHeight="1" x14ac:dyDescent="0.2">
      <c r="A26" s="283"/>
      <c r="B26" s="32"/>
      <c r="C26" s="32"/>
      <c r="D26" s="32"/>
      <c r="E26" s="148" t="s">
        <v>1661</v>
      </c>
      <c r="F26" s="32" t="s">
        <v>321</v>
      </c>
      <c r="G26" s="32"/>
    </row>
    <row r="27" spans="1:7" ht="15.95" customHeight="1" x14ac:dyDescent="0.2">
      <c r="A27" s="284"/>
      <c r="B27" s="32"/>
      <c r="C27" s="32"/>
      <c r="D27" s="32"/>
      <c r="E27" s="148" t="s">
        <v>1662</v>
      </c>
      <c r="F27" s="32" t="s">
        <v>321</v>
      </c>
      <c r="G27" s="32"/>
    </row>
    <row r="28" spans="1:7" ht="15.95" customHeight="1" x14ac:dyDescent="0.2">
      <c r="A28" s="79" t="s">
        <v>1663</v>
      </c>
      <c r="B28" s="32" t="s">
        <v>318</v>
      </c>
      <c r="C28" s="32" t="s">
        <v>1664</v>
      </c>
      <c r="D28" s="79" t="s">
        <v>1665</v>
      </c>
      <c r="E28" s="32"/>
      <c r="F28" s="32"/>
      <c r="G28" s="32"/>
    </row>
    <row r="29" spans="1:7" ht="15.95" customHeight="1" x14ac:dyDescent="0.2">
      <c r="A29" s="79" t="s">
        <v>1663</v>
      </c>
      <c r="B29" s="32" t="s">
        <v>826</v>
      </c>
      <c r="C29" s="32" t="s">
        <v>1666</v>
      </c>
      <c r="D29" s="79" t="s">
        <v>1667</v>
      </c>
      <c r="E29" s="32"/>
      <c r="F29" s="32"/>
      <c r="G29" s="32"/>
    </row>
    <row r="30" spans="1:7" ht="15.95" customHeight="1" x14ac:dyDescent="0.2">
      <c r="A30" s="395" t="s">
        <v>1663</v>
      </c>
      <c r="B30" s="32" t="s">
        <v>334</v>
      </c>
      <c r="C30" s="32" t="s">
        <v>1668</v>
      </c>
      <c r="D30" s="32" t="s">
        <v>1669</v>
      </c>
      <c r="E30" s="32"/>
      <c r="F30" s="32"/>
      <c r="G30" s="32"/>
    </row>
    <row r="31" spans="1:7" ht="15.95" customHeight="1" x14ac:dyDescent="0.2">
      <c r="A31" s="396"/>
      <c r="B31" s="32"/>
      <c r="C31" s="32"/>
      <c r="D31" s="32"/>
      <c r="E31" s="32" t="s">
        <v>391</v>
      </c>
      <c r="F31" s="32" t="s">
        <v>336</v>
      </c>
      <c r="G31" s="32"/>
    </row>
    <row r="32" spans="1:7" ht="15.95" customHeight="1" x14ac:dyDescent="0.2">
      <c r="A32" s="396"/>
      <c r="B32" s="32"/>
      <c r="C32" s="32"/>
      <c r="D32" s="32"/>
      <c r="E32" s="32"/>
      <c r="F32" s="148" t="s">
        <v>1670</v>
      </c>
      <c r="G32" s="32"/>
    </row>
    <row r="33" spans="1:7" ht="15.95" customHeight="1" x14ac:dyDescent="0.2">
      <c r="A33" s="396"/>
      <c r="B33" s="32"/>
      <c r="C33" s="32"/>
      <c r="D33" s="32"/>
      <c r="E33" s="32"/>
      <c r="F33" s="148" t="s">
        <v>1671</v>
      </c>
      <c r="G33" s="32"/>
    </row>
    <row r="34" spans="1:7" ht="15.95" customHeight="1" x14ac:dyDescent="0.2">
      <c r="A34" s="396"/>
      <c r="B34" s="32"/>
      <c r="C34" s="32"/>
      <c r="D34" s="32"/>
      <c r="E34" s="32"/>
      <c r="F34" s="148" t="s">
        <v>1672</v>
      </c>
      <c r="G34" s="32"/>
    </row>
    <row r="35" spans="1:7" ht="15.95" customHeight="1" x14ac:dyDescent="0.2">
      <c r="A35" s="396"/>
      <c r="B35" s="32"/>
      <c r="C35" s="32"/>
      <c r="D35" s="32"/>
      <c r="E35" s="32"/>
      <c r="F35" s="148" t="s">
        <v>1673</v>
      </c>
      <c r="G35" s="32"/>
    </row>
    <row r="36" spans="1:7" ht="15.95" customHeight="1" x14ac:dyDescent="0.2">
      <c r="A36" s="396"/>
      <c r="B36" s="32"/>
      <c r="C36" s="32"/>
      <c r="D36" s="32"/>
      <c r="E36" s="32"/>
      <c r="F36" s="148" t="s">
        <v>1674</v>
      </c>
      <c r="G36" s="32"/>
    </row>
    <row r="37" spans="1:7" ht="15.95" customHeight="1" x14ac:dyDescent="0.2">
      <c r="A37" s="396"/>
      <c r="B37" s="32"/>
      <c r="C37" s="32"/>
      <c r="D37" s="32"/>
      <c r="E37" s="32"/>
      <c r="F37" s="148" t="s">
        <v>1675</v>
      </c>
      <c r="G37" s="32"/>
    </row>
    <row r="38" spans="1:7" ht="15.95" customHeight="1" x14ac:dyDescent="0.2">
      <c r="A38" s="396"/>
      <c r="B38" s="32"/>
      <c r="C38" s="32"/>
      <c r="D38" s="32"/>
      <c r="E38" s="32"/>
      <c r="F38" s="148" t="s">
        <v>1676</v>
      </c>
      <c r="G38" s="32"/>
    </row>
    <row r="39" spans="1:7" ht="15.95" customHeight="1" x14ac:dyDescent="0.2">
      <c r="A39" s="396"/>
      <c r="B39" s="32"/>
      <c r="C39" s="32"/>
      <c r="D39" s="32"/>
      <c r="E39" s="32"/>
      <c r="F39" s="148" t="s">
        <v>1677</v>
      </c>
      <c r="G39" s="32"/>
    </row>
    <row r="40" spans="1:7" ht="15.95" customHeight="1" x14ac:dyDescent="0.2">
      <c r="A40" s="396"/>
      <c r="B40" s="32"/>
      <c r="C40" s="32"/>
      <c r="D40" s="32"/>
      <c r="E40" s="32"/>
      <c r="F40" s="148" t="s">
        <v>1678</v>
      </c>
      <c r="G40" s="32"/>
    </row>
    <row r="41" spans="1:7" ht="15.95" customHeight="1" x14ac:dyDescent="0.2">
      <c r="A41" s="397"/>
      <c r="B41" s="32"/>
      <c r="C41" s="32"/>
      <c r="D41" s="32"/>
      <c r="E41" s="32"/>
      <c r="F41" s="148" t="s">
        <v>1679</v>
      </c>
      <c r="G41" s="32"/>
    </row>
    <row r="42" spans="1:7" ht="15.95" customHeight="1" x14ac:dyDescent="0.2">
      <c r="A42" s="79" t="s">
        <v>1680</v>
      </c>
      <c r="B42" s="32" t="s">
        <v>318</v>
      </c>
      <c r="C42" s="32" t="s">
        <v>1681</v>
      </c>
      <c r="D42" s="79" t="s">
        <v>1682</v>
      </c>
      <c r="E42" s="32"/>
      <c r="F42" s="32"/>
      <c r="G42" s="32"/>
    </row>
    <row r="43" spans="1:7" ht="15.95" customHeight="1" x14ac:dyDescent="0.2">
      <c r="A43" s="79" t="s">
        <v>1680</v>
      </c>
      <c r="B43" s="32" t="s">
        <v>826</v>
      </c>
      <c r="C43" s="32" t="s">
        <v>1683</v>
      </c>
      <c r="D43" s="79" t="s">
        <v>1684</v>
      </c>
      <c r="E43" s="32"/>
      <c r="F43" s="32"/>
      <c r="G43" s="32"/>
    </row>
    <row r="44" spans="1:7" ht="15.95" customHeight="1" x14ac:dyDescent="0.2">
      <c r="A44" s="395" t="s">
        <v>1680</v>
      </c>
      <c r="B44" s="32" t="s">
        <v>334</v>
      </c>
      <c r="C44" s="32" t="s">
        <v>1685</v>
      </c>
      <c r="D44" s="32" t="s">
        <v>1686</v>
      </c>
      <c r="E44" s="32"/>
      <c r="F44" s="32"/>
      <c r="G44" s="32"/>
    </row>
    <row r="45" spans="1:7" ht="15.95" customHeight="1" x14ac:dyDescent="0.2">
      <c r="A45" s="396"/>
      <c r="B45" s="32"/>
      <c r="C45" s="32"/>
      <c r="D45" s="32"/>
      <c r="E45" s="87" t="s">
        <v>336</v>
      </c>
      <c r="F45" s="32"/>
      <c r="G45" s="32"/>
    </row>
    <row r="46" spans="1:7" ht="15.95" customHeight="1" x14ac:dyDescent="0.2">
      <c r="A46" s="396"/>
      <c r="B46" s="32"/>
      <c r="C46" s="32"/>
      <c r="D46" s="32"/>
      <c r="E46" s="32" t="s">
        <v>1687</v>
      </c>
      <c r="F46" s="32" t="s">
        <v>664</v>
      </c>
      <c r="G46" s="32"/>
    </row>
    <row r="47" spans="1:7" ht="15.95" customHeight="1" x14ac:dyDescent="0.2">
      <c r="A47" s="396"/>
      <c r="B47" s="32"/>
      <c r="C47" s="32"/>
      <c r="D47" s="32"/>
      <c r="E47" s="32" t="s">
        <v>1688</v>
      </c>
      <c r="F47" s="32" t="s">
        <v>664</v>
      </c>
      <c r="G47" s="32"/>
    </row>
    <row r="48" spans="1:7" ht="15.95" customHeight="1" x14ac:dyDescent="0.2">
      <c r="A48" s="396"/>
      <c r="B48" s="32"/>
      <c r="C48" s="32"/>
      <c r="D48" s="32"/>
      <c r="E48" s="32" t="s">
        <v>1689</v>
      </c>
      <c r="F48" s="32" t="s">
        <v>664</v>
      </c>
      <c r="G48" s="32"/>
    </row>
    <row r="49" spans="1:7" ht="15.95" customHeight="1" x14ac:dyDescent="0.2">
      <c r="A49" s="396"/>
      <c r="B49" s="32"/>
      <c r="C49" s="32"/>
      <c r="D49" s="32"/>
      <c r="E49" s="32" t="s">
        <v>1690</v>
      </c>
      <c r="F49" s="32" t="s">
        <v>664</v>
      </c>
      <c r="G49" s="32"/>
    </row>
    <row r="50" spans="1:7" ht="15.95" customHeight="1" x14ac:dyDescent="0.2">
      <c r="A50" s="397"/>
      <c r="B50" s="32"/>
      <c r="C50" s="32"/>
      <c r="D50" s="32"/>
      <c r="E50" s="32" t="s">
        <v>1691</v>
      </c>
      <c r="F50" s="32" t="s">
        <v>1692</v>
      </c>
      <c r="G50" s="32"/>
    </row>
  </sheetData>
  <mergeCells count="2">
    <mergeCell ref="A30:A41"/>
    <mergeCell ref="A44:A50"/>
  </mergeCells>
  <phoneticPr fontId="38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319C-C6AD-4687-8538-E0AB1542AB03}">
  <dimension ref="A1:X59"/>
  <sheetViews>
    <sheetView workbookViewId="0"/>
  </sheetViews>
  <sheetFormatPr defaultColWidth="14" defaultRowHeight="12.75" x14ac:dyDescent="0.2"/>
  <cols>
    <col min="1" max="1" width="27" customWidth="1"/>
    <col min="2" max="2" width="19" customWidth="1"/>
    <col min="3" max="3" width="22" customWidth="1"/>
    <col min="4" max="4" width="19" customWidth="1"/>
    <col min="5" max="5" width="42" customWidth="1"/>
    <col min="6" max="6" width="27" customWidth="1"/>
    <col min="7" max="7" width="32" customWidth="1"/>
    <col min="8" max="8" width="27" customWidth="1"/>
    <col min="9" max="10" width="9" customWidth="1"/>
    <col min="11" max="11" width="14" customWidth="1"/>
    <col min="12" max="12" width="42" customWidth="1"/>
    <col min="13" max="13" width="18" customWidth="1"/>
    <col min="14" max="14" width="26" customWidth="1"/>
    <col min="15" max="15" width="13" customWidth="1"/>
    <col min="16" max="16" width="11" customWidth="1"/>
    <col min="17" max="17" width="9" customWidth="1"/>
    <col min="18" max="18" width="12" customWidth="1"/>
    <col min="19" max="20" width="9" customWidth="1"/>
    <col min="21" max="21" width="10" customWidth="1"/>
    <col min="22" max="22" width="9" customWidth="1"/>
    <col min="23" max="24" width="25" customWidth="1"/>
  </cols>
  <sheetData>
    <row r="1" spans="1:24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  <c r="H1" s="113"/>
      <c r="I1" s="399" t="s">
        <v>238</v>
      </c>
      <c r="J1" s="400"/>
      <c r="K1" s="400"/>
      <c r="L1" s="400"/>
      <c r="M1" s="400"/>
      <c r="N1" s="401"/>
      <c r="O1" s="369" t="s">
        <v>239</v>
      </c>
      <c r="P1" s="392"/>
      <c r="Q1" s="392"/>
      <c r="R1" s="392"/>
      <c r="S1" s="392"/>
      <c r="T1" s="66"/>
      <c r="U1" s="66"/>
      <c r="V1" s="66"/>
      <c r="W1" s="66"/>
      <c r="X1" s="66"/>
    </row>
    <row r="2" spans="1:24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  <c r="H2" s="113" t="s">
        <v>245</v>
      </c>
      <c r="I2" s="70" t="s">
        <v>103</v>
      </c>
      <c r="J2" s="70" t="s">
        <v>107</v>
      </c>
      <c r="K2" s="96" t="s">
        <v>246</v>
      </c>
      <c r="L2" s="97" t="s">
        <v>247</v>
      </c>
      <c r="M2" s="97" t="s">
        <v>248</v>
      </c>
      <c r="N2" s="203" t="s">
        <v>117</v>
      </c>
      <c r="O2" s="70" t="s">
        <v>249</v>
      </c>
      <c r="P2" s="70" t="s">
        <v>250</v>
      </c>
      <c r="Q2" s="72" t="s">
        <v>247</v>
      </c>
      <c r="R2" s="72" t="s">
        <v>248</v>
      </c>
      <c r="S2" s="70" t="s">
        <v>117</v>
      </c>
      <c r="T2" s="70" t="s">
        <v>52</v>
      </c>
      <c r="U2" s="70" t="s">
        <v>251</v>
      </c>
      <c r="V2" s="70" t="s">
        <v>252</v>
      </c>
      <c r="W2" s="70" t="s">
        <v>253</v>
      </c>
      <c r="X2" s="70" t="s">
        <v>254</v>
      </c>
    </row>
    <row r="3" spans="1:24" ht="15.95" customHeight="1" x14ac:dyDescent="0.2">
      <c r="A3" s="79" t="s">
        <v>1693</v>
      </c>
      <c r="B3" s="32" t="s">
        <v>318</v>
      </c>
      <c r="C3" s="32" t="e">
        <f ca="1">_xludf.CONCAT("on", REPLACE(A3,1,1,UPPER(LEFT(A3,1))), REPLACE(B3,1,1,UPPER(LEFT(B3,1))))</f>
        <v>#NAME?</v>
      </c>
      <c r="D3" s="79" t="s">
        <v>1694</v>
      </c>
      <c r="E3" s="80"/>
      <c r="F3" s="81"/>
      <c r="G3" s="289"/>
      <c r="H3" s="76"/>
      <c r="I3" s="1"/>
      <c r="J3" s="1"/>
      <c r="K3" s="1"/>
      <c r="L3" s="164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95" customHeight="1" x14ac:dyDescent="0.2">
      <c r="A4" s="79"/>
      <c r="B4" s="79"/>
      <c r="C4" s="79"/>
      <c r="D4" s="80"/>
      <c r="E4" s="32" t="s">
        <v>391</v>
      </c>
      <c r="F4" s="402" t="s">
        <v>1695</v>
      </c>
      <c r="G4" s="287" t="s">
        <v>1696</v>
      </c>
      <c r="H4" s="179" t="s">
        <v>1697</v>
      </c>
      <c r="I4" s="1"/>
      <c r="J4" s="1"/>
      <c r="K4" s="76" t="s">
        <v>1698</v>
      </c>
      <c r="L4" s="118" t="s">
        <v>391</v>
      </c>
      <c r="M4" s="286" t="s">
        <v>1699</v>
      </c>
      <c r="N4" s="187">
        <v>44803.663668981484</v>
      </c>
      <c r="O4" s="1"/>
      <c r="P4" s="1"/>
      <c r="Q4" s="1"/>
      <c r="R4" s="1"/>
      <c r="S4" s="1"/>
      <c r="T4" s="1" t="s">
        <v>88</v>
      </c>
      <c r="U4" s="177" t="s">
        <v>264</v>
      </c>
      <c r="V4" s="1" t="s">
        <v>89</v>
      </c>
      <c r="W4" s="1" t="s">
        <v>361</v>
      </c>
      <c r="X4" s="1"/>
    </row>
    <row r="5" spans="1:24" ht="15.95" customHeight="1" x14ac:dyDescent="0.2">
      <c r="A5" s="79"/>
      <c r="B5" s="79"/>
      <c r="C5" s="79"/>
      <c r="D5" s="80"/>
      <c r="E5" s="80"/>
      <c r="F5" s="402"/>
      <c r="G5" s="76"/>
      <c r="H5" s="179" t="s">
        <v>1700</v>
      </c>
      <c r="I5" s="1"/>
      <c r="J5" s="1"/>
      <c r="K5" s="76" t="s">
        <v>1698</v>
      </c>
      <c r="L5" s="118" t="s">
        <v>391</v>
      </c>
      <c r="M5" s="286" t="s">
        <v>1701</v>
      </c>
      <c r="N5" s="187">
        <v>44803.664965277778</v>
      </c>
      <c r="O5" s="1"/>
      <c r="P5" s="1"/>
      <c r="Q5" s="1"/>
      <c r="R5" s="1"/>
      <c r="S5" s="1"/>
      <c r="T5" s="1" t="s">
        <v>88</v>
      </c>
      <c r="U5" s="177" t="s">
        <v>264</v>
      </c>
      <c r="V5" s="1" t="s">
        <v>89</v>
      </c>
      <c r="W5" s="1" t="s">
        <v>361</v>
      </c>
      <c r="X5" s="1"/>
    </row>
    <row r="6" spans="1:24" ht="15.95" customHeight="1" x14ac:dyDescent="0.2">
      <c r="A6" s="79"/>
      <c r="B6" s="32"/>
      <c r="C6" s="32"/>
      <c r="D6" s="79"/>
      <c r="E6" s="80"/>
      <c r="F6" s="402"/>
      <c r="G6" s="287"/>
      <c r="H6" s="293" t="s">
        <v>1702</v>
      </c>
      <c r="I6" s="1"/>
      <c r="J6" s="1"/>
      <c r="K6" s="76" t="s">
        <v>1698</v>
      </c>
      <c r="L6" s="118" t="s">
        <v>391</v>
      </c>
      <c r="M6" s="286" t="s">
        <v>954</v>
      </c>
      <c r="N6" s="187">
        <v>44803.729363425926</v>
      </c>
      <c r="O6" s="1"/>
      <c r="P6" s="1"/>
      <c r="Q6" s="1"/>
      <c r="R6" s="1"/>
      <c r="S6" s="1"/>
      <c r="T6" s="1" t="s">
        <v>88</v>
      </c>
      <c r="U6" s="177" t="s">
        <v>264</v>
      </c>
      <c r="V6" s="1" t="s">
        <v>89</v>
      </c>
      <c r="W6" s="1" t="s">
        <v>361</v>
      </c>
      <c r="X6" s="1"/>
    </row>
    <row r="7" spans="1:24" ht="15.95" customHeight="1" x14ac:dyDescent="0.2">
      <c r="A7" s="79" t="s">
        <v>1693</v>
      </c>
      <c r="B7" s="32" t="s">
        <v>334</v>
      </c>
      <c r="C7" s="32" t="e">
        <f ca="1">_xludf.CONCAT("on", REPLACE(A7,1,1,UPPER(LEFT(A7,1))), REPLACE(B7,1,1,UPPER(LEFT(B7,1))))</f>
        <v>#NAME?</v>
      </c>
      <c r="D7" s="79" t="s">
        <v>1703</v>
      </c>
      <c r="E7" s="80"/>
      <c r="F7" s="402"/>
      <c r="G7" s="287"/>
      <c r="H7" s="76" t="s">
        <v>1704</v>
      </c>
      <c r="I7" s="1"/>
      <c r="J7" s="1"/>
      <c r="K7" s="76" t="s">
        <v>1698</v>
      </c>
      <c r="L7" s="118" t="s">
        <v>391</v>
      </c>
      <c r="M7" s="286" t="s">
        <v>1705</v>
      </c>
      <c r="N7" s="187">
        <v>44803.797013888892</v>
      </c>
      <c r="O7" s="1"/>
      <c r="P7" s="1"/>
      <c r="Q7" s="1"/>
      <c r="R7" s="1"/>
      <c r="S7" s="1"/>
      <c r="T7" s="1" t="s">
        <v>88</v>
      </c>
      <c r="U7" s="177" t="s">
        <v>264</v>
      </c>
      <c r="V7" s="1" t="s">
        <v>89</v>
      </c>
      <c r="W7" s="1" t="s">
        <v>361</v>
      </c>
      <c r="X7" s="1"/>
    </row>
    <row r="8" spans="1:24" ht="15.95" customHeight="1" x14ac:dyDescent="0.2">
      <c r="A8" s="79"/>
      <c r="B8" s="32"/>
      <c r="C8" s="79"/>
      <c r="D8" s="32"/>
      <c r="E8" s="87" t="s">
        <v>336</v>
      </c>
      <c r="F8" s="81"/>
      <c r="G8" s="287"/>
      <c r="H8" s="76"/>
      <c r="I8" s="1"/>
      <c r="J8" s="1"/>
      <c r="K8" s="76"/>
      <c r="L8" s="1"/>
      <c r="M8" s="286"/>
      <c r="N8" s="187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6" customHeight="1" x14ac:dyDescent="0.2">
      <c r="A9" s="79"/>
      <c r="B9" s="79"/>
      <c r="C9" s="79"/>
      <c r="D9" s="32"/>
      <c r="E9" s="383" t="s">
        <v>1706</v>
      </c>
      <c r="F9" s="383" t="s">
        <v>1707</v>
      </c>
      <c r="G9" s="403" t="s">
        <v>1708</v>
      </c>
      <c r="H9" s="288" t="s">
        <v>1709</v>
      </c>
      <c r="I9" s="1"/>
      <c r="J9" s="1"/>
      <c r="K9" s="76" t="s">
        <v>1710</v>
      </c>
      <c r="L9" s="1" t="s">
        <v>1706</v>
      </c>
      <c r="M9" s="286" t="s">
        <v>1711</v>
      </c>
      <c r="N9" s="187">
        <v>44803.702511574076</v>
      </c>
      <c r="O9" s="1"/>
      <c r="P9" s="1"/>
      <c r="Q9" s="1"/>
      <c r="R9" s="1"/>
      <c r="S9" s="1"/>
      <c r="T9" s="1" t="s">
        <v>88</v>
      </c>
      <c r="U9" s="177" t="s">
        <v>264</v>
      </c>
      <c r="V9" s="1" t="s">
        <v>89</v>
      </c>
      <c r="W9" s="1" t="s">
        <v>361</v>
      </c>
      <c r="X9" s="1"/>
    </row>
    <row r="10" spans="1:24" ht="15.95" customHeight="1" x14ac:dyDescent="0.2">
      <c r="A10" s="79"/>
      <c r="B10" s="79"/>
      <c r="C10" s="79"/>
      <c r="D10" s="32"/>
      <c r="E10" s="383"/>
      <c r="F10" s="383"/>
      <c r="G10" s="403"/>
      <c r="H10" s="76" t="s">
        <v>1712</v>
      </c>
      <c r="I10" s="1"/>
      <c r="J10" s="1"/>
      <c r="K10" s="76" t="s">
        <v>1710</v>
      </c>
      <c r="L10" s="1" t="s">
        <v>1706</v>
      </c>
      <c r="M10" s="286" t="s">
        <v>1713</v>
      </c>
      <c r="N10" s="187">
        <v>44803.702696759261</v>
      </c>
      <c r="O10" s="1"/>
      <c r="P10" s="1"/>
      <c r="Q10" s="1"/>
      <c r="R10" s="1"/>
      <c r="S10" s="1"/>
      <c r="T10" s="1" t="s">
        <v>88</v>
      </c>
      <c r="U10" s="177" t="s">
        <v>264</v>
      </c>
      <c r="V10" s="1" t="s">
        <v>89</v>
      </c>
      <c r="W10" s="1" t="s">
        <v>361</v>
      </c>
      <c r="X10" s="1"/>
    </row>
    <row r="11" spans="1:24" ht="15.95" customHeight="1" x14ac:dyDescent="0.2">
      <c r="A11" s="79"/>
      <c r="B11" s="79"/>
      <c r="C11" s="79"/>
      <c r="D11" s="32"/>
      <c r="E11" s="383" t="s">
        <v>1714</v>
      </c>
      <c r="F11" s="398" t="s">
        <v>1715</v>
      </c>
      <c r="G11" s="86"/>
      <c r="H11" s="76" t="s">
        <v>1716</v>
      </c>
      <c r="I11" s="1"/>
      <c r="J11" s="1"/>
      <c r="K11" s="76"/>
      <c r="L11" s="1"/>
      <c r="M11" s="286"/>
      <c r="N11" s="2"/>
      <c r="O11" s="1"/>
      <c r="P11" s="1"/>
      <c r="Q11" s="1"/>
      <c r="R11" s="1"/>
      <c r="S11" s="1"/>
      <c r="T11" s="1" t="s">
        <v>88</v>
      </c>
      <c r="U11" s="181" t="s">
        <v>61</v>
      </c>
      <c r="V11" s="1" t="s">
        <v>89</v>
      </c>
      <c r="W11" s="1"/>
      <c r="X11" s="1" t="s">
        <v>0</v>
      </c>
    </row>
    <row r="12" spans="1:24" ht="15.95" customHeight="1" x14ac:dyDescent="0.2">
      <c r="A12" s="238"/>
      <c r="B12" s="79"/>
      <c r="C12" s="79"/>
      <c r="D12" s="32"/>
      <c r="E12" s="383"/>
      <c r="F12" s="398"/>
      <c r="G12" s="86"/>
      <c r="H12" s="76" t="s">
        <v>1717</v>
      </c>
      <c r="I12" s="1"/>
      <c r="J12" s="1"/>
      <c r="K12" s="76"/>
      <c r="L12" s="1"/>
      <c r="M12" s="286"/>
      <c r="N12" s="2"/>
      <c r="O12" s="1"/>
      <c r="P12" s="1"/>
      <c r="Q12" s="1"/>
      <c r="R12" s="1"/>
      <c r="S12" s="1"/>
      <c r="T12" s="1" t="s">
        <v>88</v>
      </c>
      <c r="U12" s="181" t="s">
        <v>61</v>
      </c>
      <c r="V12" s="1" t="s">
        <v>89</v>
      </c>
      <c r="W12" s="1"/>
      <c r="X12" s="1" t="s">
        <v>0</v>
      </c>
    </row>
    <row r="13" spans="1:24" ht="15.95" customHeight="1" x14ac:dyDescent="0.2">
      <c r="A13" s="238"/>
      <c r="B13" s="79"/>
      <c r="C13" s="79"/>
      <c r="D13" s="32"/>
      <c r="E13" s="383"/>
      <c r="F13" s="398"/>
      <c r="G13" s="86"/>
      <c r="H13" s="76" t="s">
        <v>1718</v>
      </c>
      <c r="I13" s="1"/>
      <c r="J13" s="1"/>
      <c r="K13" s="76"/>
      <c r="L13" s="1"/>
      <c r="M13" s="286"/>
      <c r="N13" s="2"/>
      <c r="O13" s="1"/>
      <c r="P13" s="1"/>
      <c r="Q13" s="1"/>
      <c r="R13" s="1"/>
      <c r="S13" s="1"/>
      <c r="T13" s="1" t="s">
        <v>88</v>
      </c>
      <c r="U13" s="181" t="s">
        <v>61</v>
      </c>
      <c r="V13" s="1" t="s">
        <v>89</v>
      </c>
      <c r="W13" s="1"/>
      <c r="X13" s="1" t="s">
        <v>0</v>
      </c>
    </row>
    <row r="14" spans="1:24" ht="15.95" customHeight="1" x14ac:dyDescent="0.2">
      <c r="A14" s="238"/>
      <c r="B14" s="79"/>
      <c r="C14" s="79"/>
      <c r="D14" s="32"/>
      <c r="E14" s="383"/>
      <c r="F14" s="398"/>
      <c r="G14" s="86"/>
      <c r="H14" s="76" t="s">
        <v>1719</v>
      </c>
      <c r="I14" s="1"/>
      <c r="J14" s="1"/>
      <c r="K14" s="76"/>
      <c r="L14" s="1"/>
      <c r="M14" s="286"/>
      <c r="N14" s="2"/>
      <c r="O14" s="1"/>
      <c r="P14" s="1"/>
      <c r="Q14" s="1"/>
      <c r="R14" s="1"/>
      <c r="S14" s="1"/>
      <c r="T14" s="1" t="s">
        <v>88</v>
      </c>
      <c r="U14" s="181" t="s">
        <v>61</v>
      </c>
      <c r="V14" s="1" t="s">
        <v>89</v>
      </c>
      <c r="W14" s="1"/>
      <c r="X14" s="1" t="s">
        <v>0</v>
      </c>
    </row>
    <row r="15" spans="1:24" ht="15.95" customHeight="1" x14ac:dyDescent="0.2">
      <c r="A15" s="238"/>
      <c r="B15" s="79"/>
      <c r="C15" s="79"/>
      <c r="D15" s="32"/>
      <c r="E15" s="32" t="s">
        <v>1720</v>
      </c>
      <c r="F15" s="383" t="s">
        <v>664</v>
      </c>
      <c r="G15" s="86"/>
      <c r="H15" s="77" t="s">
        <v>664</v>
      </c>
      <c r="I15" s="1"/>
      <c r="J15" s="1"/>
      <c r="K15" s="76" t="s">
        <v>1710</v>
      </c>
      <c r="L15" s="127" t="s">
        <v>1720</v>
      </c>
      <c r="M15" s="286" t="s">
        <v>449</v>
      </c>
      <c r="N15" s="187">
        <v>44803.665370370371</v>
      </c>
      <c r="O15" s="1"/>
      <c r="P15" s="1"/>
      <c r="Q15" s="1"/>
      <c r="R15" s="1"/>
      <c r="S15" s="1"/>
      <c r="T15" s="1" t="s">
        <v>88</v>
      </c>
      <c r="U15" s="177" t="s">
        <v>264</v>
      </c>
      <c r="V15" s="1" t="s">
        <v>89</v>
      </c>
      <c r="W15" s="1" t="s">
        <v>361</v>
      </c>
      <c r="X15" s="1"/>
    </row>
    <row r="16" spans="1:24" ht="15.95" customHeight="1" x14ac:dyDescent="0.2">
      <c r="A16" s="238"/>
      <c r="B16" s="79"/>
      <c r="C16" s="79"/>
      <c r="D16" s="32"/>
      <c r="E16" s="32"/>
      <c r="F16" s="383"/>
      <c r="G16" s="86"/>
      <c r="H16" s="77" t="s">
        <v>664</v>
      </c>
      <c r="I16" s="1"/>
      <c r="J16" s="1"/>
      <c r="K16" s="1" t="s">
        <v>1710</v>
      </c>
      <c r="L16" s="232" t="s">
        <v>1720</v>
      </c>
      <c r="M16" s="2" t="s">
        <v>459</v>
      </c>
      <c r="N16" s="187">
        <v>44803.665347222224</v>
      </c>
      <c r="O16" s="1"/>
      <c r="P16" s="1"/>
      <c r="Q16" s="1"/>
      <c r="R16" s="1"/>
      <c r="S16" s="1"/>
      <c r="T16" s="1" t="s">
        <v>88</v>
      </c>
      <c r="U16" s="177" t="s">
        <v>264</v>
      </c>
      <c r="V16" s="1" t="s">
        <v>89</v>
      </c>
      <c r="W16" s="1" t="s">
        <v>361</v>
      </c>
      <c r="X16" s="1"/>
    </row>
    <row r="17" spans="1:24" ht="15.95" customHeight="1" x14ac:dyDescent="0.2">
      <c r="A17" s="238"/>
      <c r="B17" s="79"/>
      <c r="C17" s="79"/>
      <c r="D17" s="32"/>
      <c r="E17" s="32" t="s">
        <v>1721</v>
      </c>
      <c r="F17" s="32" t="s">
        <v>334</v>
      </c>
      <c r="G17" s="86"/>
      <c r="H17" s="76"/>
      <c r="I17" s="1"/>
      <c r="J17" s="1"/>
      <c r="K17" s="1" t="s">
        <v>1710</v>
      </c>
      <c r="L17" s="32" t="s">
        <v>1721</v>
      </c>
      <c r="M17" s="32" t="s">
        <v>334</v>
      </c>
      <c r="N17" s="187">
        <v>44803.665451388886</v>
      </c>
      <c r="O17" s="1"/>
      <c r="P17" s="1"/>
      <c r="Q17" s="1"/>
      <c r="R17" s="1"/>
      <c r="S17" s="1"/>
      <c r="T17" s="1" t="s">
        <v>88</v>
      </c>
      <c r="U17" s="177" t="s">
        <v>264</v>
      </c>
      <c r="V17" s="1" t="s">
        <v>89</v>
      </c>
      <c r="W17" s="1" t="s">
        <v>361</v>
      </c>
      <c r="X17" s="1"/>
    </row>
    <row r="18" spans="1:24" ht="15.95" customHeight="1" x14ac:dyDescent="0.2">
      <c r="A18" s="79" t="s">
        <v>1693</v>
      </c>
      <c r="B18" s="32" t="s">
        <v>1722</v>
      </c>
      <c r="C18" s="32" t="e">
        <f ca="1">_xludf.CONCAT("on", REPLACE(A18,1,1,UPPER(LEFT(A18,1))), REPLACE(B18,1,1,UPPER(LEFT(B18,1))))</f>
        <v>#NAME?</v>
      </c>
      <c r="D18" s="79" t="s">
        <v>1723</v>
      </c>
      <c r="E18" s="80"/>
      <c r="F18" s="80"/>
      <c r="G18" s="77"/>
      <c r="H18" s="76"/>
      <c r="I18" s="1"/>
      <c r="J18" s="1"/>
      <c r="K18" s="1"/>
      <c r="L18" s="1"/>
      <c r="M18" s="2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95" customHeight="1" x14ac:dyDescent="0.2">
      <c r="A19" s="79"/>
      <c r="B19" s="32"/>
      <c r="C19" s="79"/>
      <c r="D19" s="32"/>
      <c r="E19" s="87" t="s">
        <v>336</v>
      </c>
      <c r="F19" s="32"/>
      <c r="G19" s="77"/>
      <c r="H19" s="76"/>
      <c r="I19" s="1"/>
      <c r="J19" s="1"/>
      <c r="K19" s="1"/>
      <c r="L19" s="1"/>
      <c r="M19" s="2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95" customHeight="1" x14ac:dyDescent="0.2">
      <c r="A20" s="32"/>
      <c r="B20" s="32"/>
      <c r="C20" s="32"/>
      <c r="D20" s="32"/>
      <c r="E20" s="32" t="s">
        <v>23</v>
      </c>
      <c r="F20" s="383" t="s">
        <v>1707</v>
      </c>
      <c r="G20" s="377" t="s">
        <v>1724</v>
      </c>
      <c r="H20" s="77" t="s">
        <v>1709</v>
      </c>
      <c r="I20" s="1"/>
      <c r="J20" s="1"/>
      <c r="K20" s="1" t="s">
        <v>1725</v>
      </c>
      <c r="L20" s="88" t="s">
        <v>1726</v>
      </c>
      <c r="M20" s="32" t="s">
        <v>1711</v>
      </c>
      <c r="N20" s="187">
        <v>44804.628923611112</v>
      </c>
      <c r="O20" s="1"/>
      <c r="P20" s="1"/>
      <c r="Q20" s="1"/>
      <c r="R20" s="1"/>
      <c r="S20" s="1"/>
      <c r="T20" s="1" t="s">
        <v>88</v>
      </c>
      <c r="U20" s="177" t="s">
        <v>264</v>
      </c>
      <c r="V20" s="1" t="s">
        <v>89</v>
      </c>
      <c r="W20" s="1"/>
      <c r="X20" s="1"/>
    </row>
    <row r="21" spans="1:24" ht="15.95" customHeight="1" x14ac:dyDescent="0.2">
      <c r="A21" s="32"/>
      <c r="B21" s="32"/>
      <c r="C21" s="32"/>
      <c r="D21" s="32"/>
      <c r="E21" s="88"/>
      <c r="F21" s="383"/>
      <c r="G21" s="377"/>
      <c r="H21" s="77" t="s">
        <v>1712</v>
      </c>
      <c r="I21" s="1"/>
      <c r="J21" s="1"/>
      <c r="K21" s="1" t="s">
        <v>1725</v>
      </c>
      <c r="L21" s="88" t="s">
        <v>23</v>
      </c>
      <c r="M21" s="32" t="s">
        <v>1713</v>
      </c>
      <c r="N21" s="187">
        <v>44804.636192129627</v>
      </c>
      <c r="O21" s="1"/>
      <c r="P21" s="1"/>
      <c r="Q21" s="1"/>
      <c r="R21" s="1"/>
      <c r="S21" s="1"/>
      <c r="T21" s="1" t="s">
        <v>88</v>
      </c>
      <c r="U21" s="177" t="s">
        <v>264</v>
      </c>
      <c r="V21" s="1" t="s">
        <v>89</v>
      </c>
      <c r="W21" s="1"/>
      <c r="X21" s="1"/>
    </row>
    <row r="22" spans="1:24" ht="15.95" customHeight="1" x14ac:dyDescent="0.2">
      <c r="A22" s="32"/>
      <c r="B22" s="32"/>
      <c r="C22" s="32"/>
      <c r="D22" s="32"/>
      <c r="E22" s="32" t="s">
        <v>24</v>
      </c>
      <c r="F22" s="32" t="s">
        <v>334</v>
      </c>
      <c r="G22" s="77"/>
      <c r="H22" s="76"/>
      <c r="I22" s="1"/>
      <c r="J22" s="1"/>
      <c r="K22" s="1"/>
      <c r="L22" s="1"/>
      <c r="M22" s="2"/>
      <c r="N22" s="2"/>
      <c r="O22" s="1"/>
      <c r="P22" s="1"/>
      <c r="Q22" s="1"/>
      <c r="R22" s="1"/>
      <c r="S22" s="1"/>
      <c r="T22" s="1" t="s">
        <v>88</v>
      </c>
      <c r="U22" s="181" t="s">
        <v>61</v>
      </c>
      <c r="V22" s="1" t="s">
        <v>89</v>
      </c>
      <c r="W22" s="1"/>
      <c r="X22" s="1" t="s">
        <v>0</v>
      </c>
    </row>
    <row r="23" spans="1:24" ht="30.95" customHeight="1" x14ac:dyDescent="0.2">
      <c r="A23" s="79" t="s">
        <v>1693</v>
      </c>
      <c r="B23" s="32" t="s">
        <v>248</v>
      </c>
      <c r="C23" s="32" t="e">
        <f ca="1">_xludf.CONCAT("on", REPLACE(A23,1,1,UPPER(LEFT(A23,1))), REPLACE(B23,1,1,UPPER(LEFT(B23,1))))</f>
        <v>#NAME?</v>
      </c>
      <c r="D23" s="79" t="s">
        <v>1727</v>
      </c>
      <c r="E23" s="32"/>
      <c r="F23" s="32"/>
      <c r="G23" s="77"/>
      <c r="H23" s="76"/>
      <c r="I23" s="1"/>
      <c r="J23" s="1"/>
      <c r="K23" s="1"/>
      <c r="L23" s="1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95" customHeight="1" x14ac:dyDescent="0.2">
      <c r="A24" s="123"/>
      <c r="B24" s="123"/>
      <c r="C24" s="123"/>
      <c r="D24" s="123"/>
      <c r="E24" s="123" t="s">
        <v>248</v>
      </c>
      <c r="F24" s="123" t="s">
        <v>321</v>
      </c>
      <c r="G24" s="124" t="s">
        <v>1728</v>
      </c>
      <c r="H24" s="222"/>
      <c r="I24" s="164"/>
      <c r="J24" s="164"/>
      <c r="K24" s="164" t="s">
        <v>1729</v>
      </c>
      <c r="L24" s="123" t="s">
        <v>248</v>
      </c>
      <c r="M24" s="291">
        <v>20</v>
      </c>
      <c r="N24" s="290">
        <v>44803.66474537037</v>
      </c>
      <c r="O24" s="164"/>
      <c r="P24" s="164"/>
      <c r="Q24" s="164"/>
      <c r="R24" s="164"/>
      <c r="S24" s="164"/>
      <c r="T24" s="1" t="s">
        <v>88</v>
      </c>
      <c r="U24" s="292" t="s">
        <v>264</v>
      </c>
      <c r="V24" s="1" t="s">
        <v>89</v>
      </c>
      <c r="W24" s="1" t="s">
        <v>361</v>
      </c>
      <c r="X24" s="164"/>
    </row>
    <row r="25" spans="1:24" ht="45.95" customHeight="1" x14ac:dyDescent="0.2">
      <c r="A25" s="239" t="s">
        <v>1693</v>
      </c>
      <c r="B25" s="127" t="s">
        <v>602</v>
      </c>
      <c r="C25" s="127" t="e">
        <f ca="1">_xludf.CONCAT("on", REPLACE(A25,1,1,UPPER(LEFT(A25,1))), REPLACE(B25,1,1,UPPER(LEFT(B25,1))))</f>
        <v>#NAME?</v>
      </c>
      <c r="D25" s="239" t="s">
        <v>1730</v>
      </c>
      <c r="E25" s="127"/>
      <c r="F25" s="127"/>
      <c r="G25" s="127"/>
      <c r="H25" s="1"/>
      <c r="I25" s="1"/>
      <c r="J25" s="1"/>
      <c r="K25" s="1"/>
      <c r="L25" s="1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95" customHeight="1" x14ac:dyDescent="0.2">
      <c r="A26" s="127"/>
      <c r="B26" s="127"/>
      <c r="C26" s="127"/>
      <c r="D26" s="127"/>
      <c r="E26" s="127" t="s">
        <v>248</v>
      </c>
      <c r="F26" s="127" t="s">
        <v>321</v>
      </c>
      <c r="G26" s="127" t="s">
        <v>1731</v>
      </c>
      <c r="H26" s="1"/>
      <c r="I26" s="1"/>
      <c r="J26" s="1"/>
      <c r="K26" s="1" t="s">
        <v>1732</v>
      </c>
      <c r="L26" s="127" t="s">
        <v>248</v>
      </c>
      <c r="M26" s="2">
        <v>20</v>
      </c>
      <c r="N26" s="187">
        <v>44803.697384259256</v>
      </c>
      <c r="O26" s="1"/>
      <c r="P26" s="1"/>
      <c r="Q26" s="1"/>
      <c r="R26" s="1"/>
      <c r="S26" s="1"/>
      <c r="T26" s="1" t="s">
        <v>88</v>
      </c>
      <c r="U26" s="177" t="s">
        <v>264</v>
      </c>
      <c r="V26" s="1" t="s">
        <v>89</v>
      </c>
      <c r="W26" s="1" t="s">
        <v>361</v>
      </c>
      <c r="X26" s="1"/>
    </row>
    <row r="27" spans="1:24" ht="15.95" customHeight="1" x14ac:dyDescent="0.2">
      <c r="A27" s="127"/>
      <c r="B27" s="127"/>
      <c r="C27" s="127"/>
      <c r="D27" s="127"/>
      <c r="E27" s="127" t="s">
        <v>1029</v>
      </c>
      <c r="F27" s="388" t="s">
        <v>664</v>
      </c>
      <c r="G27" s="388" t="s">
        <v>1733</v>
      </c>
      <c r="H27" s="1"/>
      <c r="I27" s="1"/>
      <c r="J27" s="1"/>
      <c r="K27" s="1" t="s">
        <v>1732</v>
      </c>
      <c r="L27" s="127" t="s">
        <v>1029</v>
      </c>
      <c r="M27" s="2" t="s">
        <v>449</v>
      </c>
      <c r="N27" s="187">
        <v>44803.697384259256</v>
      </c>
      <c r="O27" s="1"/>
      <c r="P27" s="1"/>
      <c r="Q27" s="1"/>
      <c r="R27" s="1"/>
      <c r="S27" s="1"/>
      <c r="T27" s="1" t="s">
        <v>88</v>
      </c>
      <c r="U27" s="177" t="s">
        <v>264</v>
      </c>
      <c r="V27" s="1" t="s">
        <v>89</v>
      </c>
      <c r="W27" s="1" t="s">
        <v>361</v>
      </c>
      <c r="X27" s="1"/>
    </row>
    <row r="28" spans="1:24" ht="15.95" customHeight="1" x14ac:dyDescent="0.2">
      <c r="A28" s="1"/>
      <c r="B28" s="1"/>
      <c r="C28" s="1"/>
      <c r="D28" s="1"/>
      <c r="E28" s="1"/>
      <c r="F28" s="388"/>
      <c r="G28" s="388"/>
      <c r="H28" s="1"/>
      <c r="I28" s="1"/>
      <c r="J28" s="1"/>
      <c r="K28" s="1" t="s">
        <v>1732</v>
      </c>
      <c r="L28" s="1" t="s">
        <v>1029</v>
      </c>
      <c r="M28" s="1" t="s">
        <v>459</v>
      </c>
      <c r="N28" s="187">
        <v>44803.634201388886</v>
      </c>
      <c r="O28" s="1"/>
      <c r="P28" s="1"/>
      <c r="Q28" s="1"/>
      <c r="R28" s="1"/>
      <c r="S28" s="1"/>
      <c r="T28" s="1" t="s">
        <v>88</v>
      </c>
      <c r="U28" s="177" t="s">
        <v>264</v>
      </c>
      <c r="V28" s="1" t="s">
        <v>89</v>
      </c>
      <c r="W28" s="1" t="s">
        <v>361</v>
      </c>
      <c r="X28" s="1"/>
    </row>
    <row r="29" spans="1:24" ht="15.95" customHeight="1" x14ac:dyDescent="0.2">
      <c r="N29" s="41"/>
    </row>
    <row r="30" spans="1:24" ht="15.95" customHeight="1" x14ac:dyDescent="0.2">
      <c r="N30" s="41"/>
    </row>
    <row r="31" spans="1:24" ht="15.95" customHeight="1" x14ac:dyDescent="0.2">
      <c r="N31" s="41"/>
    </row>
    <row r="32" spans="1:24" ht="15.95" customHeight="1" x14ac:dyDescent="0.2">
      <c r="N32" s="41"/>
    </row>
    <row r="33" spans="1:14" ht="15.95" customHeight="1" x14ac:dyDescent="0.2">
      <c r="N33" s="41"/>
    </row>
    <row r="34" spans="1:14" ht="15.95" customHeight="1" x14ac:dyDescent="0.2">
      <c r="N34" s="41"/>
    </row>
    <row r="35" spans="1:14" ht="15.95" customHeight="1" x14ac:dyDescent="0.2">
      <c r="N35" s="41"/>
    </row>
    <row r="36" spans="1:14" ht="15.95" customHeight="1" x14ac:dyDescent="0.2">
      <c r="N36" s="41"/>
    </row>
    <row r="37" spans="1:14" ht="15.95" customHeight="1" x14ac:dyDescent="0.2">
      <c r="N37" s="41"/>
    </row>
    <row r="38" spans="1:14" ht="15.95" customHeight="1" x14ac:dyDescent="0.2">
      <c r="N38" s="41"/>
    </row>
    <row r="39" spans="1:14" ht="15.95" customHeight="1" x14ac:dyDescent="0.2">
      <c r="N39" s="41"/>
    </row>
    <row r="40" spans="1:14" ht="15.95" customHeight="1" x14ac:dyDescent="0.2">
      <c r="N40" s="41"/>
    </row>
    <row r="41" spans="1:14" ht="15.95" customHeight="1" x14ac:dyDescent="0.2">
      <c r="N41" s="41"/>
    </row>
    <row r="42" spans="1:14" ht="15.95" customHeight="1" x14ac:dyDescent="0.2">
      <c r="N42" s="41"/>
    </row>
    <row r="43" spans="1:14" ht="15.95" customHeight="1" x14ac:dyDescent="0.2">
      <c r="N43" s="41"/>
    </row>
    <row r="44" spans="1:14" ht="15.95" customHeight="1" x14ac:dyDescent="0.2">
      <c r="N44" s="41"/>
    </row>
    <row r="45" spans="1:14" ht="15.95" customHeight="1" x14ac:dyDescent="0.2">
      <c r="N45" s="41"/>
    </row>
    <row r="46" spans="1:14" ht="15.95" customHeight="1" x14ac:dyDescent="0.2">
      <c r="N46" s="41"/>
    </row>
    <row r="47" spans="1:14" ht="15.95" customHeight="1" x14ac:dyDescent="0.2">
      <c r="N47" s="41"/>
    </row>
    <row r="48" spans="1:14" ht="30.95" customHeight="1" x14ac:dyDescent="0.2">
      <c r="A48" s="294" t="s">
        <v>1734</v>
      </c>
      <c r="B48" s="294" t="s">
        <v>1735</v>
      </c>
      <c r="C48" s="294" t="s">
        <v>1736</v>
      </c>
      <c r="D48" s="294" t="s">
        <v>1737</v>
      </c>
      <c r="E48" s="294" t="s">
        <v>1738</v>
      </c>
      <c r="F48" s="294"/>
      <c r="G48" s="294" t="s">
        <v>1739</v>
      </c>
      <c r="H48" s="294" t="s">
        <v>1740</v>
      </c>
      <c r="I48" s="294" t="s">
        <v>1741</v>
      </c>
      <c r="N48" s="41"/>
    </row>
    <row r="49" spans="1:14" ht="45.95" customHeight="1" x14ac:dyDescent="0.2">
      <c r="A49" s="135" t="s">
        <v>1742</v>
      </c>
      <c r="B49" s="135" t="s">
        <v>1743</v>
      </c>
      <c r="C49" s="135">
        <v>1006012003</v>
      </c>
      <c r="D49" s="135" t="s">
        <v>1744</v>
      </c>
      <c r="E49" s="135" t="s">
        <v>1708</v>
      </c>
      <c r="F49" s="135"/>
      <c r="G49" s="135" t="s">
        <v>1745</v>
      </c>
      <c r="H49" s="135" t="s">
        <v>1746</v>
      </c>
      <c r="I49" s="135" t="s">
        <v>1747</v>
      </c>
      <c r="N49" s="41"/>
    </row>
    <row r="50" spans="1:14" ht="45.95" customHeight="1" x14ac:dyDescent="0.2">
      <c r="A50" s="135" t="s">
        <v>1742</v>
      </c>
      <c r="B50" s="135" t="s">
        <v>1743</v>
      </c>
      <c r="C50" s="135">
        <v>1006012003</v>
      </c>
      <c r="D50" s="135" t="s">
        <v>1748</v>
      </c>
      <c r="E50" s="135" t="s">
        <v>1724</v>
      </c>
      <c r="F50" s="135"/>
      <c r="G50" s="135" t="s">
        <v>1745</v>
      </c>
      <c r="H50" s="135" t="s">
        <v>1746</v>
      </c>
      <c r="I50" s="135" t="s">
        <v>1749</v>
      </c>
      <c r="N50" s="41"/>
    </row>
    <row r="51" spans="1:14" ht="45.95" customHeight="1" x14ac:dyDescent="0.2">
      <c r="A51" s="135" t="s">
        <v>1742</v>
      </c>
      <c r="B51" s="135" t="s">
        <v>1743</v>
      </c>
      <c r="C51" s="135">
        <v>1006012003</v>
      </c>
      <c r="D51" s="135" t="s">
        <v>1750</v>
      </c>
      <c r="E51" s="135" t="s">
        <v>1751</v>
      </c>
      <c r="F51" s="135"/>
      <c r="G51" s="135" t="s">
        <v>1752</v>
      </c>
      <c r="H51" s="135" t="s">
        <v>1746</v>
      </c>
      <c r="I51" s="135" t="s">
        <v>1747</v>
      </c>
      <c r="N51" s="41"/>
    </row>
    <row r="52" spans="1:14" ht="45.95" customHeight="1" x14ac:dyDescent="0.2">
      <c r="A52" s="135" t="s">
        <v>1742</v>
      </c>
      <c r="B52" s="135" t="s">
        <v>1743</v>
      </c>
      <c r="C52" s="135">
        <v>1006012003</v>
      </c>
      <c r="D52" s="135" t="s">
        <v>1753</v>
      </c>
      <c r="E52" s="135" t="s">
        <v>1754</v>
      </c>
      <c r="F52" s="135"/>
      <c r="G52" s="135" t="s">
        <v>1755</v>
      </c>
      <c r="H52" s="135" t="s">
        <v>1746</v>
      </c>
      <c r="I52" s="135" t="s">
        <v>1747</v>
      </c>
      <c r="N52" s="41"/>
    </row>
    <row r="53" spans="1:14" ht="15.95" customHeight="1" x14ac:dyDescent="0.2">
      <c r="A53" s="135" t="s">
        <v>1742</v>
      </c>
      <c r="B53" s="135" t="s">
        <v>1743</v>
      </c>
      <c r="C53" s="135">
        <v>1006012003</v>
      </c>
      <c r="D53" s="135" t="s">
        <v>1756</v>
      </c>
      <c r="E53" s="135" t="s">
        <v>1757</v>
      </c>
      <c r="F53" s="135"/>
      <c r="G53" s="135"/>
      <c r="H53" s="135" t="s">
        <v>1746</v>
      </c>
      <c r="I53" s="135" t="s">
        <v>1749</v>
      </c>
      <c r="N53" s="41"/>
    </row>
    <row r="54" spans="1:14" ht="15.95" customHeight="1" x14ac:dyDescent="0.2">
      <c r="A54" s="135" t="s">
        <v>1742</v>
      </c>
      <c r="B54" s="135" t="s">
        <v>1743</v>
      </c>
      <c r="C54" s="135">
        <v>1006012003</v>
      </c>
      <c r="D54" s="135" t="s">
        <v>1758</v>
      </c>
      <c r="E54" s="135" t="s">
        <v>1759</v>
      </c>
      <c r="F54" s="135"/>
      <c r="G54" s="135"/>
      <c r="H54" s="135" t="s">
        <v>1746</v>
      </c>
      <c r="I54" s="135" t="s">
        <v>1760</v>
      </c>
      <c r="N54" s="41"/>
    </row>
    <row r="55" spans="1:14" ht="30.95" customHeight="1" x14ac:dyDescent="0.2">
      <c r="A55" s="135" t="s">
        <v>1742</v>
      </c>
      <c r="B55" s="135" t="s">
        <v>1743</v>
      </c>
      <c r="C55" s="135">
        <v>1006012003</v>
      </c>
      <c r="D55" s="135" t="s">
        <v>1761</v>
      </c>
      <c r="E55" s="135" t="s">
        <v>1762</v>
      </c>
      <c r="F55" s="135"/>
      <c r="G55" s="135" t="s">
        <v>1763</v>
      </c>
      <c r="H55" s="135" t="s">
        <v>1746</v>
      </c>
      <c r="I55" s="135" t="s">
        <v>1747</v>
      </c>
      <c r="N55" s="41"/>
    </row>
    <row r="56" spans="1:14" ht="15.95" customHeight="1" x14ac:dyDescent="0.2">
      <c r="A56" s="135" t="s">
        <v>1742</v>
      </c>
      <c r="B56" s="135" t="s">
        <v>1743</v>
      </c>
      <c r="C56" s="135">
        <v>1006012003</v>
      </c>
      <c r="D56" s="135" t="s">
        <v>1764</v>
      </c>
      <c r="E56" s="135" t="s">
        <v>1765</v>
      </c>
      <c r="F56" s="135"/>
      <c r="G56" s="135"/>
      <c r="H56" s="135" t="s">
        <v>1746</v>
      </c>
      <c r="I56" s="135" t="s">
        <v>1747</v>
      </c>
      <c r="N56" s="41"/>
    </row>
    <row r="57" spans="1:14" ht="60.95" customHeight="1" x14ac:dyDescent="0.2">
      <c r="A57" s="135" t="s">
        <v>1742</v>
      </c>
      <c r="B57" s="135" t="s">
        <v>1743</v>
      </c>
      <c r="C57" s="135">
        <v>1006012003</v>
      </c>
      <c r="D57" s="135" t="s">
        <v>1766</v>
      </c>
      <c r="E57" s="135" t="s">
        <v>1767</v>
      </c>
      <c r="F57" s="135"/>
      <c r="G57" s="135" t="s">
        <v>1768</v>
      </c>
      <c r="H57" s="135" t="s">
        <v>1746</v>
      </c>
      <c r="I57" s="135" t="s">
        <v>1769</v>
      </c>
      <c r="N57" s="41"/>
    </row>
    <row r="58" spans="1:14" ht="45.95" customHeight="1" x14ac:dyDescent="0.2">
      <c r="A58" s="135" t="s">
        <v>1742</v>
      </c>
      <c r="B58" s="135" t="s">
        <v>1743</v>
      </c>
      <c r="C58" s="135">
        <v>1006012003</v>
      </c>
      <c r="D58" s="135" t="s">
        <v>1770</v>
      </c>
      <c r="E58" s="135" t="s">
        <v>1771</v>
      </c>
      <c r="F58" s="135"/>
      <c r="G58" s="135" t="s">
        <v>1772</v>
      </c>
      <c r="H58" s="135" t="s">
        <v>1746</v>
      </c>
      <c r="I58" s="135" t="s">
        <v>1773</v>
      </c>
      <c r="N58" s="41"/>
    </row>
    <row r="59" spans="1:14" ht="75.95" customHeight="1" x14ac:dyDescent="0.2">
      <c r="A59" s="135" t="s">
        <v>1742</v>
      </c>
      <c r="B59" s="135" t="s">
        <v>1743</v>
      </c>
      <c r="C59" s="135">
        <v>1006012003</v>
      </c>
      <c r="D59" s="135" t="s">
        <v>1774</v>
      </c>
      <c r="E59" s="135" t="s">
        <v>1775</v>
      </c>
      <c r="F59" s="135"/>
      <c r="G59" s="135" t="s">
        <v>1776</v>
      </c>
      <c r="H59" s="135" t="s">
        <v>1746</v>
      </c>
      <c r="I59" s="135" t="s">
        <v>1773</v>
      </c>
      <c r="N59" s="41"/>
    </row>
  </sheetData>
  <mergeCells count="13">
    <mergeCell ref="F27:F28"/>
    <mergeCell ref="G27:G28"/>
    <mergeCell ref="F15:F16"/>
    <mergeCell ref="F20:F21"/>
    <mergeCell ref="G20:G21"/>
    <mergeCell ref="E9:E10"/>
    <mergeCell ref="F11:F14"/>
    <mergeCell ref="E11:E14"/>
    <mergeCell ref="O1:S1"/>
    <mergeCell ref="I1:N1"/>
    <mergeCell ref="F4:F7"/>
    <mergeCell ref="G9:G10"/>
    <mergeCell ref="F9:F10"/>
  </mergeCells>
  <phoneticPr fontId="389" type="noConversion"/>
  <hyperlinks>
    <hyperlink ref="X14" r:id="rId1" display="APIMCIM-10713" xr:uid="{00000000-0004-0000-2200-000000000000}"/>
    <hyperlink ref="X12" r:id="rId2" display="APIMCIM-10713" xr:uid="{00000000-0004-0000-2200-000001000000}"/>
    <hyperlink ref="X22" r:id="rId3" display="APIMCIM-10713" xr:uid="{00000000-0004-0000-2200-000002000000}"/>
    <hyperlink ref="X13" r:id="rId4" display="APIMCIM-10713" xr:uid="{00000000-0004-0000-2200-000003000000}"/>
    <hyperlink ref="X11" r:id="rId5" display="APIMCIM-10713" xr:uid="{00000000-0004-0000-22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DEA6-D8CC-41A8-A16D-627CA9573AC7}">
  <dimension ref="A1:X75"/>
  <sheetViews>
    <sheetView showGridLines="0" workbookViewId="0"/>
  </sheetViews>
  <sheetFormatPr defaultColWidth="14" defaultRowHeight="12.75" x14ac:dyDescent="0.2"/>
  <cols>
    <col min="1" max="1" width="22" customWidth="1"/>
    <col min="2" max="2" width="13" customWidth="1"/>
    <col min="3" max="3" width="39" customWidth="1"/>
    <col min="4" max="4" width="27" customWidth="1"/>
    <col min="5" max="5" width="42" customWidth="1"/>
    <col min="6" max="6" width="30" customWidth="1"/>
    <col min="7" max="7" width="17" customWidth="1"/>
    <col min="8" max="8" width="20" customWidth="1"/>
    <col min="9" max="9" width="2" customWidth="1"/>
    <col min="10" max="10" width="3" customWidth="1"/>
    <col min="11" max="12" width="19" customWidth="1"/>
    <col min="13" max="13" width="30" customWidth="1"/>
    <col min="14" max="14" width="27" customWidth="1"/>
    <col min="15" max="15" width="8" customWidth="1"/>
    <col min="16" max="16" width="11" customWidth="1"/>
    <col min="17" max="17" width="9" customWidth="1"/>
    <col min="18" max="18" width="12" customWidth="1"/>
    <col min="19" max="19" width="7" customWidth="1"/>
    <col min="20" max="21" width="23" customWidth="1"/>
    <col min="22" max="22" width="9" customWidth="1"/>
    <col min="23" max="23" width="22" customWidth="1"/>
    <col min="24" max="24" width="46" customWidth="1"/>
  </cols>
  <sheetData>
    <row r="1" spans="1:24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  <c r="H1" s="121"/>
      <c r="I1" s="368" t="s">
        <v>238</v>
      </c>
      <c r="J1" s="368"/>
      <c r="K1" s="368"/>
      <c r="L1" s="368"/>
      <c r="M1" s="368"/>
      <c r="N1" s="368"/>
      <c r="O1" s="369" t="s">
        <v>239</v>
      </c>
      <c r="P1" s="369"/>
      <c r="Q1" s="369"/>
      <c r="R1" s="369"/>
      <c r="S1" s="369"/>
      <c r="T1" s="67"/>
      <c r="U1" s="66"/>
      <c r="V1" s="66"/>
      <c r="W1" s="66"/>
      <c r="X1" s="66"/>
    </row>
    <row r="2" spans="1:24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  <c r="H2" s="113" t="s">
        <v>245</v>
      </c>
      <c r="I2" s="67" t="s">
        <v>103</v>
      </c>
      <c r="J2" s="67" t="s">
        <v>107</v>
      </c>
      <c r="K2" s="96" t="s">
        <v>246</v>
      </c>
      <c r="L2" s="97" t="s">
        <v>247</v>
      </c>
      <c r="M2" s="97" t="s">
        <v>248</v>
      </c>
      <c r="N2" s="67" t="s">
        <v>117</v>
      </c>
      <c r="O2" s="96" t="s">
        <v>249</v>
      </c>
      <c r="P2" s="96" t="s">
        <v>250</v>
      </c>
      <c r="Q2" s="97" t="s">
        <v>247</v>
      </c>
      <c r="R2" s="97" t="s">
        <v>248</v>
      </c>
      <c r="S2" s="67" t="s">
        <v>117</v>
      </c>
      <c r="T2" s="94" t="s">
        <v>52</v>
      </c>
      <c r="U2" s="67" t="s">
        <v>251</v>
      </c>
      <c r="V2" s="67" t="s">
        <v>252</v>
      </c>
      <c r="W2" s="67" t="s">
        <v>253</v>
      </c>
      <c r="X2" s="67" t="s">
        <v>254</v>
      </c>
    </row>
    <row r="3" spans="1:24" ht="15.95" customHeight="1" x14ac:dyDescent="0.2">
      <c r="A3" s="32" t="s">
        <v>1777</v>
      </c>
      <c r="B3" s="32" t="s">
        <v>318</v>
      </c>
      <c r="C3" s="32" t="e">
        <f ca="1">_xludf.CONCAT("on", REPLACE(A3,1,1,UPPER(LEFT(A3,1))), REPLACE(B3,1,1,UPPER(LEFT(B3,1))))</f>
        <v>#NAME?</v>
      </c>
      <c r="D3" s="79" t="s">
        <v>1778</v>
      </c>
      <c r="E3" s="32"/>
      <c r="F3" s="32"/>
      <c r="G3" s="77"/>
      <c r="H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95" customHeight="1" x14ac:dyDescent="0.2">
      <c r="A4" s="32"/>
      <c r="B4" s="32"/>
      <c r="C4" s="32"/>
      <c r="D4" s="79"/>
      <c r="E4" s="32" t="s">
        <v>1779</v>
      </c>
      <c r="F4" s="383" t="s">
        <v>742</v>
      </c>
      <c r="G4" s="404" t="s">
        <v>1780</v>
      </c>
      <c r="H4" s="76" t="s">
        <v>1781</v>
      </c>
      <c r="I4" s="1"/>
      <c r="J4" s="1"/>
      <c r="K4" s="1" t="s">
        <v>1782</v>
      </c>
      <c r="L4" s="1" t="s">
        <v>1779</v>
      </c>
      <c r="M4" s="299" t="b">
        <v>1</v>
      </c>
      <c r="N4" s="54">
        <v>44803.685659722221</v>
      </c>
      <c r="O4" s="100"/>
      <c r="P4" s="1"/>
      <c r="Q4" s="1"/>
      <c r="R4" s="1"/>
      <c r="S4" s="1"/>
      <c r="T4" s="1" t="s">
        <v>88</v>
      </c>
      <c r="U4" s="55" t="s">
        <v>58</v>
      </c>
      <c r="V4" s="1" t="s">
        <v>97</v>
      </c>
      <c r="W4" s="3" t="s">
        <v>324</v>
      </c>
      <c r="X4" s="1"/>
    </row>
    <row r="5" spans="1:24" ht="15.95" customHeight="1" x14ac:dyDescent="0.2">
      <c r="A5" s="32"/>
      <c r="B5" s="32"/>
      <c r="C5" s="32"/>
      <c r="D5" s="79"/>
      <c r="E5" s="32"/>
      <c r="F5" s="383"/>
      <c r="G5" s="404"/>
      <c r="H5" s="76" t="s">
        <v>1783</v>
      </c>
      <c r="I5" s="1"/>
      <c r="J5" s="1"/>
      <c r="K5" s="1" t="s">
        <v>1782</v>
      </c>
      <c r="L5" s="1" t="s">
        <v>1779</v>
      </c>
      <c r="M5" s="299" t="b">
        <v>0</v>
      </c>
      <c r="N5" s="54">
        <v>44803.62296296296</v>
      </c>
      <c r="O5" s="1"/>
      <c r="P5" s="1"/>
      <c r="Q5" s="1"/>
      <c r="R5" s="1"/>
      <c r="S5" s="1"/>
      <c r="T5" s="1" t="s">
        <v>88</v>
      </c>
      <c r="U5" s="55" t="s">
        <v>58</v>
      </c>
      <c r="V5" s="1" t="s">
        <v>97</v>
      </c>
      <c r="W5" s="3" t="s">
        <v>324</v>
      </c>
      <c r="X5" s="1"/>
    </row>
    <row r="6" spans="1:24" ht="15.95" customHeight="1" x14ac:dyDescent="0.2">
      <c r="A6" s="32"/>
      <c r="B6" s="32"/>
      <c r="C6" s="32"/>
      <c r="D6" s="79"/>
      <c r="E6" s="383" t="s">
        <v>391</v>
      </c>
      <c r="F6" s="383" t="s">
        <v>1784</v>
      </c>
      <c r="G6" s="404" t="s">
        <v>1785</v>
      </c>
      <c r="H6" s="287" t="s">
        <v>1786</v>
      </c>
      <c r="I6" s="1"/>
      <c r="J6" s="1"/>
      <c r="K6" s="1" t="s">
        <v>1782</v>
      </c>
      <c r="L6" s="1" t="s">
        <v>391</v>
      </c>
      <c r="M6" s="1" t="s">
        <v>1787</v>
      </c>
      <c r="N6" s="256">
        <v>44803.623032407406</v>
      </c>
      <c r="O6" s="1"/>
      <c r="P6" s="1"/>
      <c r="Q6" s="1"/>
      <c r="R6" s="1"/>
      <c r="S6" s="1"/>
      <c r="T6" s="1" t="s">
        <v>88</v>
      </c>
      <c r="U6" s="55" t="s">
        <v>58</v>
      </c>
      <c r="V6" s="1" t="s">
        <v>97</v>
      </c>
      <c r="W6" s="3" t="s">
        <v>324</v>
      </c>
      <c r="X6" s="1"/>
    </row>
    <row r="7" spans="1:24" ht="15.95" customHeight="1" x14ac:dyDescent="0.2">
      <c r="A7" s="32"/>
      <c r="B7" s="32"/>
      <c r="C7" s="32"/>
      <c r="D7" s="79"/>
      <c r="E7" s="383"/>
      <c r="F7" s="383"/>
      <c r="G7" s="404"/>
      <c r="H7" s="287" t="s">
        <v>1788</v>
      </c>
      <c r="I7" s="1"/>
      <c r="J7" s="1"/>
      <c r="K7" s="1" t="s">
        <v>1782</v>
      </c>
      <c r="L7" s="1" t="s">
        <v>391</v>
      </c>
      <c r="M7" s="1" t="s">
        <v>1789</v>
      </c>
      <c r="N7" s="54">
        <v>44803.62300925926</v>
      </c>
      <c r="O7" s="1"/>
      <c r="P7" s="1"/>
      <c r="Q7" s="1"/>
      <c r="R7" s="1"/>
      <c r="S7" s="1"/>
      <c r="T7" s="1" t="s">
        <v>88</v>
      </c>
      <c r="U7" s="55" t="s">
        <v>58</v>
      </c>
      <c r="V7" s="1" t="s">
        <v>97</v>
      </c>
      <c r="W7" s="3" t="s">
        <v>324</v>
      </c>
      <c r="X7" s="1"/>
    </row>
    <row r="8" spans="1:24" ht="15.95" customHeight="1" x14ac:dyDescent="0.2">
      <c r="A8" s="32" t="s">
        <v>1777</v>
      </c>
      <c r="B8" s="32" t="s">
        <v>789</v>
      </c>
      <c r="C8" s="32" t="e">
        <f ca="1">_xludf.CONCAT("on", REPLACE(A8,1,1,UPPER(LEFT(A8,1))), REPLACE(B8,1,1,UPPER(LEFT(B8,1))))</f>
        <v>#NAME?</v>
      </c>
      <c r="D8" s="79" t="s">
        <v>1790</v>
      </c>
      <c r="E8" s="32"/>
      <c r="F8" s="32"/>
      <c r="G8" s="77"/>
      <c r="H8" s="7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3"/>
      <c r="X8" s="1"/>
    </row>
    <row r="9" spans="1:24" ht="15.95" customHeight="1" x14ac:dyDescent="0.2">
      <c r="A9" s="32"/>
      <c r="B9" s="32"/>
      <c r="C9" s="32"/>
      <c r="D9" s="79"/>
      <c r="E9" s="383" t="s">
        <v>1779</v>
      </c>
      <c r="F9" s="383" t="s">
        <v>742</v>
      </c>
      <c r="G9" s="377" t="s">
        <v>1780</v>
      </c>
      <c r="H9" s="76" t="s">
        <v>1781</v>
      </c>
      <c r="I9" s="1"/>
      <c r="J9" s="1"/>
      <c r="K9" s="1" t="s">
        <v>1791</v>
      </c>
      <c r="L9" s="1" t="s">
        <v>1779</v>
      </c>
      <c r="M9" s="148" t="s">
        <v>1792</v>
      </c>
      <c r="N9" s="54">
        <v>44803.685694444444</v>
      </c>
      <c r="O9" s="1"/>
      <c r="P9" s="1"/>
      <c r="Q9" s="1"/>
      <c r="R9" s="1"/>
      <c r="S9" s="1"/>
      <c r="T9" s="1" t="s">
        <v>88</v>
      </c>
      <c r="U9" s="55" t="s">
        <v>58</v>
      </c>
      <c r="V9" s="1" t="s">
        <v>97</v>
      </c>
      <c r="W9" s="3" t="s">
        <v>324</v>
      </c>
      <c r="X9" s="1"/>
    </row>
    <row r="10" spans="1:24" ht="15.95" customHeight="1" x14ac:dyDescent="0.2">
      <c r="A10" s="32"/>
      <c r="B10" s="32"/>
      <c r="C10" s="32"/>
      <c r="D10" s="32"/>
      <c r="E10" s="383"/>
      <c r="F10" s="383"/>
      <c r="G10" s="377"/>
      <c r="H10" s="76" t="s">
        <v>1783</v>
      </c>
      <c r="I10" s="1"/>
      <c r="J10" s="1"/>
      <c r="K10" s="1" t="s">
        <v>1791</v>
      </c>
      <c r="L10" s="1" t="s">
        <v>1779</v>
      </c>
      <c r="M10" s="148" t="s">
        <v>1793</v>
      </c>
      <c r="N10" s="54">
        <v>44803.62300925926</v>
      </c>
      <c r="O10" s="1"/>
      <c r="P10" s="1"/>
      <c r="Q10" s="1"/>
      <c r="R10" s="1"/>
      <c r="S10" s="1"/>
      <c r="T10" s="1" t="s">
        <v>88</v>
      </c>
      <c r="U10" s="55" t="s">
        <v>58</v>
      </c>
      <c r="V10" s="1" t="s">
        <v>97</v>
      </c>
      <c r="W10" s="3" t="s">
        <v>324</v>
      </c>
      <c r="X10" s="1"/>
    </row>
    <row r="11" spans="1:24" ht="15.95" customHeight="1" x14ac:dyDescent="0.2">
      <c r="A11" s="32"/>
      <c r="B11" s="32"/>
      <c r="C11" s="32"/>
      <c r="D11" s="32"/>
      <c r="E11" s="32" t="s">
        <v>464</v>
      </c>
      <c r="F11" s="32" t="s">
        <v>828</v>
      </c>
      <c r="G11" s="77" t="s">
        <v>1794</v>
      </c>
      <c r="H11" s="76"/>
      <c r="I11" s="1"/>
      <c r="J11" s="1"/>
      <c r="K11" s="1" t="s">
        <v>1791</v>
      </c>
      <c r="L11" s="1" t="s">
        <v>464</v>
      </c>
      <c r="M11" s="1" t="s">
        <v>1795</v>
      </c>
      <c r="N11" s="54">
        <v>44803.62300925926</v>
      </c>
      <c r="O11" s="1"/>
      <c r="P11" s="1"/>
      <c r="Q11" s="1"/>
      <c r="R11" s="1"/>
      <c r="S11" s="1"/>
      <c r="T11" s="1" t="s">
        <v>88</v>
      </c>
      <c r="U11" s="55" t="s">
        <v>58</v>
      </c>
      <c r="V11" s="1" t="s">
        <v>97</v>
      </c>
      <c r="W11" s="3" t="s">
        <v>324</v>
      </c>
      <c r="X11" s="300"/>
    </row>
    <row r="12" spans="1:24" ht="15.95" customHeight="1" x14ac:dyDescent="0.2">
      <c r="A12" s="32"/>
      <c r="B12" s="32"/>
      <c r="C12" s="32"/>
      <c r="D12" s="79"/>
      <c r="E12" s="32" t="s">
        <v>467</v>
      </c>
      <c r="F12" s="32" t="s">
        <v>1586</v>
      </c>
      <c r="G12" s="77" t="s">
        <v>1796</v>
      </c>
      <c r="H12" s="76"/>
      <c r="I12" s="1"/>
      <c r="J12" s="1"/>
      <c r="K12" s="1" t="s">
        <v>1791</v>
      </c>
      <c r="L12" s="1" t="s">
        <v>467</v>
      </c>
      <c r="M12" s="1" t="s">
        <v>1797</v>
      </c>
      <c r="N12" s="54">
        <v>44803.623032407406</v>
      </c>
      <c r="O12" s="1"/>
      <c r="P12" s="1"/>
      <c r="Q12" s="1"/>
      <c r="R12" s="1"/>
      <c r="S12" s="1"/>
      <c r="T12" s="1"/>
      <c r="U12" s="55" t="s">
        <v>58</v>
      </c>
      <c r="V12" s="1" t="s">
        <v>97</v>
      </c>
      <c r="W12" s="3" t="s">
        <v>324</v>
      </c>
      <c r="X12" s="1"/>
    </row>
    <row r="13" spans="1:24" ht="15.95" customHeight="1" x14ac:dyDescent="0.2">
      <c r="A13" s="32"/>
      <c r="B13" s="32"/>
      <c r="C13" s="32"/>
      <c r="D13" s="79"/>
      <c r="E13" s="32" t="s">
        <v>391</v>
      </c>
      <c r="F13" s="398" t="s">
        <v>1798</v>
      </c>
      <c r="G13" s="377" t="s">
        <v>1785</v>
      </c>
      <c r="H13" s="76" t="s">
        <v>1799</v>
      </c>
      <c r="I13" s="1"/>
      <c r="J13" s="1"/>
      <c r="K13" s="1" t="s">
        <v>1791</v>
      </c>
      <c r="L13" s="1" t="s">
        <v>391</v>
      </c>
      <c r="M13" s="1" t="s">
        <v>1800</v>
      </c>
      <c r="N13" s="54">
        <v>44803.623171296298</v>
      </c>
      <c r="O13" s="1"/>
      <c r="P13" s="1"/>
      <c r="Q13" s="1"/>
      <c r="R13" s="1"/>
      <c r="S13" s="1"/>
      <c r="T13" s="1" t="s">
        <v>88</v>
      </c>
      <c r="U13" s="55" t="s">
        <v>58</v>
      </c>
      <c r="V13" s="1" t="s">
        <v>97</v>
      </c>
      <c r="W13" s="3" t="s">
        <v>324</v>
      </c>
      <c r="X13" s="1"/>
    </row>
    <row r="14" spans="1:24" ht="15.95" customHeight="1" x14ac:dyDescent="0.2">
      <c r="A14" s="32"/>
      <c r="B14" s="32"/>
      <c r="C14" s="32"/>
      <c r="D14" s="79"/>
      <c r="E14" s="32"/>
      <c r="F14" s="398"/>
      <c r="G14" s="377"/>
      <c r="H14" s="76" t="s">
        <v>1801</v>
      </c>
      <c r="I14" s="1"/>
      <c r="J14" s="1"/>
      <c r="K14" s="1" t="s">
        <v>1791</v>
      </c>
      <c r="L14" s="1" t="s">
        <v>391</v>
      </c>
      <c r="M14" s="1" t="s">
        <v>1789</v>
      </c>
      <c r="N14" s="54">
        <v>44803.623194444444</v>
      </c>
      <c r="O14" s="1"/>
      <c r="P14" s="1"/>
      <c r="Q14" s="1"/>
      <c r="R14" s="1"/>
      <c r="S14" s="1"/>
      <c r="T14" s="1" t="s">
        <v>88</v>
      </c>
      <c r="U14" s="55" t="s">
        <v>58</v>
      </c>
      <c r="V14" s="1" t="s">
        <v>97</v>
      </c>
      <c r="W14" s="3" t="s">
        <v>324</v>
      </c>
      <c r="X14" s="1"/>
    </row>
    <row r="15" spans="1:24" ht="15.95" customHeight="1" x14ac:dyDescent="0.2">
      <c r="A15" s="32"/>
      <c r="B15" s="32"/>
      <c r="C15" s="32"/>
      <c r="D15" s="79"/>
      <c r="E15" s="32"/>
      <c r="F15" s="398"/>
      <c r="G15" s="377"/>
      <c r="H15" s="76" t="s">
        <v>1802</v>
      </c>
      <c r="I15" s="1"/>
      <c r="J15" s="1"/>
      <c r="K15" s="1" t="s">
        <v>1791</v>
      </c>
      <c r="L15" s="1" t="s">
        <v>391</v>
      </c>
      <c r="M15" s="1" t="s">
        <v>1803</v>
      </c>
      <c r="N15" s="54">
        <v>44803.623692129629</v>
      </c>
      <c r="O15" s="1"/>
      <c r="P15" s="1"/>
      <c r="Q15" s="1"/>
      <c r="R15" s="1"/>
      <c r="S15" s="1"/>
      <c r="T15" s="1" t="s">
        <v>88</v>
      </c>
      <c r="U15" s="55" t="s">
        <v>58</v>
      </c>
      <c r="V15" s="1" t="s">
        <v>97</v>
      </c>
      <c r="W15" s="3" t="s">
        <v>324</v>
      </c>
      <c r="X15" s="1"/>
    </row>
    <row r="16" spans="1:24" ht="15.95" customHeight="1" x14ac:dyDescent="0.2">
      <c r="A16" s="32"/>
      <c r="B16" s="32"/>
      <c r="C16" s="32"/>
      <c r="D16" s="79"/>
      <c r="E16" s="32"/>
      <c r="F16" s="398"/>
      <c r="G16" s="377"/>
      <c r="H16" s="76" t="s">
        <v>1804</v>
      </c>
      <c r="I16" s="1"/>
      <c r="J16" s="1"/>
      <c r="K16" s="1" t="s">
        <v>1791</v>
      </c>
      <c r="L16" s="1" t="s">
        <v>391</v>
      </c>
      <c r="M16" s="1" t="s">
        <v>1805</v>
      </c>
      <c r="N16" s="54">
        <v>44803.623668981483</v>
      </c>
      <c r="O16" s="1"/>
      <c r="P16" s="1"/>
      <c r="Q16" s="1"/>
      <c r="R16" s="1"/>
      <c r="S16" s="1"/>
      <c r="T16" s="1" t="s">
        <v>88</v>
      </c>
      <c r="U16" s="55" t="s">
        <v>58</v>
      </c>
      <c r="V16" s="1" t="s">
        <v>97</v>
      </c>
      <c r="W16" s="3" t="s">
        <v>324</v>
      </c>
      <c r="X16" s="1"/>
    </row>
    <row r="17" spans="1:24" ht="15.95" customHeight="1" x14ac:dyDescent="0.2">
      <c r="A17" s="32"/>
      <c r="B17" s="32"/>
      <c r="C17" s="32"/>
      <c r="D17" s="79"/>
      <c r="E17" s="32"/>
      <c r="F17" s="398"/>
      <c r="G17" s="377"/>
      <c r="H17" s="76" t="s">
        <v>1806</v>
      </c>
      <c r="I17" s="1"/>
      <c r="J17" s="1"/>
      <c r="K17" s="1" t="s">
        <v>1791</v>
      </c>
      <c r="L17" s="1" t="s">
        <v>391</v>
      </c>
      <c r="M17" s="1" t="s">
        <v>1807</v>
      </c>
      <c r="N17" s="54">
        <v>44803.623680555553</v>
      </c>
      <c r="O17" s="1"/>
      <c r="P17" s="1"/>
      <c r="Q17" s="1"/>
      <c r="R17" s="1"/>
      <c r="S17" s="1"/>
      <c r="T17" s="1" t="s">
        <v>88</v>
      </c>
      <c r="U17" s="55" t="s">
        <v>58</v>
      </c>
      <c r="V17" s="1" t="s">
        <v>97</v>
      </c>
      <c r="W17" s="3" t="s">
        <v>324</v>
      </c>
      <c r="X17" s="1"/>
    </row>
    <row r="18" spans="1:24" ht="15.95" customHeight="1" x14ac:dyDescent="0.2">
      <c r="A18" s="32"/>
      <c r="B18" s="32"/>
      <c r="C18" s="32"/>
      <c r="D18" s="79"/>
      <c r="E18" s="32"/>
      <c r="F18" s="398"/>
      <c r="G18" s="377"/>
      <c r="H18" s="76" t="s">
        <v>1808</v>
      </c>
      <c r="I18" s="1"/>
      <c r="J18" s="1"/>
      <c r="K18" s="1" t="s">
        <v>1791</v>
      </c>
      <c r="L18" s="1" t="s">
        <v>391</v>
      </c>
      <c r="M18" s="1" t="s">
        <v>1809</v>
      </c>
      <c r="N18" s="54">
        <v>44803.623715277776</v>
      </c>
      <c r="O18" s="1"/>
      <c r="P18" s="1"/>
      <c r="Q18" s="1"/>
      <c r="R18" s="1"/>
      <c r="S18" s="1"/>
      <c r="T18" s="1" t="s">
        <v>88</v>
      </c>
      <c r="U18" s="55" t="s">
        <v>58</v>
      </c>
      <c r="V18" s="1" t="s">
        <v>97</v>
      </c>
      <c r="W18" s="3" t="s">
        <v>324</v>
      </c>
      <c r="X18" s="1"/>
    </row>
    <row r="19" spans="1:24" ht="15.95" customHeight="1" x14ac:dyDescent="0.2">
      <c r="A19" s="32"/>
      <c r="B19" s="32"/>
      <c r="C19" s="32"/>
      <c r="D19" s="79"/>
      <c r="E19" s="32"/>
      <c r="F19" s="398"/>
      <c r="G19" s="377"/>
      <c r="H19" s="76" t="s">
        <v>1810</v>
      </c>
      <c r="I19" s="1"/>
      <c r="J19" s="1"/>
      <c r="K19" s="1" t="s">
        <v>1791</v>
      </c>
      <c r="L19" s="1" t="s">
        <v>391</v>
      </c>
      <c r="M19" s="1" t="s">
        <v>1811</v>
      </c>
      <c r="N19" s="54">
        <v>44803.623807870368</v>
      </c>
      <c r="O19" s="1"/>
      <c r="P19" s="1"/>
      <c r="Q19" s="1"/>
      <c r="R19" s="1"/>
      <c r="S19" s="1"/>
      <c r="T19" s="1" t="s">
        <v>88</v>
      </c>
      <c r="U19" s="55" t="s">
        <v>58</v>
      </c>
      <c r="V19" s="1" t="s">
        <v>97</v>
      </c>
      <c r="W19" s="3" t="s">
        <v>324</v>
      </c>
      <c r="X19" s="1"/>
    </row>
    <row r="20" spans="1:24" ht="15.95" customHeight="1" x14ac:dyDescent="0.2">
      <c r="A20" s="32" t="s">
        <v>1777</v>
      </c>
      <c r="B20" s="32" t="s">
        <v>1812</v>
      </c>
      <c r="C20" s="32" t="e">
        <f ca="1">_xludf.CONCAT("on", REPLACE(A20,1,1,UPPER(LEFT(A20,1))), REPLACE(B20,1,1,UPPER(LEFT(B20,1))))</f>
        <v>#NAME?</v>
      </c>
      <c r="D20" s="79" t="s">
        <v>1813</v>
      </c>
      <c r="E20" s="32"/>
      <c r="F20" s="32"/>
      <c r="G20" s="77"/>
      <c r="H20" s="7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1"/>
    </row>
    <row r="21" spans="1:24" ht="17.100000000000001" customHeight="1" x14ac:dyDescent="0.2">
      <c r="A21" s="32"/>
      <c r="B21" s="32"/>
      <c r="C21" s="32"/>
      <c r="D21" s="79"/>
      <c r="E21" s="383" t="s">
        <v>1779</v>
      </c>
      <c r="F21" s="383" t="s">
        <v>742</v>
      </c>
      <c r="G21" s="377" t="s">
        <v>1780</v>
      </c>
      <c r="H21" s="302" t="s">
        <v>1781</v>
      </c>
      <c r="I21" s="1"/>
      <c r="J21" s="1"/>
      <c r="K21" s="1" t="s">
        <v>1814</v>
      </c>
      <c r="L21" s="1" t="s">
        <v>1779</v>
      </c>
      <c r="M21" s="2" t="b">
        <v>1</v>
      </c>
      <c r="N21" s="54">
        <v>44803.686701388891</v>
      </c>
      <c r="O21" s="1"/>
      <c r="P21" s="1"/>
      <c r="Q21" s="1"/>
      <c r="R21" s="1"/>
      <c r="S21" s="1"/>
      <c r="T21" s="1" t="s">
        <v>88</v>
      </c>
      <c r="U21" s="55" t="s">
        <v>58</v>
      </c>
      <c r="V21" s="1" t="s">
        <v>97</v>
      </c>
      <c r="W21" s="3" t="s">
        <v>324</v>
      </c>
      <c r="X21" s="1"/>
    </row>
    <row r="22" spans="1:24" ht="17.100000000000001" customHeight="1" x14ac:dyDescent="0.2">
      <c r="A22" s="32"/>
      <c r="B22" s="32"/>
      <c r="C22" s="303"/>
      <c r="D22" s="32"/>
      <c r="E22" s="383"/>
      <c r="F22" s="383"/>
      <c r="G22" s="377"/>
      <c r="H22" s="302" t="s">
        <v>1783</v>
      </c>
      <c r="I22" s="1"/>
      <c r="J22" s="1"/>
      <c r="K22" s="1" t="s">
        <v>1814</v>
      </c>
      <c r="L22" s="1" t="s">
        <v>1779</v>
      </c>
      <c r="M22" s="2" t="b">
        <v>0</v>
      </c>
      <c r="N22" s="54">
        <v>44803.622916666667</v>
      </c>
      <c r="O22" s="1"/>
      <c r="P22" s="1"/>
      <c r="Q22" s="1"/>
      <c r="R22" s="1"/>
      <c r="S22" s="1"/>
      <c r="T22" s="1" t="s">
        <v>88</v>
      </c>
      <c r="U22" s="55" t="s">
        <v>58</v>
      </c>
      <c r="V22" s="1" t="s">
        <v>97</v>
      </c>
      <c r="W22" s="3" t="s">
        <v>324</v>
      </c>
      <c r="X22" s="1"/>
    </row>
    <row r="23" spans="1:24" ht="17.100000000000001" customHeight="1" x14ac:dyDescent="0.2">
      <c r="A23" s="32"/>
      <c r="B23" s="32"/>
      <c r="C23" s="32"/>
      <c r="D23" s="32"/>
      <c r="E23" s="87" t="s">
        <v>336</v>
      </c>
      <c r="F23" s="32"/>
      <c r="G23" s="77"/>
      <c r="H23" s="7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1"/>
    </row>
    <row r="24" spans="1:24" ht="17.100000000000001" customHeight="1" x14ac:dyDescent="0.2">
      <c r="A24" s="32"/>
      <c r="B24" s="32"/>
      <c r="C24" s="32"/>
      <c r="D24" s="32"/>
      <c r="E24" s="32" t="s">
        <v>1815</v>
      </c>
      <c r="F24" s="398" t="s">
        <v>26</v>
      </c>
      <c r="G24" s="377" t="s">
        <v>1816</v>
      </c>
      <c r="H24" s="76" t="s">
        <v>1817</v>
      </c>
      <c r="I24" s="1"/>
      <c r="J24" s="1"/>
      <c r="K24" s="1" t="s">
        <v>1814</v>
      </c>
      <c r="L24" s="1" t="s">
        <v>1815</v>
      </c>
      <c r="M24" s="166" t="s">
        <v>1818</v>
      </c>
      <c r="N24" s="256">
        <v>44803.627638888887</v>
      </c>
      <c r="O24" s="1"/>
      <c r="P24" s="1"/>
      <c r="Q24" s="1"/>
      <c r="R24" s="1"/>
      <c r="S24" s="1"/>
      <c r="T24" s="1" t="s">
        <v>88</v>
      </c>
      <c r="U24" s="55" t="s">
        <v>58</v>
      </c>
      <c r="V24" s="1" t="s">
        <v>97</v>
      </c>
      <c r="W24" s="3" t="s">
        <v>324</v>
      </c>
      <c r="X24" s="1"/>
    </row>
    <row r="25" spans="1:24" ht="17.100000000000001" customHeight="1" x14ac:dyDescent="0.2">
      <c r="A25" s="32"/>
      <c r="B25" s="32"/>
      <c r="C25" s="32"/>
      <c r="D25" s="32"/>
      <c r="E25" s="32"/>
      <c r="F25" s="398"/>
      <c r="G25" s="377"/>
      <c r="H25" s="76" t="s">
        <v>1819</v>
      </c>
      <c r="I25" s="1"/>
      <c r="J25" s="1"/>
      <c r="K25" s="1" t="s">
        <v>1814</v>
      </c>
      <c r="L25" s="1" t="s">
        <v>1815</v>
      </c>
      <c r="M25" s="1" t="s">
        <v>1820</v>
      </c>
      <c r="N25" s="54">
        <v>44803.627604166664</v>
      </c>
      <c r="O25" s="1"/>
      <c r="P25" s="1"/>
      <c r="Q25" s="1"/>
      <c r="R25" s="1"/>
      <c r="S25" s="1"/>
      <c r="T25" s="1" t="s">
        <v>88</v>
      </c>
      <c r="U25" s="55" t="s">
        <v>58</v>
      </c>
      <c r="V25" s="1" t="s">
        <v>97</v>
      </c>
      <c r="W25" s="3" t="s">
        <v>324</v>
      </c>
      <c r="X25" s="1"/>
    </row>
    <row r="26" spans="1:24" ht="17.100000000000001" customHeight="1" x14ac:dyDescent="0.2">
      <c r="A26" s="32"/>
      <c r="B26" s="32"/>
      <c r="C26" s="32"/>
      <c r="D26" s="32"/>
      <c r="E26" s="32"/>
      <c r="F26" s="398"/>
      <c r="G26" s="377"/>
      <c r="H26" s="76" t="s">
        <v>1821</v>
      </c>
      <c r="I26" s="1"/>
      <c r="J26" s="1"/>
      <c r="K26" s="1" t="s">
        <v>1814</v>
      </c>
      <c r="L26" s="211" t="s">
        <v>1815</v>
      </c>
      <c r="M26" s="1" t="s">
        <v>1822</v>
      </c>
      <c r="N26" s="256">
        <v>44803.627685185187</v>
      </c>
      <c r="O26" s="1"/>
      <c r="P26" s="1"/>
      <c r="Q26" s="1"/>
      <c r="R26" s="1"/>
      <c r="S26" s="1"/>
      <c r="T26" s="1" t="s">
        <v>88</v>
      </c>
      <c r="U26" s="55" t="s">
        <v>58</v>
      </c>
      <c r="V26" s="1" t="s">
        <v>97</v>
      </c>
      <c r="W26" s="3" t="s">
        <v>324</v>
      </c>
      <c r="X26" s="1"/>
    </row>
    <row r="27" spans="1:24" ht="17.100000000000001" customHeight="1" x14ac:dyDescent="0.2">
      <c r="A27" s="32"/>
      <c r="B27" s="32"/>
      <c r="C27" s="32"/>
      <c r="D27" s="32"/>
      <c r="E27" s="32"/>
      <c r="F27" s="398"/>
      <c r="G27" s="77"/>
      <c r="H27" s="76" t="s">
        <v>1823</v>
      </c>
      <c r="I27" s="1"/>
      <c r="J27" s="1"/>
      <c r="K27" s="1" t="s">
        <v>1814</v>
      </c>
      <c r="L27" s="211" t="s">
        <v>1815</v>
      </c>
      <c r="M27" s="1" t="s">
        <v>1824</v>
      </c>
      <c r="N27" s="54">
        <v>44803.627662037034</v>
      </c>
      <c r="O27" s="1"/>
      <c r="P27" s="1"/>
      <c r="Q27" s="1"/>
      <c r="R27" s="1"/>
      <c r="S27" s="1"/>
      <c r="T27" s="1" t="s">
        <v>88</v>
      </c>
      <c r="U27" s="55" t="s">
        <v>58</v>
      </c>
      <c r="V27" s="1" t="s">
        <v>97</v>
      </c>
      <c r="W27" s="3" t="s">
        <v>324</v>
      </c>
      <c r="X27" s="300"/>
    </row>
    <row r="28" spans="1:24" ht="17.100000000000001" customHeight="1" x14ac:dyDescent="0.2">
      <c r="A28" s="32"/>
      <c r="B28" s="32"/>
      <c r="C28" s="32"/>
      <c r="D28" s="32"/>
      <c r="E28" s="32" t="s">
        <v>1825</v>
      </c>
      <c r="F28" s="383" t="s">
        <v>1826</v>
      </c>
      <c r="G28" s="377" t="s">
        <v>1827</v>
      </c>
      <c r="H28" s="76" t="s">
        <v>1817</v>
      </c>
      <c r="I28" s="1"/>
      <c r="J28" s="1"/>
      <c r="K28" s="1" t="s">
        <v>1814</v>
      </c>
      <c r="L28" s="1" t="s">
        <v>1825</v>
      </c>
      <c r="M28" s="1" t="s">
        <v>1818</v>
      </c>
      <c r="N28" s="54">
        <v>44803.627696759257</v>
      </c>
      <c r="O28" s="1"/>
      <c r="P28" s="1"/>
      <c r="Q28" s="1"/>
      <c r="R28" s="1"/>
      <c r="S28" s="1"/>
      <c r="T28" s="1" t="s">
        <v>88</v>
      </c>
      <c r="U28" s="55" t="s">
        <v>58</v>
      </c>
      <c r="V28" s="1" t="s">
        <v>97</v>
      </c>
      <c r="W28" s="3" t="s">
        <v>324</v>
      </c>
      <c r="X28" s="1"/>
    </row>
    <row r="29" spans="1:24" ht="17.100000000000001" customHeight="1" x14ac:dyDescent="0.2">
      <c r="A29" s="32"/>
      <c r="B29" s="32"/>
      <c r="C29" s="32"/>
      <c r="D29" s="32"/>
      <c r="E29" s="32"/>
      <c r="F29" s="383"/>
      <c r="G29" s="377"/>
      <c r="H29" s="76" t="s">
        <v>1819</v>
      </c>
      <c r="I29" s="1"/>
      <c r="J29" s="1"/>
      <c r="K29" s="1" t="s">
        <v>1814</v>
      </c>
      <c r="L29" s="1" t="s">
        <v>1825</v>
      </c>
      <c r="M29" s="1" t="s">
        <v>1820</v>
      </c>
      <c r="N29" s="54">
        <v>44803.62771990741</v>
      </c>
      <c r="O29" s="1"/>
      <c r="P29" s="1"/>
      <c r="Q29" s="1"/>
      <c r="R29" s="1"/>
      <c r="S29" s="1"/>
      <c r="T29" s="1" t="s">
        <v>88</v>
      </c>
      <c r="U29" s="55" t="s">
        <v>58</v>
      </c>
      <c r="V29" s="1" t="s">
        <v>97</v>
      </c>
      <c r="W29" s="3" t="s">
        <v>324</v>
      </c>
      <c r="X29" s="1"/>
    </row>
    <row r="30" spans="1:24" ht="17.100000000000001" customHeight="1" x14ac:dyDescent="0.2">
      <c r="A30" s="32"/>
      <c r="B30" s="32"/>
      <c r="C30" s="32"/>
      <c r="D30" s="32"/>
      <c r="E30" s="32" t="s">
        <v>1828</v>
      </c>
      <c r="F30" s="383" t="s">
        <v>664</v>
      </c>
      <c r="G30" s="377" t="s">
        <v>1614</v>
      </c>
      <c r="H30" s="76" t="s">
        <v>1076</v>
      </c>
      <c r="I30" s="1"/>
      <c r="J30" s="1"/>
      <c r="K30" s="1" t="s">
        <v>1814</v>
      </c>
      <c r="L30" s="1" t="s">
        <v>1828</v>
      </c>
      <c r="M30" s="1" t="s">
        <v>449</v>
      </c>
      <c r="N30" s="54">
        <v>44803.628657407404</v>
      </c>
      <c r="O30" s="1"/>
      <c r="P30" s="1"/>
      <c r="Q30" s="1"/>
      <c r="R30" s="1"/>
      <c r="S30" s="1"/>
      <c r="T30" s="1" t="s">
        <v>88</v>
      </c>
      <c r="U30" s="55" t="s">
        <v>58</v>
      </c>
      <c r="V30" s="1" t="s">
        <v>97</v>
      </c>
      <c r="W30" s="3" t="s">
        <v>324</v>
      </c>
      <c r="X30" s="1"/>
    </row>
    <row r="31" spans="1:24" ht="17.100000000000001" customHeight="1" x14ac:dyDescent="0.2">
      <c r="A31" s="32"/>
      <c r="B31" s="32"/>
      <c r="C31" s="32"/>
      <c r="D31" s="32"/>
      <c r="E31" s="32"/>
      <c r="F31" s="383"/>
      <c r="G31" s="377"/>
      <c r="H31" s="76" t="s">
        <v>1079</v>
      </c>
      <c r="I31" s="1"/>
      <c r="J31" s="1"/>
      <c r="K31" s="1" t="s">
        <v>1814</v>
      </c>
      <c r="L31" s="1" t="s">
        <v>1828</v>
      </c>
      <c r="M31" s="1" t="s">
        <v>459</v>
      </c>
      <c r="N31" s="54">
        <v>44803.691377314812</v>
      </c>
      <c r="O31" s="1"/>
      <c r="P31" s="1"/>
      <c r="Q31" s="1"/>
      <c r="R31" s="1"/>
      <c r="S31" s="1"/>
      <c r="T31" s="1" t="s">
        <v>88</v>
      </c>
      <c r="U31" s="55" t="s">
        <v>58</v>
      </c>
      <c r="V31" s="1" t="s">
        <v>97</v>
      </c>
      <c r="W31" s="3" t="s">
        <v>324</v>
      </c>
      <c r="X31" s="1"/>
    </row>
    <row r="32" spans="1:24" ht="17.100000000000001" customHeight="1" x14ac:dyDescent="0.2">
      <c r="A32" s="32"/>
      <c r="B32" s="32"/>
      <c r="C32" s="32"/>
      <c r="D32" s="32"/>
      <c r="E32" s="32" t="s">
        <v>1829</v>
      </c>
      <c r="F32" s="405" t="s">
        <v>27</v>
      </c>
      <c r="G32" s="377" t="s">
        <v>1830</v>
      </c>
      <c r="H32" s="76" t="s">
        <v>1831</v>
      </c>
      <c r="I32" s="1"/>
      <c r="J32" s="1"/>
      <c r="K32" s="1" t="s">
        <v>1814</v>
      </c>
      <c r="L32" s="1" t="s">
        <v>1829</v>
      </c>
      <c r="M32" s="1" t="s">
        <v>1832</v>
      </c>
      <c r="N32" s="54">
        <v>44803.687881944446</v>
      </c>
      <c r="O32" s="1"/>
      <c r="P32" s="1"/>
      <c r="Q32" s="1"/>
      <c r="R32" s="1"/>
      <c r="S32" s="1"/>
      <c r="T32" s="1" t="s">
        <v>88</v>
      </c>
      <c r="U32" s="55" t="s">
        <v>58</v>
      </c>
      <c r="V32" s="1" t="s">
        <v>97</v>
      </c>
      <c r="W32" s="3" t="s">
        <v>324</v>
      </c>
      <c r="X32" s="1"/>
    </row>
    <row r="33" spans="1:24" ht="17.100000000000001" customHeight="1" x14ac:dyDescent="0.2">
      <c r="A33" s="32"/>
      <c r="B33" s="32"/>
      <c r="C33" s="32"/>
      <c r="D33" s="32"/>
      <c r="E33" s="32"/>
      <c r="F33" s="405"/>
      <c r="G33" s="377"/>
      <c r="H33" s="76" t="s">
        <v>1833</v>
      </c>
      <c r="I33" s="1"/>
      <c r="J33" s="1"/>
      <c r="K33" s="1" t="s">
        <v>1814</v>
      </c>
      <c r="L33" s="1" t="s">
        <v>1829</v>
      </c>
      <c r="M33" s="1" t="s">
        <v>1834</v>
      </c>
      <c r="N33" s="54">
        <v>44804.671817129631</v>
      </c>
      <c r="O33" s="1"/>
      <c r="P33" s="1"/>
      <c r="Q33" s="1"/>
      <c r="R33" s="1"/>
      <c r="S33" s="1"/>
      <c r="T33" s="1" t="s">
        <v>88</v>
      </c>
      <c r="U33" s="55" t="s">
        <v>58</v>
      </c>
      <c r="V33" s="1" t="s">
        <v>97</v>
      </c>
      <c r="W33" s="3" t="s">
        <v>361</v>
      </c>
      <c r="X33" s="1"/>
    </row>
    <row r="34" spans="1:24" ht="17.100000000000001" customHeight="1" x14ac:dyDescent="0.2">
      <c r="A34" s="32"/>
      <c r="B34" s="32"/>
      <c r="C34" s="32"/>
      <c r="D34" s="32"/>
      <c r="E34" s="32"/>
      <c r="F34" s="405"/>
      <c r="G34" s="377"/>
      <c r="H34" s="76" t="s">
        <v>1835</v>
      </c>
      <c r="I34" s="1"/>
      <c r="J34" s="1"/>
      <c r="K34" s="1" t="s">
        <v>1814</v>
      </c>
      <c r="L34" s="1" t="s">
        <v>1829</v>
      </c>
      <c r="M34" s="92" t="s">
        <v>1836</v>
      </c>
      <c r="N34" s="54">
        <v>44804.671840277777</v>
      </c>
      <c r="O34" s="1"/>
      <c r="P34" s="1"/>
      <c r="Q34" s="1"/>
      <c r="R34" s="1"/>
      <c r="S34" s="1"/>
      <c r="T34" s="1" t="s">
        <v>88</v>
      </c>
      <c r="U34" s="55" t="s">
        <v>58</v>
      </c>
      <c r="V34" s="1" t="s">
        <v>97</v>
      </c>
      <c r="W34" s="3" t="s">
        <v>361</v>
      </c>
      <c r="X34" s="1"/>
    </row>
    <row r="35" spans="1:24" ht="17.100000000000001" customHeight="1" x14ac:dyDescent="0.2">
      <c r="A35" s="32"/>
      <c r="B35" s="32"/>
      <c r="C35" s="32"/>
      <c r="D35" s="32"/>
      <c r="E35" s="32"/>
      <c r="F35" s="405"/>
      <c r="G35" s="377"/>
      <c r="H35" s="76" t="s">
        <v>1837</v>
      </c>
      <c r="I35" s="1"/>
      <c r="J35" s="1"/>
      <c r="K35" s="1" t="s">
        <v>1814</v>
      </c>
      <c r="L35" s="1" t="s">
        <v>1829</v>
      </c>
      <c r="M35" s="225" t="s">
        <v>1838</v>
      </c>
      <c r="N35" s="54">
        <v>44804.672812500001</v>
      </c>
      <c r="O35" s="1"/>
      <c r="P35" s="1"/>
      <c r="Q35" s="1"/>
      <c r="R35" s="1"/>
      <c r="S35" s="1"/>
      <c r="T35" s="1" t="s">
        <v>88</v>
      </c>
      <c r="U35" s="55" t="s">
        <v>58</v>
      </c>
      <c r="V35" s="1" t="s">
        <v>97</v>
      </c>
      <c r="W35" s="3" t="s">
        <v>361</v>
      </c>
      <c r="X35" s="1"/>
    </row>
    <row r="36" spans="1:24" ht="17.100000000000001" customHeight="1" x14ac:dyDescent="0.2">
      <c r="A36" s="32"/>
      <c r="B36" s="32"/>
      <c r="C36" s="32"/>
      <c r="D36" s="32"/>
      <c r="E36" s="32"/>
      <c r="F36" s="405"/>
      <c r="G36" s="377"/>
      <c r="H36" s="76" t="s">
        <v>1839</v>
      </c>
      <c r="I36" s="1"/>
      <c r="J36" s="1"/>
      <c r="K36" s="1" t="s">
        <v>1814</v>
      </c>
      <c r="L36" s="1" t="s">
        <v>1829</v>
      </c>
      <c r="M36" s="225" t="s">
        <v>1840</v>
      </c>
      <c r="N36" s="54">
        <v>44803.688692129632</v>
      </c>
      <c r="O36" s="1"/>
      <c r="P36" s="1"/>
      <c r="Q36" s="1"/>
      <c r="R36" s="1"/>
      <c r="S36" s="1"/>
      <c r="T36" s="1" t="s">
        <v>88</v>
      </c>
      <c r="U36" s="55" t="s">
        <v>58</v>
      </c>
      <c r="V36" s="1" t="s">
        <v>97</v>
      </c>
      <c r="W36" s="3" t="s">
        <v>361</v>
      </c>
      <c r="X36" s="1"/>
    </row>
    <row r="37" spans="1:24" ht="17.100000000000001" customHeight="1" x14ac:dyDescent="0.2">
      <c r="A37" s="32"/>
      <c r="B37" s="32"/>
      <c r="C37" s="32"/>
      <c r="D37" s="32"/>
      <c r="E37" s="32"/>
      <c r="F37" s="405"/>
      <c r="G37" s="377"/>
      <c r="H37" s="76" t="s">
        <v>1841</v>
      </c>
      <c r="I37" s="1"/>
      <c r="J37" s="1"/>
      <c r="K37" s="1" t="s">
        <v>1814</v>
      </c>
      <c r="L37" s="1" t="s">
        <v>1829</v>
      </c>
      <c r="M37" s="225" t="s">
        <v>1842</v>
      </c>
      <c r="N37" s="54">
        <v>44803.688715277778</v>
      </c>
      <c r="O37" s="1"/>
      <c r="P37" s="1"/>
      <c r="Q37" s="1"/>
      <c r="R37" s="1"/>
      <c r="S37" s="1"/>
      <c r="T37" s="1" t="s">
        <v>88</v>
      </c>
      <c r="U37" s="55" t="s">
        <v>58</v>
      </c>
      <c r="V37" s="1" t="s">
        <v>97</v>
      </c>
      <c r="W37" s="3" t="s">
        <v>361</v>
      </c>
      <c r="X37" s="1"/>
    </row>
    <row r="38" spans="1:24" ht="17.100000000000001" customHeight="1" x14ac:dyDescent="0.2">
      <c r="A38" s="32"/>
      <c r="B38" s="32"/>
      <c r="C38" s="32"/>
      <c r="D38" s="32"/>
      <c r="E38" s="32"/>
      <c r="F38" s="405"/>
      <c r="G38" s="377"/>
      <c r="H38" s="76" t="s">
        <v>1843</v>
      </c>
      <c r="I38" s="1"/>
      <c r="J38" s="1"/>
      <c r="K38" s="1" t="s">
        <v>1814</v>
      </c>
      <c r="L38" s="1" t="s">
        <v>1829</v>
      </c>
      <c r="M38" s="1" t="s">
        <v>1844</v>
      </c>
      <c r="N38" s="54">
        <v>44804.673634259256</v>
      </c>
      <c r="O38" s="1"/>
      <c r="P38" s="1"/>
      <c r="Q38" s="1"/>
      <c r="R38" s="1"/>
      <c r="S38" s="1"/>
      <c r="T38" s="1" t="s">
        <v>88</v>
      </c>
      <c r="U38" s="55" t="s">
        <v>58</v>
      </c>
      <c r="V38" s="1" t="s">
        <v>97</v>
      </c>
      <c r="W38" s="3" t="s">
        <v>361</v>
      </c>
      <c r="X38" s="1"/>
    </row>
    <row r="39" spans="1:24" ht="17.100000000000001" customHeight="1" x14ac:dyDescent="0.2">
      <c r="A39" s="32"/>
      <c r="B39" s="32"/>
      <c r="C39" s="32"/>
      <c r="D39" s="32"/>
      <c r="E39" s="32"/>
      <c r="F39" s="405"/>
      <c r="G39" s="377"/>
      <c r="H39" s="76" t="s">
        <v>1845</v>
      </c>
      <c r="I39" s="1"/>
      <c r="J39" s="1"/>
      <c r="K39" s="1" t="s">
        <v>1814</v>
      </c>
      <c r="L39" s="1" t="s">
        <v>1829</v>
      </c>
      <c r="M39" s="1" t="s">
        <v>1846</v>
      </c>
      <c r="N39" s="256">
        <v>44804.674039351848</v>
      </c>
      <c r="O39" s="1"/>
      <c r="P39" s="1"/>
      <c r="Q39" s="1"/>
      <c r="R39" s="1"/>
      <c r="S39" s="1"/>
      <c r="T39" s="1" t="s">
        <v>88</v>
      </c>
      <c r="U39" s="55" t="s">
        <v>58</v>
      </c>
      <c r="V39" s="1" t="s">
        <v>97</v>
      </c>
      <c r="W39" s="3" t="s">
        <v>361</v>
      </c>
      <c r="X39" s="225"/>
    </row>
    <row r="40" spans="1:24" ht="17.100000000000001" customHeight="1" x14ac:dyDescent="0.2">
      <c r="A40" s="32"/>
      <c r="B40" s="32"/>
      <c r="C40" s="32"/>
      <c r="D40" s="32"/>
      <c r="E40" s="32"/>
      <c r="F40" s="405"/>
      <c r="G40" s="377"/>
      <c r="H40" s="76" t="s">
        <v>1847</v>
      </c>
      <c r="I40" s="1"/>
      <c r="J40" s="1"/>
      <c r="K40" s="1" t="s">
        <v>1814</v>
      </c>
      <c r="L40" s="1" t="s">
        <v>1829</v>
      </c>
      <c r="M40" s="1" t="s">
        <v>1848</v>
      </c>
      <c r="N40" s="54">
        <v>44804.671840277777</v>
      </c>
      <c r="O40" s="1"/>
      <c r="P40" s="1"/>
      <c r="Q40" s="1"/>
      <c r="R40" s="1"/>
      <c r="S40" s="1"/>
      <c r="T40" s="1" t="s">
        <v>88</v>
      </c>
      <c r="U40" s="55" t="s">
        <v>58</v>
      </c>
      <c r="V40" s="1" t="s">
        <v>97</v>
      </c>
      <c r="W40" s="3" t="s">
        <v>361</v>
      </c>
      <c r="X40" s="225"/>
    </row>
    <row r="41" spans="1:24" ht="17.100000000000001" customHeight="1" x14ac:dyDescent="0.2">
      <c r="A41" s="32"/>
      <c r="B41" s="32"/>
      <c r="C41" s="32"/>
      <c r="D41" s="32"/>
      <c r="E41" s="32" t="s">
        <v>1849</v>
      </c>
      <c r="F41" s="32" t="s">
        <v>1850</v>
      </c>
      <c r="G41" s="77" t="s">
        <v>1851</v>
      </c>
      <c r="H41" s="77" t="s">
        <v>1852</v>
      </c>
      <c r="I41" s="1"/>
      <c r="J41" s="1"/>
      <c r="K41" s="1" t="s">
        <v>1814</v>
      </c>
      <c r="L41" s="1" t="s">
        <v>1849</v>
      </c>
      <c r="M41" s="1" t="s">
        <v>1853</v>
      </c>
      <c r="N41" s="54">
        <v>44803.631979166668</v>
      </c>
      <c r="O41" s="1"/>
      <c r="P41" s="1"/>
      <c r="Q41" s="1"/>
      <c r="R41" s="1"/>
      <c r="S41" s="1"/>
      <c r="T41" s="1" t="s">
        <v>88</v>
      </c>
      <c r="U41" s="55" t="s">
        <v>58</v>
      </c>
      <c r="V41" s="1" t="s">
        <v>97</v>
      </c>
      <c r="W41" s="3" t="s">
        <v>361</v>
      </c>
      <c r="X41" s="1"/>
    </row>
    <row r="42" spans="1:24" ht="17.100000000000001" customHeight="1" x14ac:dyDescent="0.2">
      <c r="A42" s="32"/>
      <c r="B42" s="32"/>
      <c r="C42" s="32"/>
      <c r="D42" s="32"/>
      <c r="E42" s="32"/>
      <c r="F42" s="32"/>
      <c r="G42" s="77"/>
      <c r="H42" s="77" t="s">
        <v>1120</v>
      </c>
      <c r="I42" s="1"/>
      <c r="J42" s="1"/>
      <c r="K42" s="1" t="s">
        <v>1814</v>
      </c>
      <c r="L42" s="1" t="s">
        <v>1849</v>
      </c>
      <c r="M42" s="1" t="s">
        <v>1121</v>
      </c>
      <c r="N42" s="54">
        <v>44803.632037037038</v>
      </c>
      <c r="O42" s="1"/>
      <c r="P42" s="1"/>
      <c r="Q42" s="1"/>
      <c r="R42" s="1"/>
      <c r="S42" s="1"/>
      <c r="T42" s="1" t="s">
        <v>88</v>
      </c>
      <c r="U42" s="55" t="s">
        <v>58</v>
      </c>
      <c r="V42" s="1" t="s">
        <v>97</v>
      </c>
      <c r="W42" s="3" t="s">
        <v>361</v>
      </c>
      <c r="X42" s="1"/>
    </row>
    <row r="43" spans="1:24" ht="17.100000000000001" customHeight="1" x14ac:dyDescent="0.2">
      <c r="A43" s="32"/>
      <c r="B43" s="32"/>
      <c r="C43" s="32"/>
      <c r="D43" s="32"/>
      <c r="E43" s="32"/>
      <c r="F43" s="32"/>
      <c r="G43" s="77"/>
      <c r="H43" s="77" t="s">
        <v>1183</v>
      </c>
      <c r="I43" s="1"/>
      <c r="J43" s="1"/>
      <c r="K43" s="1" t="s">
        <v>1814</v>
      </c>
      <c r="L43" s="1" t="s">
        <v>1849</v>
      </c>
      <c r="M43" s="1" t="s">
        <v>1184</v>
      </c>
      <c r="N43" s="54">
        <v>44803.632280092592</v>
      </c>
      <c r="O43" s="1"/>
      <c r="Q43" s="1"/>
      <c r="R43" s="1"/>
      <c r="S43" s="1"/>
      <c r="T43" s="1" t="s">
        <v>88</v>
      </c>
      <c r="U43" s="55" t="s">
        <v>58</v>
      </c>
      <c r="V43" s="1" t="s">
        <v>97</v>
      </c>
      <c r="W43" s="3" t="s">
        <v>361</v>
      </c>
      <c r="X43" s="1"/>
    </row>
    <row r="44" spans="1:24" ht="17.100000000000001" customHeight="1" x14ac:dyDescent="0.2">
      <c r="A44" s="32"/>
      <c r="B44" s="32"/>
      <c r="C44" s="32"/>
      <c r="D44" s="32"/>
      <c r="E44" s="32"/>
      <c r="F44" s="32"/>
      <c r="G44" s="77"/>
      <c r="H44" s="77" t="s">
        <v>1124</v>
      </c>
      <c r="I44" s="1"/>
      <c r="J44" s="1"/>
      <c r="K44" s="1" t="s">
        <v>1814</v>
      </c>
      <c r="L44" s="1" t="s">
        <v>1849</v>
      </c>
      <c r="M44" s="1" t="s">
        <v>1125</v>
      </c>
      <c r="N44" s="54">
        <v>44803.631944444445</v>
      </c>
      <c r="O44" s="1"/>
      <c r="P44" s="1"/>
      <c r="Q44" s="1"/>
      <c r="R44" s="1"/>
      <c r="S44" s="1"/>
      <c r="T44" s="1" t="s">
        <v>88</v>
      </c>
      <c r="U44" s="55" t="s">
        <v>58</v>
      </c>
      <c r="V44" s="1" t="s">
        <v>97</v>
      </c>
      <c r="W44" s="3" t="s">
        <v>361</v>
      </c>
      <c r="X44" s="1"/>
    </row>
    <row r="45" spans="1:24" ht="17.100000000000001" customHeight="1" x14ac:dyDescent="0.2">
      <c r="A45" s="32"/>
      <c r="B45" s="32"/>
      <c r="C45" s="32"/>
      <c r="D45" s="32"/>
      <c r="E45" s="32" t="s">
        <v>1854</v>
      </c>
      <c r="F45" s="383" t="s">
        <v>664</v>
      </c>
      <c r="G45" s="77" t="s">
        <v>1640</v>
      </c>
      <c r="H45" s="76" t="s">
        <v>1076</v>
      </c>
      <c r="I45" s="1"/>
      <c r="J45" s="1"/>
      <c r="K45" s="1" t="s">
        <v>1814</v>
      </c>
      <c r="L45" s="1" t="s">
        <v>1854</v>
      </c>
      <c r="M45" s="1" t="s">
        <v>449</v>
      </c>
      <c r="N45" s="54">
        <v>44803.634918981479</v>
      </c>
      <c r="O45" s="1"/>
      <c r="P45" s="1"/>
      <c r="Q45" s="1"/>
      <c r="R45" s="1"/>
      <c r="S45" s="1"/>
      <c r="T45" s="1" t="s">
        <v>88</v>
      </c>
      <c r="U45" s="55" t="s">
        <v>58</v>
      </c>
      <c r="V45" s="1" t="s">
        <v>97</v>
      </c>
      <c r="W45" s="3" t="s">
        <v>361</v>
      </c>
      <c r="X45" s="1"/>
    </row>
    <row r="46" spans="1:24" ht="17.100000000000001" customHeight="1" x14ac:dyDescent="0.2">
      <c r="A46" s="32"/>
      <c r="B46" s="32"/>
      <c r="C46" s="32"/>
      <c r="D46" s="32"/>
      <c r="E46" s="32"/>
      <c r="F46" s="383"/>
      <c r="G46" s="77"/>
      <c r="H46" s="76" t="s">
        <v>1079</v>
      </c>
      <c r="I46" s="1"/>
      <c r="J46" s="1"/>
      <c r="K46" s="1" t="s">
        <v>1814</v>
      </c>
      <c r="L46" s="1" t="s">
        <v>1854</v>
      </c>
      <c r="M46" s="1" t="s">
        <v>459</v>
      </c>
      <c r="N46" s="54">
        <v>44803.634895833333</v>
      </c>
      <c r="O46" s="1"/>
      <c r="P46" s="1"/>
      <c r="Q46" s="1"/>
      <c r="R46" s="1"/>
      <c r="S46" s="1"/>
      <c r="T46" s="1" t="s">
        <v>88</v>
      </c>
      <c r="U46" s="55" t="s">
        <v>58</v>
      </c>
      <c r="V46" s="1" t="s">
        <v>97</v>
      </c>
      <c r="W46" s="3" t="s">
        <v>361</v>
      </c>
      <c r="X46" s="1"/>
    </row>
    <row r="47" spans="1:24" ht="17.100000000000001" customHeight="1" x14ac:dyDescent="0.2">
      <c r="A47" s="32"/>
      <c r="B47" s="32"/>
      <c r="C47" s="32"/>
      <c r="D47" s="32"/>
      <c r="E47" s="32" t="s">
        <v>1855</v>
      </c>
      <c r="F47" s="398" t="s">
        <v>1856</v>
      </c>
      <c r="G47" s="377" t="s">
        <v>1857</v>
      </c>
      <c r="H47" s="76" t="s">
        <v>1858</v>
      </c>
      <c r="I47" s="1"/>
      <c r="J47" s="1"/>
      <c r="K47" s="1" t="s">
        <v>1814</v>
      </c>
      <c r="L47" s="1" t="s">
        <v>1855</v>
      </c>
      <c r="M47" s="1" t="s">
        <v>1859</v>
      </c>
      <c r="N47" s="54">
        <v>44803.633599537039</v>
      </c>
      <c r="O47" s="1"/>
      <c r="P47" s="1"/>
      <c r="Q47" s="1"/>
      <c r="R47" s="1"/>
      <c r="S47" s="1"/>
      <c r="T47" s="1" t="s">
        <v>88</v>
      </c>
      <c r="U47" s="55" t="s">
        <v>58</v>
      </c>
      <c r="V47" s="1" t="s">
        <v>97</v>
      </c>
      <c r="W47" s="3" t="s">
        <v>361</v>
      </c>
      <c r="X47" s="1"/>
    </row>
    <row r="48" spans="1:24" ht="17.100000000000001" customHeight="1" x14ac:dyDescent="0.2">
      <c r="A48" s="32"/>
      <c r="B48" s="32"/>
      <c r="C48" s="32"/>
      <c r="D48" s="32"/>
      <c r="E48" s="32"/>
      <c r="F48" s="398"/>
      <c r="G48" s="377"/>
      <c r="H48" s="76" t="s">
        <v>1860</v>
      </c>
      <c r="I48" s="1"/>
      <c r="J48" s="1"/>
      <c r="K48" s="1" t="s">
        <v>1814</v>
      </c>
      <c r="L48" s="1" t="s">
        <v>1855</v>
      </c>
      <c r="M48" s="1" t="s">
        <v>1861</v>
      </c>
      <c r="N48" s="54">
        <v>44803.635081018518</v>
      </c>
      <c r="O48" s="1"/>
      <c r="P48" s="1"/>
      <c r="Q48" s="1"/>
      <c r="R48" s="1"/>
      <c r="S48" s="1"/>
      <c r="T48" s="1" t="s">
        <v>88</v>
      </c>
      <c r="U48" s="55" t="s">
        <v>58</v>
      </c>
      <c r="V48" s="1" t="s">
        <v>97</v>
      </c>
      <c r="W48" s="3" t="s">
        <v>361</v>
      </c>
      <c r="X48" s="1"/>
    </row>
    <row r="49" spans="1:24" ht="17.100000000000001" customHeight="1" x14ac:dyDescent="0.2">
      <c r="A49" s="32"/>
      <c r="B49" s="32"/>
      <c r="C49" s="32"/>
      <c r="D49" s="32"/>
      <c r="E49" s="32"/>
      <c r="F49" s="398"/>
      <c r="G49" s="377"/>
      <c r="H49" s="76" t="s">
        <v>1862</v>
      </c>
      <c r="I49" s="1"/>
      <c r="J49" s="1"/>
      <c r="K49" s="1" t="s">
        <v>1814</v>
      </c>
      <c r="L49" s="1" t="s">
        <v>1855</v>
      </c>
      <c r="M49" s="1" t="s">
        <v>1863</v>
      </c>
      <c r="N49" s="54">
        <v>44803.635150462964</v>
      </c>
      <c r="O49" s="1"/>
      <c r="P49" s="1"/>
      <c r="Q49" s="1"/>
      <c r="R49" s="1"/>
      <c r="S49" s="1"/>
      <c r="T49" s="1" t="s">
        <v>88</v>
      </c>
      <c r="U49" s="55" t="s">
        <v>58</v>
      </c>
      <c r="V49" s="1" t="s">
        <v>97</v>
      </c>
      <c r="W49" s="3" t="s">
        <v>361</v>
      </c>
      <c r="X49" s="1"/>
    </row>
    <row r="50" spans="1:24" ht="17.100000000000001" customHeight="1" x14ac:dyDescent="0.2">
      <c r="A50" s="32"/>
      <c r="B50" s="32"/>
      <c r="C50" s="32"/>
      <c r="D50" s="32"/>
      <c r="E50" s="32"/>
      <c r="F50" s="398"/>
      <c r="G50" s="377"/>
      <c r="H50" s="76" t="s">
        <v>1864</v>
      </c>
      <c r="I50" s="1"/>
      <c r="J50" s="1"/>
      <c r="K50" s="1" t="s">
        <v>1814</v>
      </c>
      <c r="L50" s="1" t="s">
        <v>1855</v>
      </c>
      <c r="M50" s="1" t="s">
        <v>1865</v>
      </c>
      <c r="N50" s="54">
        <v>44803.635358796295</v>
      </c>
      <c r="O50" s="1"/>
      <c r="P50" s="1"/>
      <c r="Q50" s="1"/>
      <c r="R50" s="1"/>
      <c r="S50" s="1"/>
      <c r="T50" s="1" t="s">
        <v>88</v>
      </c>
      <c r="U50" s="55" t="s">
        <v>58</v>
      </c>
      <c r="V50" s="1" t="s">
        <v>97</v>
      </c>
      <c r="W50" s="3" t="s">
        <v>361</v>
      </c>
      <c r="X50" s="1"/>
    </row>
    <row r="51" spans="1:24" ht="17.100000000000001" customHeight="1" x14ac:dyDescent="0.2">
      <c r="A51" s="32"/>
      <c r="B51" s="32"/>
      <c r="C51" s="32"/>
      <c r="D51" s="32"/>
      <c r="E51" s="32" t="s">
        <v>1866</v>
      </c>
      <c r="F51" s="32" t="s">
        <v>1867</v>
      </c>
      <c r="G51" s="77" t="s">
        <v>1868</v>
      </c>
      <c r="H51" s="76"/>
      <c r="I51" s="1"/>
      <c r="J51" s="1"/>
      <c r="K51" s="1" t="s">
        <v>1814</v>
      </c>
      <c r="L51" s="1" t="s">
        <v>1866</v>
      </c>
      <c r="M51" s="1" t="s">
        <v>1868</v>
      </c>
      <c r="N51" s="54">
        <v>44803.635358796295</v>
      </c>
      <c r="O51" s="1"/>
      <c r="P51" s="1"/>
      <c r="Q51" s="1"/>
      <c r="R51" s="1"/>
      <c r="S51" s="1"/>
      <c r="T51" s="1" t="s">
        <v>88</v>
      </c>
      <c r="U51" s="55" t="s">
        <v>58</v>
      </c>
      <c r="V51" s="1" t="s">
        <v>97</v>
      </c>
      <c r="W51" s="3" t="s">
        <v>361</v>
      </c>
      <c r="X51" s="1"/>
    </row>
    <row r="52" spans="1:24" ht="17.100000000000001" customHeight="1" x14ac:dyDescent="0.2">
      <c r="A52" s="32"/>
      <c r="B52" s="32"/>
      <c r="C52" s="32"/>
      <c r="D52" s="32"/>
      <c r="E52" s="32" t="s">
        <v>1869</v>
      </c>
      <c r="F52" s="383" t="s">
        <v>664</v>
      </c>
      <c r="G52" s="377" t="s">
        <v>1870</v>
      </c>
      <c r="H52" s="76" t="s">
        <v>1076</v>
      </c>
      <c r="I52" s="1"/>
      <c r="J52" s="1"/>
      <c r="K52" s="1" t="s">
        <v>1814</v>
      </c>
      <c r="L52" s="1" t="s">
        <v>1869</v>
      </c>
      <c r="M52" s="1" t="s">
        <v>449</v>
      </c>
      <c r="N52" s="256">
        <v>44803.691469907404</v>
      </c>
      <c r="O52" s="1"/>
      <c r="P52" s="1"/>
      <c r="Q52" s="1"/>
      <c r="R52" s="1"/>
      <c r="S52" s="1"/>
      <c r="T52" s="1" t="s">
        <v>88</v>
      </c>
      <c r="U52" s="55" t="s">
        <v>58</v>
      </c>
      <c r="V52" s="1" t="s">
        <v>97</v>
      </c>
      <c r="W52" s="3" t="s">
        <v>361</v>
      </c>
      <c r="X52" s="1"/>
    </row>
    <row r="53" spans="1:24" ht="17.100000000000001" customHeight="1" x14ac:dyDescent="0.2">
      <c r="A53" s="32"/>
      <c r="B53" s="32"/>
      <c r="C53" s="32"/>
      <c r="D53" s="32"/>
      <c r="E53" s="32"/>
      <c r="F53" s="383"/>
      <c r="G53" s="377"/>
      <c r="H53" s="76" t="s">
        <v>1079</v>
      </c>
      <c r="I53" s="1"/>
      <c r="J53" s="1"/>
      <c r="K53" s="1" t="s">
        <v>1814</v>
      </c>
      <c r="L53" s="211" t="s">
        <v>1869</v>
      </c>
      <c r="M53" s="1" t="s">
        <v>459</v>
      </c>
      <c r="N53" s="256">
        <v>44803.691377314812</v>
      </c>
      <c r="O53" s="1"/>
      <c r="P53" s="1"/>
      <c r="Q53" s="1"/>
      <c r="R53" s="1"/>
      <c r="S53" s="1"/>
      <c r="T53" s="1" t="s">
        <v>88</v>
      </c>
      <c r="U53" s="55" t="s">
        <v>58</v>
      </c>
      <c r="V53" s="1" t="s">
        <v>97</v>
      </c>
      <c r="W53" s="3" t="s">
        <v>361</v>
      </c>
      <c r="X53" s="1"/>
    </row>
    <row r="54" spans="1:24" ht="17.100000000000001" customHeight="1" x14ac:dyDescent="0.2">
      <c r="A54" s="32"/>
      <c r="B54" s="32"/>
      <c r="C54" s="32"/>
      <c r="D54" s="32"/>
      <c r="E54" s="32" t="s">
        <v>1871</v>
      </c>
      <c r="F54" s="32" t="s">
        <v>1872</v>
      </c>
      <c r="G54" s="77" t="s">
        <v>1873</v>
      </c>
      <c r="H54" s="76"/>
      <c r="I54" s="1"/>
      <c r="J54" s="1"/>
      <c r="K54" s="1" t="s">
        <v>1814</v>
      </c>
      <c r="L54" s="1" t="s">
        <v>1871</v>
      </c>
      <c r="M54" s="1" t="s">
        <v>1874</v>
      </c>
      <c r="N54" s="54">
        <v>44803.691759259258</v>
      </c>
      <c r="O54" s="1"/>
      <c r="P54" s="1"/>
      <c r="Q54" s="1"/>
      <c r="R54" s="1"/>
      <c r="S54" s="1"/>
      <c r="T54" s="1" t="s">
        <v>88</v>
      </c>
      <c r="U54" s="55" t="s">
        <v>58</v>
      </c>
      <c r="V54" s="1" t="s">
        <v>97</v>
      </c>
      <c r="W54" s="3" t="s">
        <v>361</v>
      </c>
      <c r="X54" s="1"/>
    </row>
    <row r="55" spans="1:24" ht="17.100000000000001" customHeight="1" x14ac:dyDescent="0.2">
      <c r="A55" s="32"/>
      <c r="B55" s="32"/>
      <c r="C55" s="32"/>
      <c r="D55" s="32"/>
      <c r="E55" s="32" t="s">
        <v>1875</v>
      </c>
      <c r="F55" s="383" t="s">
        <v>25</v>
      </c>
      <c r="G55" s="377" t="s">
        <v>1876</v>
      </c>
      <c r="H55" s="76" t="s">
        <v>1124</v>
      </c>
      <c r="I55" s="1"/>
      <c r="J55" s="1"/>
      <c r="K55" s="1" t="s">
        <v>1814</v>
      </c>
      <c r="L55" s="1" t="s">
        <v>1875</v>
      </c>
      <c r="M55" s="1" t="s">
        <v>1125</v>
      </c>
      <c r="N55" s="54">
        <v>44803.692199074074</v>
      </c>
      <c r="O55" s="1"/>
      <c r="P55" s="1"/>
      <c r="Q55" s="1"/>
      <c r="R55" s="1"/>
      <c r="S55" s="1"/>
      <c r="T55" s="1" t="s">
        <v>88</v>
      </c>
      <c r="U55" s="55" t="s">
        <v>58</v>
      </c>
      <c r="V55" s="1" t="s">
        <v>97</v>
      </c>
      <c r="W55" s="3" t="s">
        <v>361</v>
      </c>
      <c r="X55" s="1"/>
    </row>
    <row r="56" spans="1:24" ht="17.100000000000001" customHeight="1" x14ac:dyDescent="0.2">
      <c r="A56" s="32"/>
      <c r="B56" s="32"/>
      <c r="C56" s="32"/>
      <c r="D56" s="32"/>
      <c r="E56" s="32"/>
      <c r="F56" s="383"/>
      <c r="G56" s="377"/>
      <c r="H56" s="76" t="s">
        <v>1183</v>
      </c>
      <c r="I56" s="1"/>
      <c r="J56" s="1"/>
      <c r="K56" s="1" t="s">
        <v>1814</v>
      </c>
      <c r="L56" s="1" t="s">
        <v>1875</v>
      </c>
      <c r="M56" s="1" t="s">
        <v>1184</v>
      </c>
      <c r="N56" s="54">
        <v>44803.636134259257</v>
      </c>
      <c r="O56" s="1"/>
      <c r="P56" s="1"/>
      <c r="Q56" s="1"/>
      <c r="R56" s="1"/>
      <c r="S56" s="1"/>
      <c r="T56" s="1" t="s">
        <v>88</v>
      </c>
      <c r="U56" s="55" t="s">
        <v>58</v>
      </c>
      <c r="V56" s="1" t="s">
        <v>97</v>
      </c>
      <c r="W56" s="3" t="s">
        <v>361</v>
      </c>
      <c r="X56" s="1"/>
    </row>
    <row r="57" spans="1:24" ht="17.100000000000001" customHeight="1" x14ac:dyDescent="0.2">
      <c r="A57" s="32"/>
      <c r="B57" s="32"/>
      <c r="C57" s="32"/>
      <c r="D57" s="32"/>
      <c r="E57" s="32"/>
      <c r="F57" s="383"/>
      <c r="G57" s="377"/>
      <c r="H57" s="76" t="s">
        <v>1120</v>
      </c>
      <c r="I57" s="1"/>
      <c r="J57" s="1"/>
      <c r="K57" s="1" t="s">
        <v>1814</v>
      </c>
      <c r="L57" s="1" t="s">
        <v>1875</v>
      </c>
      <c r="M57" s="1" t="s">
        <v>1121</v>
      </c>
      <c r="N57" s="54">
        <v>44803.636157407411</v>
      </c>
      <c r="O57" s="1"/>
      <c r="P57" s="1"/>
      <c r="Q57" s="1"/>
      <c r="R57" s="1"/>
      <c r="S57" s="1"/>
      <c r="T57" s="1" t="s">
        <v>88</v>
      </c>
      <c r="U57" s="55" t="s">
        <v>58</v>
      </c>
      <c r="V57" s="1" t="s">
        <v>97</v>
      </c>
      <c r="W57" s="3" t="s">
        <v>361</v>
      </c>
      <c r="X57" s="1"/>
    </row>
    <row r="58" spans="1:24" ht="17.100000000000001" customHeight="1" x14ac:dyDescent="0.2">
      <c r="A58" s="32"/>
      <c r="B58" s="32"/>
      <c r="C58" s="32"/>
      <c r="D58" s="32"/>
      <c r="E58" s="32" t="s">
        <v>1877</v>
      </c>
      <c r="F58" s="383" t="s">
        <v>664</v>
      </c>
      <c r="G58" s="377" t="s">
        <v>1878</v>
      </c>
      <c r="H58" s="76" t="s">
        <v>1076</v>
      </c>
      <c r="I58" s="1"/>
      <c r="J58" s="1"/>
      <c r="K58" s="1" t="s">
        <v>1814</v>
      </c>
      <c r="L58" s="1" t="s">
        <v>1877</v>
      </c>
      <c r="M58" s="1" t="s">
        <v>449</v>
      </c>
      <c r="N58" s="54">
        <v>44803.637048611112</v>
      </c>
      <c r="O58" s="1"/>
      <c r="P58" s="1"/>
      <c r="Q58" s="1"/>
      <c r="R58" s="1"/>
      <c r="S58" s="1"/>
      <c r="T58" s="1" t="s">
        <v>88</v>
      </c>
      <c r="U58" s="55" t="s">
        <v>58</v>
      </c>
      <c r="V58" s="1" t="s">
        <v>97</v>
      </c>
      <c r="W58" s="3" t="s">
        <v>361</v>
      </c>
      <c r="X58" s="1"/>
    </row>
    <row r="59" spans="1:24" ht="17.100000000000001" customHeight="1" x14ac:dyDescent="0.2">
      <c r="A59" s="32"/>
      <c r="B59" s="32"/>
      <c r="C59" s="32"/>
      <c r="D59" s="32"/>
      <c r="E59" s="32"/>
      <c r="F59" s="383"/>
      <c r="G59" s="377"/>
      <c r="H59" s="76" t="s">
        <v>1079</v>
      </c>
      <c r="I59" s="1"/>
      <c r="J59" s="1"/>
      <c r="K59" s="1" t="s">
        <v>1814</v>
      </c>
      <c r="L59" s="211" t="s">
        <v>1877</v>
      </c>
      <c r="M59" s="1" t="s">
        <v>459</v>
      </c>
      <c r="N59" s="54">
        <v>44803.637152777781</v>
      </c>
      <c r="O59" s="1"/>
      <c r="P59" s="1"/>
      <c r="Q59" s="1"/>
      <c r="R59" s="1"/>
      <c r="S59" s="1"/>
      <c r="T59" s="1" t="s">
        <v>88</v>
      </c>
      <c r="U59" s="55" t="s">
        <v>58</v>
      </c>
      <c r="V59" s="1" t="s">
        <v>97</v>
      </c>
      <c r="W59" s="3" t="s">
        <v>361</v>
      </c>
      <c r="X59" s="1"/>
    </row>
    <row r="60" spans="1:24" ht="17.100000000000001" customHeight="1" x14ac:dyDescent="0.2">
      <c r="A60" s="32"/>
      <c r="B60" s="32"/>
      <c r="C60" s="32"/>
      <c r="D60" s="32"/>
      <c r="E60" s="32" t="s">
        <v>1879</v>
      </c>
      <c r="F60" s="32" t="s">
        <v>1872</v>
      </c>
      <c r="G60" s="77" t="s">
        <v>1880</v>
      </c>
      <c r="H60" s="76"/>
      <c r="I60" s="1"/>
      <c r="J60" s="1"/>
      <c r="K60" s="1" t="s">
        <v>1814</v>
      </c>
      <c r="L60" s="1" t="s">
        <v>1879</v>
      </c>
      <c r="M60" s="1" t="s">
        <v>1874</v>
      </c>
      <c r="N60" s="54">
        <v>44803.637766203705</v>
      </c>
      <c r="O60" s="1"/>
      <c r="P60" s="1"/>
      <c r="Q60" s="1"/>
      <c r="R60" s="1"/>
      <c r="S60" s="1"/>
      <c r="T60" s="1" t="s">
        <v>88</v>
      </c>
      <c r="U60" s="55" t="s">
        <v>58</v>
      </c>
      <c r="V60" s="1" t="s">
        <v>97</v>
      </c>
      <c r="W60" s="3" t="s">
        <v>361</v>
      </c>
      <c r="X60" s="1"/>
    </row>
    <row r="61" spans="1:24" ht="17.100000000000001" customHeight="1" x14ac:dyDescent="0.2">
      <c r="A61" s="32"/>
      <c r="B61" s="32"/>
      <c r="C61" s="32"/>
      <c r="D61" s="32"/>
      <c r="E61" s="32" t="s">
        <v>1881</v>
      </c>
      <c r="F61" s="383" t="s">
        <v>25</v>
      </c>
      <c r="G61" s="377" t="s">
        <v>1882</v>
      </c>
      <c r="H61" s="76" t="s">
        <v>1124</v>
      </c>
      <c r="I61" s="1"/>
      <c r="J61" s="1"/>
      <c r="K61" s="1" t="s">
        <v>1814</v>
      </c>
      <c r="L61" s="1" t="s">
        <v>1881</v>
      </c>
      <c r="M61" s="1" t="s">
        <v>1125</v>
      </c>
      <c r="N61" s="54">
        <v>44803.637430555558</v>
      </c>
      <c r="O61" s="1"/>
      <c r="P61" s="1"/>
      <c r="Q61" s="1"/>
      <c r="R61" s="1"/>
      <c r="S61" s="1"/>
      <c r="T61" s="1" t="s">
        <v>88</v>
      </c>
      <c r="U61" s="55" t="s">
        <v>58</v>
      </c>
      <c r="V61" s="1" t="s">
        <v>97</v>
      </c>
      <c r="W61" s="3" t="s">
        <v>361</v>
      </c>
      <c r="X61" s="1"/>
    </row>
    <row r="62" spans="1:24" ht="17.100000000000001" customHeight="1" x14ac:dyDescent="0.2">
      <c r="A62" s="32"/>
      <c r="B62" s="32"/>
      <c r="C62" s="32"/>
      <c r="D62" s="32"/>
      <c r="E62" s="32"/>
      <c r="F62" s="383"/>
      <c r="G62" s="377"/>
      <c r="H62" s="76" t="s">
        <v>1183</v>
      </c>
      <c r="I62" s="1"/>
      <c r="J62" s="1"/>
      <c r="K62" s="1" t="s">
        <v>1814</v>
      </c>
      <c r="L62" s="1" t="s">
        <v>1881</v>
      </c>
      <c r="M62" s="1" t="s">
        <v>1184</v>
      </c>
      <c r="N62" s="54">
        <v>44803.637303240743</v>
      </c>
      <c r="O62" s="1"/>
      <c r="P62" s="1"/>
      <c r="Q62" s="1"/>
      <c r="R62" s="1"/>
      <c r="S62" s="1"/>
      <c r="T62" s="1" t="s">
        <v>88</v>
      </c>
      <c r="U62" s="55" t="s">
        <v>58</v>
      </c>
      <c r="V62" s="1" t="s">
        <v>97</v>
      </c>
      <c r="W62" s="3" t="s">
        <v>361</v>
      </c>
      <c r="X62" s="1"/>
    </row>
    <row r="63" spans="1:24" ht="17.100000000000001" customHeight="1" x14ac:dyDescent="0.2">
      <c r="A63" s="32"/>
      <c r="B63" s="32"/>
      <c r="C63" s="32"/>
      <c r="D63" s="32"/>
      <c r="E63" s="32"/>
      <c r="F63" s="383"/>
      <c r="G63" s="377"/>
      <c r="H63" s="76" t="s">
        <v>1120</v>
      </c>
      <c r="I63" s="1"/>
      <c r="J63" s="1"/>
      <c r="K63" s="1" t="s">
        <v>1814</v>
      </c>
      <c r="L63" s="1" t="s">
        <v>1881</v>
      </c>
      <c r="M63" s="1" t="s">
        <v>1121</v>
      </c>
      <c r="N63" s="54">
        <v>44803.637326388889</v>
      </c>
      <c r="O63" s="1"/>
      <c r="P63" s="1"/>
      <c r="Q63" s="1"/>
      <c r="R63" s="1"/>
      <c r="S63" s="1"/>
      <c r="T63" s="1" t="s">
        <v>88</v>
      </c>
      <c r="U63" s="55" t="s">
        <v>58</v>
      </c>
      <c r="V63" s="1" t="s">
        <v>97</v>
      </c>
      <c r="W63" s="3" t="s">
        <v>361</v>
      </c>
      <c r="X63" s="1"/>
    </row>
    <row r="64" spans="1:24" ht="17.100000000000001" customHeight="1" x14ac:dyDescent="0.2">
      <c r="A64" s="32"/>
      <c r="B64" s="32"/>
      <c r="C64" s="32"/>
      <c r="D64" s="32"/>
      <c r="E64" s="32" t="s">
        <v>1883</v>
      </c>
      <c r="F64" s="32" t="s">
        <v>1884</v>
      </c>
      <c r="G64" s="77" t="s">
        <v>1885</v>
      </c>
      <c r="H64" s="76"/>
      <c r="I64" s="1"/>
      <c r="J64" s="1"/>
      <c r="K64" s="1" t="s">
        <v>1814</v>
      </c>
      <c r="L64" s="1" t="s">
        <v>1883</v>
      </c>
      <c r="M64" s="225" t="s">
        <v>1886</v>
      </c>
      <c r="N64" s="54">
        <v>44803.638437499998</v>
      </c>
      <c r="O64" s="1"/>
      <c r="P64" s="1"/>
      <c r="Q64" s="1"/>
      <c r="R64" s="1"/>
      <c r="S64" s="1"/>
      <c r="T64" s="1" t="s">
        <v>88</v>
      </c>
      <c r="U64" s="55" t="s">
        <v>58</v>
      </c>
      <c r="V64" s="1" t="s">
        <v>97</v>
      </c>
      <c r="W64" s="3" t="s">
        <v>361</v>
      </c>
      <c r="X64" s="1"/>
    </row>
    <row r="65" spans="1:24" ht="17.100000000000001" customHeight="1" x14ac:dyDescent="0.2">
      <c r="A65" s="32"/>
      <c r="B65" s="32"/>
      <c r="C65" s="32"/>
      <c r="D65" s="32"/>
      <c r="E65" s="32" t="s">
        <v>1887</v>
      </c>
      <c r="F65" s="32" t="s">
        <v>1884</v>
      </c>
      <c r="G65" s="77" t="s">
        <v>1888</v>
      </c>
      <c r="H65" s="76"/>
      <c r="I65" s="1"/>
      <c r="J65" s="1"/>
      <c r="K65" s="1" t="s">
        <v>1814</v>
      </c>
      <c r="L65" s="1" t="s">
        <v>1887</v>
      </c>
      <c r="M65" s="225" t="s">
        <v>1886</v>
      </c>
      <c r="N65" s="54">
        <v>44803.638437499998</v>
      </c>
      <c r="O65" s="1"/>
      <c r="P65" s="1"/>
      <c r="Q65" s="1"/>
      <c r="R65" s="1"/>
      <c r="S65" s="1"/>
      <c r="T65" s="1" t="s">
        <v>88</v>
      </c>
      <c r="U65" s="55" t="s">
        <v>58</v>
      </c>
      <c r="V65" s="1" t="s">
        <v>97</v>
      </c>
      <c r="W65" s="3" t="s">
        <v>361</v>
      </c>
      <c r="X65" s="1"/>
    </row>
    <row r="66" spans="1:24" ht="15.95" customHeight="1" x14ac:dyDescent="0.2">
      <c r="A66" s="32" t="s">
        <v>1777</v>
      </c>
      <c r="B66" s="32" t="s">
        <v>334</v>
      </c>
      <c r="C66" s="32" t="e">
        <f ca="1">_xludf.CONCAT("on", REPLACE(A66,1,1,UPPER(LEFT(A66,1))), REPLACE(B66,1,1,UPPER(LEFT(B66,1))))</f>
        <v>#NAME?</v>
      </c>
      <c r="D66" s="79" t="s">
        <v>1889</v>
      </c>
      <c r="E66" s="32"/>
      <c r="F66" s="32"/>
      <c r="G66" s="77"/>
      <c r="H66" s="7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 t="s">
        <v>361</v>
      </c>
      <c r="X66" s="1"/>
    </row>
    <row r="67" spans="1:24" ht="15.95" customHeight="1" x14ac:dyDescent="0.2">
      <c r="A67" s="32"/>
      <c r="B67" s="32"/>
      <c r="C67" s="32"/>
      <c r="D67" s="79"/>
      <c r="E67" s="32" t="s">
        <v>1779</v>
      </c>
      <c r="F67" s="383" t="s">
        <v>742</v>
      </c>
      <c r="G67" s="377" t="s">
        <v>1780</v>
      </c>
      <c r="H67" s="76" t="s">
        <v>1792</v>
      </c>
      <c r="I67" s="1"/>
      <c r="J67" s="1"/>
      <c r="K67" s="1" t="s">
        <v>1890</v>
      </c>
      <c r="L67" s="1" t="s">
        <v>1779</v>
      </c>
      <c r="M67" s="2" t="b">
        <v>1</v>
      </c>
      <c r="N67" s="54">
        <v>44803.629016203704</v>
      </c>
      <c r="O67" s="1"/>
      <c r="P67" s="1"/>
      <c r="Q67" s="1"/>
      <c r="R67" s="1"/>
      <c r="S67" s="1"/>
      <c r="T67" s="1" t="s">
        <v>88</v>
      </c>
      <c r="U67" s="55" t="s">
        <v>58</v>
      </c>
      <c r="V67" s="1" t="s">
        <v>97</v>
      </c>
      <c r="W67" s="3" t="s">
        <v>361</v>
      </c>
      <c r="X67" s="1"/>
    </row>
    <row r="68" spans="1:24" ht="15.95" customHeight="1" x14ac:dyDescent="0.2">
      <c r="A68" s="32"/>
      <c r="B68" s="32"/>
      <c r="C68" s="32"/>
      <c r="D68" s="32"/>
      <c r="E68" s="32"/>
      <c r="F68" s="383"/>
      <c r="G68" s="377"/>
      <c r="H68" s="76" t="s">
        <v>1793</v>
      </c>
      <c r="I68" s="1"/>
      <c r="J68" s="1"/>
      <c r="K68" s="1" t="s">
        <v>1890</v>
      </c>
      <c r="L68" s="1" t="s">
        <v>1779</v>
      </c>
      <c r="M68" s="2" t="b">
        <v>0</v>
      </c>
      <c r="N68" s="54">
        <v>44803.622916666667</v>
      </c>
      <c r="O68" s="1"/>
      <c r="P68" s="1"/>
      <c r="Q68" s="1"/>
      <c r="R68" s="1"/>
      <c r="S68" s="1"/>
      <c r="T68" s="1" t="s">
        <v>88</v>
      </c>
      <c r="U68" s="55" t="s">
        <v>58</v>
      </c>
      <c r="V68" s="1" t="s">
        <v>97</v>
      </c>
      <c r="W68" s="3" t="s">
        <v>361</v>
      </c>
      <c r="X68" s="1"/>
    </row>
    <row r="69" spans="1:24" ht="15.95" customHeight="1" x14ac:dyDescent="0.2">
      <c r="A69" s="32"/>
      <c r="B69" s="32"/>
      <c r="C69" s="32"/>
      <c r="D69" s="32"/>
      <c r="E69" s="87" t="s">
        <v>336</v>
      </c>
      <c r="F69" s="32"/>
      <c r="G69" s="77"/>
      <c r="H69" s="7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01"/>
      <c r="X69" s="164"/>
    </row>
    <row r="70" spans="1:24" ht="15.95" customHeight="1" x14ac:dyDescent="0.2">
      <c r="A70" s="32"/>
      <c r="B70" s="32"/>
      <c r="C70" s="32"/>
      <c r="D70" s="32"/>
      <c r="E70" s="32" t="s">
        <v>1891</v>
      </c>
      <c r="F70" s="32" t="s">
        <v>1892</v>
      </c>
      <c r="G70" s="297" t="s">
        <v>1893</v>
      </c>
      <c r="H70" s="298" t="s">
        <v>1894</v>
      </c>
      <c r="I70" s="296"/>
      <c r="J70" s="296"/>
      <c r="K70" s="296" t="s">
        <v>1895</v>
      </c>
      <c r="L70" s="296" t="s">
        <v>1891</v>
      </c>
      <c r="M70" s="1" t="s">
        <v>71</v>
      </c>
      <c r="N70" s="256">
        <v>44804.734305555554</v>
      </c>
      <c r="O70" s="1"/>
      <c r="P70" s="1"/>
      <c r="Q70" s="1"/>
      <c r="R70" s="1"/>
      <c r="S70" s="1"/>
      <c r="T70" s="1" t="s">
        <v>88</v>
      </c>
      <c r="U70" s="55" t="s">
        <v>58</v>
      </c>
      <c r="V70" s="76" t="s">
        <v>97</v>
      </c>
      <c r="W70" s="3" t="s">
        <v>361</v>
      </c>
      <c r="X70" s="300"/>
    </row>
    <row r="71" spans="1:24" ht="15.95" customHeight="1" x14ac:dyDescent="0.2">
      <c r="A71" s="32"/>
      <c r="B71" s="32"/>
      <c r="C71" s="32"/>
      <c r="D71" s="32"/>
      <c r="E71" s="32"/>
      <c r="F71" s="32"/>
      <c r="G71" s="297"/>
      <c r="H71" s="298" t="s">
        <v>1802</v>
      </c>
      <c r="I71" s="296"/>
      <c r="J71" s="296"/>
      <c r="K71" s="296" t="s">
        <v>1895</v>
      </c>
      <c r="L71" s="296" t="s">
        <v>1891</v>
      </c>
      <c r="M71" s="1" t="s">
        <v>1803</v>
      </c>
      <c r="N71" s="54">
        <v>44803.629016203704</v>
      </c>
      <c r="O71" s="1"/>
      <c r="P71" s="1"/>
      <c r="Q71" s="1"/>
      <c r="R71" s="1"/>
      <c r="S71" s="1"/>
      <c r="T71" s="1" t="s">
        <v>88</v>
      </c>
      <c r="U71" s="55" t="s">
        <v>58</v>
      </c>
      <c r="V71" s="76" t="s">
        <v>97</v>
      </c>
      <c r="W71" s="3" t="s">
        <v>361</v>
      </c>
      <c r="X71" s="1"/>
    </row>
    <row r="72" spans="1:24" ht="15.95" customHeight="1" x14ac:dyDescent="0.2">
      <c r="A72" s="32"/>
      <c r="B72" s="32"/>
      <c r="C72" s="32"/>
      <c r="D72" s="32"/>
      <c r="E72" s="32"/>
      <c r="F72" s="32"/>
      <c r="G72" s="297"/>
      <c r="H72" s="298" t="s">
        <v>1896</v>
      </c>
      <c r="I72" s="296"/>
      <c r="J72" s="296"/>
      <c r="K72" s="296" t="s">
        <v>1895</v>
      </c>
      <c r="L72" s="296" t="s">
        <v>1891</v>
      </c>
      <c r="M72" s="296" t="s">
        <v>1897</v>
      </c>
      <c r="N72" s="54">
        <v>44804.661747685182</v>
      </c>
      <c r="O72" s="1"/>
      <c r="P72" s="1"/>
      <c r="Q72" s="1"/>
      <c r="R72" s="1"/>
      <c r="S72" s="1"/>
      <c r="T72" s="1" t="s">
        <v>88</v>
      </c>
      <c r="U72" s="55" t="s">
        <v>58</v>
      </c>
      <c r="V72" s="76" t="s">
        <v>97</v>
      </c>
      <c r="W72" s="3" t="s">
        <v>361</v>
      </c>
      <c r="X72" s="1"/>
    </row>
    <row r="73" spans="1:24" ht="15.95" customHeight="1" x14ac:dyDescent="0.2">
      <c r="A73" s="32"/>
      <c r="B73" s="32"/>
      <c r="C73" s="32"/>
      <c r="D73" s="32"/>
      <c r="E73" s="32"/>
      <c r="F73" s="32"/>
      <c r="G73" s="297"/>
      <c r="H73" s="298" t="s">
        <v>1808</v>
      </c>
      <c r="I73" s="296"/>
      <c r="J73" s="296"/>
      <c r="K73" s="296" t="s">
        <v>1895</v>
      </c>
      <c r="L73" s="296" t="s">
        <v>1891</v>
      </c>
      <c r="M73" s="1" t="s">
        <v>1809</v>
      </c>
      <c r="N73" s="54">
        <v>44804.661608796298</v>
      </c>
      <c r="O73" s="1"/>
      <c r="P73" s="1"/>
      <c r="Q73" s="1"/>
      <c r="R73" s="1"/>
      <c r="S73" s="1"/>
      <c r="T73" s="1" t="s">
        <v>88</v>
      </c>
      <c r="U73" s="55" t="s">
        <v>58</v>
      </c>
      <c r="V73" s="76" t="s">
        <v>97</v>
      </c>
      <c r="W73" s="3" t="s">
        <v>361</v>
      </c>
      <c r="X73" s="1"/>
    </row>
    <row r="74" spans="1:24" ht="15.95" customHeight="1" x14ac:dyDescent="0.2">
      <c r="A74" s="32"/>
      <c r="B74" s="32"/>
      <c r="C74" s="32"/>
      <c r="D74" s="32"/>
      <c r="E74" s="32"/>
      <c r="F74" s="32"/>
      <c r="G74" s="297"/>
      <c r="H74" s="298" t="s">
        <v>1810</v>
      </c>
      <c r="I74" s="296"/>
      <c r="J74" s="296"/>
      <c r="K74" s="296" t="s">
        <v>1895</v>
      </c>
      <c r="L74" s="296" t="s">
        <v>1891</v>
      </c>
      <c r="M74" s="225" t="s">
        <v>1811</v>
      </c>
      <c r="N74" s="54">
        <v>44804.661863425928</v>
      </c>
      <c r="O74" s="1"/>
      <c r="P74" s="1"/>
      <c r="Q74" s="1"/>
      <c r="R74" s="1"/>
      <c r="S74" s="1"/>
      <c r="T74" s="1" t="s">
        <v>88</v>
      </c>
      <c r="U74" s="55" t="s">
        <v>58</v>
      </c>
      <c r="V74" s="76" t="s">
        <v>97</v>
      </c>
      <c r="W74" s="3" t="s">
        <v>361</v>
      </c>
      <c r="X74" s="1"/>
    </row>
    <row r="75" spans="1:24" ht="15.95" customHeight="1" x14ac:dyDescent="0.2">
      <c r="A75" s="32"/>
      <c r="B75" s="32"/>
      <c r="C75" s="32"/>
      <c r="D75" s="32"/>
      <c r="E75" s="32" t="s">
        <v>1898</v>
      </c>
      <c r="F75" s="32" t="s">
        <v>1899</v>
      </c>
      <c r="G75" s="297" t="s">
        <v>1900</v>
      </c>
      <c r="H75" s="298"/>
      <c r="I75" s="296"/>
      <c r="J75" s="296"/>
      <c r="K75" s="296" t="s">
        <v>1895</v>
      </c>
      <c r="L75" s="296" t="s">
        <v>1898</v>
      </c>
      <c r="M75" s="1" t="s">
        <v>1901</v>
      </c>
      <c r="N75" s="54">
        <v>44803.638692129629</v>
      </c>
      <c r="O75" s="1"/>
      <c r="P75" s="1"/>
      <c r="Q75" s="1"/>
      <c r="R75" s="1"/>
      <c r="S75" s="1"/>
      <c r="T75" s="1" t="s">
        <v>88</v>
      </c>
      <c r="U75" s="55" t="s">
        <v>58</v>
      </c>
      <c r="V75" s="76" t="s">
        <v>97</v>
      </c>
      <c r="W75" s="3" t="s">
        <v>361</v>
      </c>
      <c r="X75" s="1"/>
    </row>
  </sheetData>
  <mergeCells count="36">
    <mergeCell ref="F67:F68"/>
    <mergeCell ref="G67:G68"/>
    <mergeCell ref="I1:N1"/>
    <mergeCell ref="O1:S1"/>
    <mergeCell ref="F55:F57"/>
    <mergeCell ref="G55:G57"/>
    <mergeCell ref="G58:G59"/>
    <mergeCell ref="F58:F59"/>
    <mergeCell ref="F61:F63"/>
    <mergeCell ref="G61:G63"/>
    <mergeCell ref="F45:F46"/>
    <mergeCell ref="G47:G50"/>
    <mergeCell ref="F47:F50"/>
    <mergeCell ref="F52:F53"/>
    <mergeCell ref="G52:G53"/>
    <mergeCell ref="G24:G26"/>
    <mergeCell ref="F32:F40"/>
    <mergeCell ref="G32:G40"/>
    <mergeCell ref="F24:F27"/>
    <mergeCell ref="F30:F31"/>
    <mergeCell ref="G30:G31"/>
    <mergeCell ref="G28:G29"/>
    <mergeCell ref="F28:F29"/>
    <mergeCell ref="F21:F22"/>
    <mergeCell ref="F9:F10"/>
    <mergeCell ref="G9:G10"/>
    <mergeCell ref="E9:E10"/>
    <mergeCell ref="E6:E7"/>
    <mergeCell ref="E21:E22"/>
    <mergeCell ref="G21:G22"/>
    <mergeCell ref="F4:F5"/>
    <mergeCell ref="G4:G5"/>
    <mergeCell ref="G6:G7"/>
    <mergeCell ref="F6:F7"/>
    <mergeCell ref="F13:F19"/>
    <mergeCell ref="G13:G19"/>
  </mergeCells>
  <phoneticPr fontId="38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5D22-03CC-4579-93AD-62A227811519}">
  <dimension ref="A1:G129"/>
  <sheetViews>
    <sheetView workbookViewId="0"/>
  </sheetViews>
  <sheetFormatPr defaultColWidth="14" defaultRowHeight="12.75" x14ac:dyDescent="0.2"/>
  <cols>
    <col min="1" max="1" width="27" customWidth="1"/>
    <col min="2" max="2" width="18" customWidth="1"/>
    <col min="3" max="3" width="23" customWidth="1"/>
    <col min="4" max="4" width="31" customWidth="1"/>
    <col min="5" max="6" width="42" customWidth="1"/>
    <col min="7" max="7" width="19" customWidth="1"/>
  </cols>
  <sheetData>
    <row r="1" spans="1:7" ht="15.95" customHeight="1" x14ac:dyDescent="0.2">
      <c r="A1" s="133" t="s">
        <v>249</v>
      </c>
      <c r="B1" s="133" t="s">
        <v>250</v>
      </c>
      <c r="C1" s="133" t="s">
        <v>499</v>
      </c>
      <c r="D1" s="133" t="s">
        <v>236</v>
      </c>
      <c r="E1" s="133" t="s">
        <v>237</v>
      </c>
      <c r="F1" s="133"/>
      <c r="G1" s="279"/>
    </row>
    <row r="2" spans="1:7" ht="15.95" customHeight="1" x14ac:dyDescent="0.2">
      <c r="A2" s="79"/>
      <c r="B2" s="79"/>
      <c r="C2" s="79"/>
      <c r="D2" s="79"/>
      <c r="E2" s="133" t="s">
        <v>241</v>
      </c>
      <c r="F2" s="133" t="s">
        <v>242</v>
      </c>
      <c r="G2" s="279" t="s">
        <v>243</v>
      </c>
    </row>
    <row r="3" spans="1:7" ht="15.95" customHeight="1" x14ac:dyDescent="0.2">
      <c r="A3" s="278" t="s">
        <v>1902</v>
      </c>
      <c r="B3" s="79" t="s">
        <v>816</v>
      </c>
      <c r="C3" s="32" t="e">
        <f ca="1">_xludf.CONCAT("on", REPLACE(A3,1,1,UPPER(LEFT(A3,1))), REPLACE(B3,1,1,UPPER(LEFT(B3,1))))</f>
        <v>#NAME?</v>
      </c>
      <c r="D3" s="79" t="s">
        <v>1903</v>
      </c>
      <c r="E3" s="146"/>
      <c r="F3" s="146"/>
      <c r="G3" s="146"/>
    </row>
    <row r="4" spans="1:7" ht="15.95" customHeight="1" x14ac:dyDescent="0.2">
      <c r="A4" s="278"/>
      <c r="B4" s="79"/>
      <c r="C4" s="32"/>
      <c r="D4" s="79"/>
      <c r="E4" s="146" t="s">
        <v>934</v>
      </c>
      <c r="F4" s="146" t="s">
        <v>321</v>
      </c>
      <c r="G4" s="146"/>
    </row>
    <row r="5" spans="1:7" ht="15.95" customHeight="1" x14ac:dyDescent="0.2">
      <c r="A5" s="278"/>
      <c r="B5" s="79"/>
      <c r="C5" s="32"/>
      <c r="D5" s="79"/>
      <c r="E5" s="146" t="s">
        <v>1904</v>
      </c>
      <c r="F5" s="146" t="s">
        <v>1905</v>
      </c>
      <c r="G5" s="146" t="s">
        <v>1906</v>
      </c>
    </row>
    <row r="6" spans="1:7" ht="15.95" customHeight="1" x14ac:dyDescent="0.2">
      <c r="A6" s="278"/>
      <c r="B6" s="79"/>
      <c r="C6" s="32"/>
      <c r="D6" s="79"/>
      <c r="E6" s="146" t="s">
        <v>744</v>
      </c>
      <c r="F6" s="146" t="s">
        <v>321</v>
      </c>
      <c r="G6" s="146" t="s">
        <v>1907</v>
      </c>
    </row>
    <row r="7" spans="1:7" ht="15.95" customHeight="1" x14ac:dyDescent="0.2">
      <c r="A7" s="278" t="s">
        <v>1902</v>
      </c>
      <c r="B7" s="79" t="s">
        <v>1908</v>
      </c>
      <c r="C7" s="32" t="e">
        <f ca="1">_xludf.CONCAT("on", REPLACE(A7,1,1,UPPER(LEFT(A7,1))), REPLACE(B7,1,1,UPPER(LEFT(B7,1))))</f>
        <v>#NAME?</v>
      </c>
      <c r="D7" s="79" t="s">
        <v>1909</v>
      </c>
      <c r="E7" s="146"/>
      <c r="F7" s="146"/>
      <c r="G7" s="146"/>
    </row>
    <row r="8" spans="1:7" ht="15.95" customHeight="1" x14ac:dyDescent="0.2">
      <c r="A8" s="278"/>
      <c r="B8" s="79"/>
      <c r="C8" s="32"/>
      <c r="D8" s="79"/>
      <c r="E8" s="32" t="s">
        <v>391</v>
      </c>
      <c r="F8" s="146" t="s">
        <v>28</v>
      </c>
      <c r="G8" s="146"/>
    </row>
    <row r="9" spans="1:7" ht="15.95" customHeight="1" x14ac:dyDescent="0.2">
      <c r="A9" s="278" t="s">
        <v>1902</v>
      </c>
      <c r="B9" s="79" t="s">
        <v>334</v>
      </c>
      <c r="C9" s="32" t="e">
        <f ca="1">_xludf.CONCAT("on", REPLACE(A9,1,1,UPPER(LEFT(A9,1))), REPLACE(B9,1,1,UPPER(LEFT(B9,1))))</f>
        <v>#NAME?</v>
      </c>
      <c r="D9" s="79" t="s">
        <v>1910</v>
      </c>
      <c r="E9" s="146"/>
      <c r="F9" s="146"/>
      <c r="G9" s="146"/>
    </row>
    <row r="10" spans="1:7" ht="15.95" customHeight="1" x14ac:dyDescent="0.2">
      <c r="A10" s="278"/>
      <c r="B10" s="79"/>
      <c r="C10" s="32"/>
      <c r="D10" s="79"/>
      <c r="E10" s="87" t="s">
        <v>336</v>
      </c>
      <c r="F10" s="146"/>
      <c r="G10" s="146"/>
    </row>
    <row r="11" spans="1:7" ht="15.95" customHeight="1" x14ac:dyDescent="0.2">
      <c r="A11" s="278"/>
      <c r="B11" s="79"/>
      <c r="C11" s="32"/>
      <c r="D11" s="79"/>
      <c r="E11" s="146" t="s">
        <v>1911</v>
      </c>
      <c r="F11" s="146" t="s">
        <v>334</v>
      </c>
      <c r="G11" s="146"/>
    </row>
    <row r="12" spans="1:7" ht="15.95" customHeight="1" x14ac:dyDescent="0.2">
      <c r="A12" s="278"/>
      <c r="B12" s="79"/>
      <c r="C12" s="32"/>
      <c r="D12" s="79"/>
      <c r="E12" s="146" t="s">
        <v>1912</v>
      </c>
      <c r="F12" s="146" t="s">
        <v>334</v>
      </c>
      <c r="G12" s="311" t="s">
        <v>1039</v>
      </c>
    </row>
    <row r="13" spans="1:7" ht="15.95" customHeight="1" x14ac:dyDescent="0.2">
      <c r="A13" s="278"/>
      <c r="B13" s="79"/>
      <c r="C13" s="32"/>
      <c r="D13" s="79"/>
      <c r="E13" s="146" t="s">
        <v>1913</v>
      </c>
      <c r="F13" s="146" t="s">
        <v>334</v>
      </c>
      <c r="G13" s="311"/>
    </row>
    <row r="14" spans="1:7" ht="15.95" customHeight="1" x14ac:dyDescent="0.2">
      <c r="A14" s="278"/>
      <c r="B14" s="79"/>
      <c r="C14" s="32"/>
      <c r="D14" s="79"/>
      <c r="E14" s="146" t="s">
        <v>1914</v>
      </c>
      <c r="F14" s="146" t="s">
        <v>334</v>
      </c>
      <c r="G14" s="311" t="s">
        <v>1039</v>
      </c>
    </row>
    <row r="15" spans="1:7" ht="15.95" customHeight="1" x14ac:dyDescent="0.2">
      <c r="A15" s="278"/>
      <c r="B15" s="79"/>
      <c r="C15" s="32"/>
      <c r="D15" s="79"/>
      <c r="E15" s="146" t="s">
        <v>1915</v>
      </c>
      <c r="F15" s="146" t="s">
        <v>334</v>
      </c>
      <c r="G15" s="311" t="s">
        <v>1039</v>
      </c>
    </row>
    <row r="16" spans="1:7" ht="15.95" customHeight="1" x14ac:dyDescent="0.2">
      <c r="A16" s="278"/>
      <c r="B16" s="79"/>
      <c r="C16" s="32"/>
      <c r="D16" s="79"/>
      <c r="E16" s="146" t="s">
        <v>1916</v>
      </c>
      <c r="F16" s="146" t="s">
        <v>334</v>
      </c>
      <c r="G16" s="146"/>
    </row>
    <row r="17" spans="1:7" ht="15.95" customHeight="1" x14ac:dyDescent="0.2">
      <c r="A17" s="278"/>
      <c r="B17" s="79"/>
      <c r="C17" s="79"/>
      <c r="D17" s="79"/>
      <c r="E17" s="32" t="s">
        <v>1917</v>
      </c>
      <c r="F17" s="32" t="s">
        <v>334</v>
      </c>
      <c r="G17" s="146"/>
    </row>
    <row r="18" spans="1:7" ht="15.95" customHeight="1" x14ac:dyDescent="0.2">
      <c r="A18" s="278"/>
      <c r="B18" s="79"/>
      <c r="C18" s="79"/>
      <c r="D18" s="79"/>
      <c r="E18" s="32" t="s">
        <v>1918</v>
      </c>
      <c r="F18" s="32" t="s">
        <v>334</v>
      </c>
      <c r="G18" s="146"/>
    </row>
    <row r="19" spans="1:7" ht="15.95" customHeight="1" x14ac:dyDescent="0.2">
      <c r="A19" s="278"/>
      <c r="B19" s="79"/>
      <c r="C19" s="79"/>
      <c r="D19" s="79"/>
      <c r="E19" s="32" t="s">
        <v>1919</v>
      </c>
      <c r="F19" s="32" t="s">
        <v>578</v>
      </c>
      <c r="G19" s="146" t="s">
        <v>1920</v>
      </c>
    </row>
    <row r="20" spans="1:7" ht="15.95" customHeight="1" x14ac:dyDescent="0.2">
      <c r="A20" s="278"/>
      <c r="B20" s="79"/>
      <c r="C20" s="79"/>
      <c r="D20" s="79"/>
      <c r="E20" s="32" t="s">
        <v>1921</v>
      </c>
      <c r="F20" s="32" t="s">
        <v>1922</v>
      </c>
      <c r="G20" s="146" t="s">
        <v>1923</v>
      </c>
    </row>
    <row r="21" spans="1:7" ht="15.95" customHeight="1" x14ac:dyDescent="0.2">
      <c r="A21" s="278"/>
      <c r="B21" s="79"/>
      <c r="C21" s="79"/>
      <c r="D21" s="79"/>
      <c r="E21" s="32"/>
      <c r="F21" s="32"/>
      <c r="G21" s="277"/>
    </row>
    <row r="22" spans="1:7" ht="15.95" customHeight="1" x14ac:dyDescent="0.2"/>
    <row r="23" spans="1:7" ht="15.95" customHeight="1" x14ac:dyDescent="0.2"/>
    <row r="24" spans="1:7" ht="15.95" customHeight="1" x14ac:dyDescent="0.2"/>
    <row r="25" spans="1:7" ht="15.95" customHeight="1" x14ac:dyDescent="0.2"/>
    <row r="26" spans="1:7" ht="15.95" customHeight="1" x14ac:dyDescent="0.2"/>
    <row r="27" spans="1:7" ht="15.95" customHeight="1" x14ac:dyDescent="0.2"/>
    <row r="28" spans="1:7" ht="15.95" customHeight="1" x14ac:dyDescent="0.2"/>
    <row r="29" spans="1:7" ht="15.95" customHeight="1" x14ac:dyDescent="0.2"/>
    <row r="30" spans="1:7" ht="15.95" customHeight="1" x14ac:dyDescent="0.2"/>
    <row r="31" spans="1:7" ht="15.95" customHeight="1" x14ac:dyDescent="0.2"/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spans="1:5" ht="15.95" customHeight="1" x14ac:dyDescent="0.2"/>
    <row r="98" spans="1:5" ht="15.95" customHeight="1" x14ac:dyDescent="0.2"/>
    <row r="99" spans="1:5" ht="15.95" customHeight="1" x14ac:dyDescent="0.2"/>
    <row r="100" spans="1:5" ht="15.95" customHeight="1" x14ac:dyDescent="0.2"/>
    <row r="101" spans="1:5" ht="15.95" customHeight="1" x14ac:dyDescent="0.2"/>
    <row r="102" spans="1:5" ht="15.95" customHeight="1" x14ac:dyDescent="0.2"/>
    <row r="103" spans="1:5" ht="135.94999999999999" customHeight="1" x14ac:dyDescent="0.2">
      <c r="A103" s="308" t="s">
        <v>1924</v>
      </c>
      <c r="B103" s="406"/>
      <c r="C103" s="307" t="s">
        <v>1925</v>
      </c>
      <c r="D103" s="309" t="s">
        <v>1926</v>
      </c>
      <c r="E103" s="305"/>
    </row>
    <row r="104" spans="1:5" ht="105.95" customHeight="1" x14ac:dyDescent="0.2">
      <c r="A104" s="308" t="s">
        <v>1927</v>
      </c>
      <c r="B104" s="406"/>
      <c r="C104" s="307" t="s">
        <v>1928</v>
      </c>
      <c r="D104" s="309" t="s">
        <v>1926</v>
      </c>
      <c r="E104" s="305"/>
    </row>
    <row r="105" spans="1:5" ht="105.95" customHeight="1" x14ac:dyDescent="0.2">
      <c r="A105" s="308" t="s">
        <v>1929</v>
      </c>
      <c r="B105" s="309"/>
      <c r="C105" s="307" t="s">
        <v>1928</v>
      </c>
      <c r="D105" s="309" t="s">
        <v>1926</v>
      </c>
      <c r="E105" s="305"/>
    </row>
    <row r="106" spans="1:5" ht="90.95" customHeight="1" x14ac:dyDescent="0.2">
      <c r="A106" s="308" t="s">
        <v>1930</v>
      </c>
      <c r="B106" s="307" t="s">
        <v>1931</v>
      </c>
      <c r="C106" s="307" t="s">
        <v>1932</v>
      </c>
      <c r="D106" s="304" t="s">
        <v>1933</v>
      </c>
      <c r="E106" s="305"/>
    </row>
    <row r="107" spans="1:5" ht="60.95" customHeight="1" x14ac:dyDescent="0.2">
      <c r="A107" s="306" t="s">
        <v>1934</v>
      </c>
      <c r="B107" s="307" t="s">
        <v>1931</v>
      </c>
      <c r="C107" s="307" t="s">
        <v>1935</v>
      </c>
      <c r="D107" s="304" t="s">
        <v>1933</v>
      </c>
      <c r="E107" s="305"/>
    </row>
    <row r="108" spans="1:5" ht="60.95" customHeight="1" x14ac:dyDescent="0.2">
      <c r="A108" s="306" t="s">
        <v>1936</v>
      </c>
      <c r="B108" s="307"/>
      <c r="C108" s="307" t="s">
        <v>1937</v>
      </c>
      <c r="D108" s="304"/>
      <c r="E108" s="305"/>
    </row>
    <row r="109" spans="1:5" ht="105.95" customHeight="1" x14ac:dyDescent="0.2">
      <c r="A109" s="306" t="s">
        <v>1938</v>
      </c>
      <c r="B109" s="307"/>
      <c r="C109" s="307" t="s">
        <v>1939</v>
      </c>
      <c r="D109" s="304"/>
      <c r="E109" s="305"/>
    </row>
    <row r="110" spans="1:5" ht="90.95" customHeight="1" x14ac:dyDescent="0.2">
      <c r="A110" s="308" t="s">
        <v>1940</v>
      </c>
      <c r="B110" s="307" t="s">
        <v>1931</v>
      </c>
      <c r="C110" s="307" t="s">
        <v>1932</v>
      </c>
      <c r="D110" s="309" t="s">
        <v>1933</v>
      </c>
      <c r="E110" s="305"/>
    </row>
    <row r="111" spans="1:5" ht="90.95" customHeight="1" x14ac:dyDescent="0.2">
      <c r="A111" s="306" t="s">
        <v>1941</v>
      </c>
      <c r="B111" s="307"/>
      <c r="C111" s="307" t="s">
        <v>1932</v>
      </c>
      <c r="D111" s="309" t="s">
        <v>1933</v>
      </c>
      <c r="E111" s="305"/>
    </row>
    <row r="112" spans="1:5" ht="90.95" customHeight="1" x14ac:dyDescent="0.2">
      <c r="A112" s="308" t="s">
        <v>1942</v>
      </c>
      <c r="B112" s="307" t="s">
        <v>1943</v>
      </c>
      <c r="C112" s="307" t="s">
        <v>1932</v>
      </c>
      <c r="D112" s="309" t="s">
        <v>1933</v>
      </c>
      <c r="E112" s="305"/>
    </row>
    <row r="113" spans="1:5" ht="75.95" customHeight="1" x14ac:dyDescent="0.2">
      <c r="A113" s="306" t="s">
        <v>1944</v>
      </c>
      <c r="B113" s="307" t="s">
        <v>1945</v>
      </c>
      <c r="C113" s="307" t="s">
        <v>1946</v>
      </c>
      <c r="D113" s="309" t="s">
        <v>1933</v>
      </c>
      <c r="E113" s="305"/>
    </row>
    <row r="114" spans="1:5" ht="60.95" customHeight="1" x14ac:dyDescent="0.2">
      <c r="A114" s="306" t="s">
        <v>1947</v>
      </c>
      <c r="B114" s="307"/>
      <c r="C114" s="307" t="s">
        <v>1937</v>
      </c>
      <c r="D114" s="309"/>
      <c r="E114" s="305"/>
    </row>
    <row r="115" spans="1:5" ht="105.95" customHeight="1" x14ac:dyDescent="0.2">
      <c r="A115" s="306" t="s">
        <v>1948</v>
      </c>
      <c r="B115" s="307"/>
      <c r="C115" s="307" t="s">
        <v>1939</v>
      </c>
      <c r="D115" s="309"/>
      <c r="E115" s="305"/>
    </row>
    <row r="116" spans="1:5" ht="17.100000000000001" customHeight="1" x14ac:dyDescent="0.2">
      <c r="A116" s="308" t="s">
        <v>1949</v>
      </c>
      <c r="B116" s="307" t="s">
        <v>1950</v>
      </c>
      <c r="C116" s="310" t="s">
        <v>651</v>
      </c>
      <c r="D116" s="309" t="s">
        <v>1933</v>
      </c>
      <c r="E116" s="309"/>
    </row>
    <row r="117" spans="1:5" ht="60.95" customHeight="1" x14ac:dyDescent="0.2">
      <c r="A117" s="306" t="s">
        <v>1951</v>
      </c>
      <c r="B117" s="307"/>
      <c r="C117" s="307" t="s">
        <v>1937</v>
      </c>
      <c r="D117" s="309"/>
      <c r="E117" s="305"/>
    </row>
    <row r="118" spans="1:5" ht="105.95" customHeight="1" x14ac:dyDescent="0.2">
      <c r="A118" s="306" t="s">
        <v>1952</v>
      </c>
      <c r="B118" s="307"/>
      <c r="C118" s="307" t="s">
        <v>1939</v>
      </c>
      <c r="D118" s="309"/>
      <c r="E118" s="305"/>
    </row>
    <row r="119" spans="1:5" ht="30.95" customHeight="1" x14ac:dyDescent="0.2">
      <c r="A119" s="306" t="s">
        <v>1953</v>
      </c>
      <c r="B119" s="307"/>
      <c r="C119" s="307" t="s">
        <v>1954</v>
      </c>
      <c r="D119" s="309"/>
      <c r="E119" s="309"/>
    </row>
    <row r="120" spans="1:5" ht="45.95" customHeight="1" x14ac:dyDescent="0.2">
      <c r="A120" s="308" t="s">
        <v>1955</v>
      </c>
      <c r="B120" s="307" t="s">
        <v>1956</v>
      </c>
      <c r="C120" s="310" t="s">
        <v>651</v>
      </c>
      <c r="D120" s="304" t="s">
        <v>1933</v>
      </c>
      <c r="E120" s="312"/>
    </row>
    <row r="121" spans="1:5" ht="30.95" customHeight="1" x14ac:dyDescent="0.2">
      <c r="A121" s="308" t="s">
        <v>1957</v>
      </c>
      <c r="B121" s="307" t="s">
        <v>1958</v>
      </c>
      <c r="C121" s="307" t="s">
        <v>1959</v>
      </c>
      <c r="D121" s="309" t="s">
        <v>1933</v>
      </c>
      <c r="E121" s="309" t="s">
        <v>1960</v>
      </c>
    </row>
    <row r="122" spans="1:5" ht="30.95" customHeight="1" x14ac:dyDescent="0.2">
      <c r="A122" s="308" t="s">
        <v>1961</v>
      </c>
      <c r="B122" s="307" t="s">
        <v>1962</v>
      </c>
      <c r="C122" s="307" t="s">
        <v>1959</v>
      </c>
      <c r="D122" s="309" t="s">
        <v>1933</v>
      </c>
      <c r="E122" s="309"/>
    </row>
    <row r="123" spans="1:5" ht="15.95" customHeight="1" x14ac:dyDescent="0.2">
      <c r="A123" s="308"/>
      <c r="B123" s="310"/>
      <c r="C123" s="307"/>
      <c r="D123" s="309"/>
      <c r="E123" s="309"/>
    </row>
    <row r="124" spans="1:5" ht="30.95" customHeight="1" x14ac:dyDescent="0.2">
      <c r="A124" s="308" t="s">
        <v>1963</v>
      </c>
      <c r="B124" s="307" t="s">
        <v>1964</v>
      </c>
      <c r="D124" s="29"/>
      <c r="E124" s="29"/>
    </row>
    <row r="125" spans="1:5" ht="30.95" customHeight="1" x14ac:dyDescent="0.2">
      <c r="A125" s="308" t="s">
        <v>1965</v>
      </c>
      <c r="B125" s="307" t="s">
        <v>1966</v>
      </c>
    </row>
    <row r="126" spans="1:5" ht="15.95" customHeight="1" x14ac:dyDescent="0.2">
      <c r="A126" s="308"/>
      <c r="B126" s="307"/>
    </row>
    <row r="127" spans="1:5" ht="15.95" customHeight="1" x14ac:dyDescent="0.2">
      <c r="A127" s="308" t="s">
        <v>1967</v>
      </c>
      <c r="B127" s="307"/>
    </row>
    <row r="128" spans="1:5" ht="15.95" customHeight="1" x14ac:dyDescent="0.2">
      <c r="A128" s="308" t="s">
        <v>1968</v>
      </c>
      <c r="B128" s="31"/>
    </row>
    <row r="129" spans="1:2" ht="15.95" customHeight="1" x14ac:dyDescent="0.2">
      <c r="A129" s="308" t="s">
        <v>1969</v>
      </c>
      <c r="B129" s="31"/>
    </row>
  </sheetData>
  <mergeCells count="1">
    <mergeCell ref="B103:B104"/>
  </mergeCells>
  <phoneticPr fontId="38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4931-3A55-460C-824F-2ACED7D98D9B}">
  <dimension ref="A1:H46"/>
  <sheetViews>
    <sheetView workbookViewId="0"/>
  </sheetViews>
  <sheetFormatPr defaultColWidth="14" defaultRowHeight="12.75" x14ac:dyDescent="0.2"/>
  <cols>
    <col min="1" max="1" width="17" customWidth="1"/>
    <col min="2" max="2" width="19" customWidth="1"/>
    <col min="3" max="3" width="27" customWidth="1"/>
    <col min="4" max="4" width="34" customWidth="1"/>
    <col min="5" max="5" width="23" customWidth="1"/>
    <col min="6" max="6" width="42" customWidth="1"/>
    <col min="7" max="7" width="23" customWidth="1"/>
    <col min="8" max="8" width="26" customWidth="1"/>
    <col min="9" max="20" width="9" customWidth="1"/>
  </cols>
  <sheetData>
    <row r="1" spans="1:8" ht="15.95" customHeight="1" x14ac:dyDescent="0.2">
      <c r="A1" s="35" t="s">
        <v>249</v>
      </c>
      <c r="B1" s="35" t="s">
        <v>250</v>
      </c>
      <c r="C1" s="35" t="s">
        <v>235</v>
      </c>
      <c r="D1" s="35" t="s">
        <v>236</v>
      </c>
      <c r="E1" s="35" t="s">
        <v>237</v>
      </c>
      <c r="F1" s="35"/>
      <c r="G1" s="35"/>
      <c r="H1" s="35"/>
    </row>
    <row r="2" spans="1:8" ht="15.95" customHeight="1" x14ac:dyDescent="0.2">
      <c r="A2" s="35"/>
      <c r="B2" s="35"/>
      <c r="C2" s="35" t="s">
        <v>240</v>
      </c>
      <c r="D2" s="35"/>
      <c r="E2" s="35" t="s">
        <v>241</v>
      </c>
      <c r="F2" s="35" t="s">
        <v>242</v>
      </c>
      <c r="G2" s="35" t="s">
        <v>814</v>
      </c>
      <c r="H2" s="35" t="s">
        <v>243</v>
      </c>
    </row>
    <row r="3" spans="1:8" ht="15.95" customHeight="1" x14ac:dyDescent="0.2">
      <c r="A3" s="32" t="s">
        <v>1970</v>
      </c>
      <c r="B3" s="32" t="s">
        <v>318</v>
      </c>
      <c r="C3" s="32" t="e">
        <f ca="1">_xludf.CONCAT("on", REPLACE(A3,1,1,UPPER(LEFT(A3,1))), REPLACE(B3,1,1,UPPER(LEFT(B3,1))))</f>
        <v>#NAME?</v>
      </c>
      <c r="D3" s="32" t="s">
        <v>1971</v>
      </c>
      <c r="E3" s="32"/>
      <c r="F3" s="32"/>
      <c r="G3" s="32"/>
      <c r="H3" s="32"/>
    </row>
    <row r="4" spans="1:8" ht="15.95" customHeight="1" x14ac:dyDescent="0.2">
      <c r="A4" s="32"/>
      <c r="B4" s="32"/>
      <c r="C4" s="32"/>
      <c r="D4" s="32"/>
      <c r="E4" s="32" t="s">
        <v>472</v>
      </c>
      <c r="F4" s="32" t="s">
        <v>473</v>
      </c>
      <c r="G4" s="32"/>
      <c r="H4" s="32" t="s">
        <v>1972</v>
      </c>
    </row>
    <row r="5" spans="1:8" ht="15.95" customHeight="1" x14ac:dyDescent="0.2">
      <c r="A5" s="32" t="s">
        <v>1970</v>
      </c>
      <c r="B5" s="32" t="s">
        <v>826</v>
      </c>
      <c r="C5" s="32" t="e">
        <f ca="1">_xludf.CONCAT("on", REPLACE(A5,1,1,UPPER(LEFT(A5,1))), REPLACE(B5,1,1,UPPER(LEFT(B5,1))))</f>
        <v>#NAME?</v>
      </c>
      <c r="D5" s="32" t="s">
        <v>1973</v>
      </c>
      <c r="E5" s="32"/>
      <c r="F5" s="32"/>
      <c r="G5" s="32"/>
      <c r="H5" s="32"/>
    </row>
    <row r="6" spans="1:8" ht="15.95" customHeight="1" x14ac:dyDescent="0.2">
      <c r="A6" s="32"/>
      <c r="B6" s="32"/>
      <c r="C6" s="32"/>
      <c r="D6" s="32"/>
      <c r="E6" s="32" t="s">
        <v>472</v>
      </c>
      <c r="F6" s="32" t="s">
        <v>473</v>
      </c>
      <c r="G6" s="32"/>
      <c r="H6" s="32" t="s">
        <v>1972</v>
      </c>
    </row>
    <row r="7" spans="1:8" ht="15.95" customHeight="1" x14ac:dyDescent="0.2">
      <c r="A7" s="32" t="s">
        <v>1970</v>
      </c>
      <c r="B7" s="32" t="s">
        <v>334</v>
      </c>
      <c r="C7" s="32" t="e">
        <f ca="1">_xludf.CONCAT("on", REPLACE(A7,1,1,UPPER(LEFT(A7,1))), REPLACE(B7,1,1,UPPER(LEFT(B7,1))))</f>
        <v>#NAME?</v>
      </c>
      <c r="D7" s="32" t="s">
        <v>1974</v>
      </c>
      <c r="E7" s="32"/>
      <c r="F7" s="32"/>
      <c r="G7" s="32"/>
      <c r="H7" s="32"/>
    </row>
    <row r="8" spans="1:8" ht="15.95" customHeight="1" x14ac:dyDescent="0.2">
      <c r="A8" s="32"/>
      <c r="B8" s="32"/>
      <c r="C8" s="32"/>
      <c r="D8" s="32"/>
      <c r="E8" s="32" t="s">
        <v>391</v>
      </c>
      <c r="F8" s="87" t="s">
        <v>336</v>
      </c>
      <c r="G8" s="32"/>
      <c r="H8" s="146"/>
    </row>
    <row r="9" spans="1:8" ht="15.95" customHeight="1" x14ac:dyDescent="0.2">
      <c r="A9" s="32"/>
      <c r="B9" s="32"/>
      <c r="C9" s="32"/>
      <c r="D9" s="32"/>
      <c r="E9" s="32"/>
      <c r="F9" s="32" t="s">
        <v>1975</v>
      </c>
      <c r="G9" s="32"/>
      <c r="H9" s="146"/>
    </row>
    <row r="10" spans="1:8" ht="15.95" customHeight="1" x14ac:dyDescent="0.2">
      <c r="A10" s="32"/>
      <c r="B10" s="32"/>
      <c r="C10" s="32"/>
      <c r="D10" s="32"/>
      <c r="E10" s="32"/>
      <c r="F10" s="32" t="s">
        <v>1976</v>
      </c>
      <c r="G10" s="32"/>
      <c r="H10" s="146"/>
    </row>
    <row r="11" spans="1:8" ht="15.95" customHeight="1" x14ac:dyDescent="0.2">
      <c r="A11" s="32"/>
      <c r="B11" s="32"/>
      <c r="C11" s="32"/>
      <c r="D11" s="32"/>
      <c r="E11" s="146"/>
      <c r="F11" s="32" t="s">
        <v>1977</v>
      </c>
      <c r="G11" s="146"/>
      <c r="H11" s="146"/>
    </row>
    <row r="12" spans="1:8" ht="15.95" customHeight="1" x14ac:dyDescent="0.2">
      <c r="A12" s="32"/>
      <c r="B12" s="32"/>
      <c r="C12" s="32"/>
      <c r="D12" s="32"/>
      <c r="E12" s="32"/>
      <c r="F12" s="32" t="s">
        <v>1978</v>
      </c>
      <c r="G12" s="32"/>
      <c r="H12" s="32"/>
    </row>
    <row r="13" spans="1:8" ht="15.95" customHeight="1" x14ac:dyDescent="0.2">
      <c r="A13" s="32"/>
      <c r="B13" s="32"/>
      <c r="C13" s="32"/>
      <c r="D13" s="32"/>
      <c r="E13" s="32"/>
      <c r="F13" s="32" t="s">
        <v>1979</v>
      </c>
      <c r="G13" s="32"/>
      <c r="H13" s="32"/>
    </row>
    <row r="14" spans="1:8" ht="15.95" customHeight="1" x14ac:dyDescent="0.2">
      <c r="A14" s="32"/>
      <c r="B14" s="32"/>
      <c r="C14" s="32"/>
      <c r="D14" s="32"/>
      <c r="E14" s="32"/>
      <c r="F14" s="32" t="s">
        <v>1980</v>
      </c>
      <c r="G14" s="32"/>
      <c r="H14" s="32"/>
    </row>
    <row r="15" spans="1:8" ht="15.95" customHeight="1" x14ac:dyDescent="0.2">
      <c r="A15" s="32"/>
      <c r="B15" s="32"/>
      <c r="C15" s="32"/>
      <c r="D15" s="79"/>
      <c r="E15" s="32"/>
      <c r="F15" s="32" t="s">
        <v>1981</v>
      </c>
      <c r="G15" s="32"/>
      <c r="H15" s="32"/>
    </row>
    <row r="16" spans="1:8" ht="15.95" customHeight="1" x14ac:dyDescent="0.2">
      <c r="A16" s="32"/>
      <c r="B16" s="32"/>
      <c r="C16" s="32"/>
      <c r="D16" s="32"/>
      <c r="E16" s="32"/>
      <c r="F16" s="32" t="s">
        <v>1982</v>
      </c>
      <c r="G16" s="32"/>
      <c r="H16" s="32"/>
    </row>
    <row r="17" spans="1:8" ht="15.95" customHeight="1" x14ac:dyDescent="0.2">
      <c r="A17" s="32"/>
      <c r="B17" s="32"/>
      <c r="C17" s="32"/>
      <c r="D17" s="32"/>
      <c r="E17" s="32"/>
      <c r="F17" s="32" t="s">
        <v>1983</v>
      </c>
      <c r="G17" s="32"/>
      <c r="H17" s="32"/>
    </row>
    <row r="18" spans="1:8" ht="15.95" customHeight="1" x14ac:dyDescent="0.2">
      <c r="A18" s="32"/>
      <c r="B18" s="32"/>
      <c r="C18" s="32"/>
      <c r="D18" s="32"/>
      <c r="E18" s="32"/>
      <c r="F18" s="32" t="s">
        <v>1984</v>
      </c>
      <c r="G18" s="32"/>
      <c r="H18" s="32"/>
    </row>
    <row r="19" spans="1:8" ht="15.95" customHeight="1" x14ac:dyDescent="0.2">
      <c r="A19" s="32"/>
      <c r="B19" s="32"/>
      <c r="C19" s="32"/>
      <c r="D19" s="32"/>
      <c r="E19" s="32"/>
      <c r="F19" s="32" t="s">
        <v>1985</v>
      </c>
      <c r="G19" s="32"/>
      <c r="H19" s="32"/>
    </row>
    <row r="20" spans="1:8" ht="15.95" customHeight="1" x14ac:dyDescent="0.2">
      <c r="A20" s="32"/>
      <c r="B20" s="32"/>
      <c r="C20" s="32"/>
      <c r="D20" s="32"/>
      <c r="E20" s="32"/>
      <c r="F20" s="32" t="s">
        <v>1986</v>
      </c>
      <c r="G20" s="32"/>
      <c r="H20" s="32"/>
    </row>
    <row r="21" spans="1:8" ht="15.95" customHeight="1" x14ac:dyDescent="0.2">
      <c r="A21" s="32"/>
      <c r="B21" s="32"/>
      <c r="C21" s="32"/>
      <c r="D21" s="32"/>
      <c r="E21" s="32"/>
      <c r="F21" s="32" t="s">
        <v>1987</v>
      </c>
      <c r="G21" s="32"/>
      <c r="H21" s="32"/>
    </row>
    <row r="22" spans="1:8" ht="15.95" customHeight="1" x14ac:dyDescent="0.2">
      <c r="A22" s="32"/>
      <c r="B22" s="32"/>
      <c r="C22" s="32"/>
      <c r="D22" s="32"/>
      <c r="E22" s="32"/>
      <c r="F22" s="32" t="s">
        <v>1988</v>
      </c>
      <c r="G22" s="32"/>
      <c r="H22" s="32"/>
    </row>
    <row r="23" spans="1:8" ht="15.95" customHeight="1" x14ac:dyDescent="0.2">
      <c r="A23" s="32" t="s">
        <v>1970</v>
      </c>
      <c r="B23" s="32" t="s">
        <v>1989</v>
      </c>
      <c r="C23" s="32" t="e">
        <f ca="1">_xludf.CONCAT("on", REPLACE(A23,1,1,UPPER(LEFT(A23,1))), REPLACE(B23,1,1,UPPER(LEFT(B23,1))))</f>
        <v>#NAME?</v>
      </c>
      <c r="D23" s="32" t="s">
        <v>1990</v>
      </c>
      <c r="E23" s="32"/>
      <c r="F23" s="32"/>
      <c r="G23" s="32"/>
      <c r="H23" s="32"/>
    </row>
    <row r="24" spans="1:8" ht="15.95" customHeight="1" x14ac:dyDescent="0.2">
      <c r="A24" s="32"/>
      <c r="B24" s="32"/>
      <c r="C24" s="32"/>
      <c r="D24" s="32"/>
      <c r="E24" s="32" t="s">
        <v>1991</v>
      </c>
      <c r="F24" s="32" t="s">
        <v>1992</v>
      </c>
      <c r="G24" s="32"/>
      <c r="H24" s="32"/>
    </row>
    <row r="25" spans="1:8" ht="15.95" customHeight="1" x14ac:dyDescent="0.2">
      <c r="A25" s="32" t="s">
        <v>1970</v>
      </c>
      <c r="B25" s="32" t="s">
        <v>1993</v>
      </c>
      <c r="C25" s="32" t="e">
        <f ca="1">_xludf.CONCAT("on", REPLACE(A25,1,1,UPPER(LEFT(A25,1))), REPLACE(B25,1,1,UPPER(LEFT(B25,1))))</f>
        <v>#NAME?</v>
      </c>
      <c r="D25" s="32" t="s">
        <v>1994</v>
      </c>
      <c r="E25" s="32"/>
      <c r="F25" s="32"/>
      <c r="G25" s="32"/>
      <c r="H25" s="32"/>
    </row>
    <row r="26" spans="1:8" ht="15.95" customHeight="1" x14ac:dyDescent="0.2">
      <c r="A26" s="32"/>
      <c r="B26" s="32"/>
      <c r="C26" s="32"/>
      <c r="D26" s="32"/>
      <c r="E26" s="32" t="s">
        <v>1991</v>
      </c>
      <c r="F26" s="32" t="s">
        <v>1992</v>
      </c>
      <c r="G26" s="146"/>
      <c r="H26" s="32"/>
    </row>
    <row r="27" spans="1:8" ht="15.95" customHeight="1" x14ac:dyDescent="0.2">
      <c r="A27" s="32" t="s">
        <v>1970</v>
      </c>
      <c r="B27" s="32" t="s">
        <v>1995</v>
      </c>
      <c r="C27" s="32" t="e">
        <f ca="1">_xludf.CONCAT("on", REPLACE(A27,1,1,UPPER(LEFT(A27,1))), REPLACE(B27,1,1,UPPER(LEFT(B27,1))))</f>
        <v>#NAME?</v>
      </c>
      <c r="D27" s="32" t="s">
        <v>1996</v>
      </c>
      <c r="E27" s="32"/>
      <c r="F27" s="32"/>
      <c r="G27" s="32"/>
      <c r="H27" s="32"/>
    </row>
    <row r="28" spans="1:8" ht="15.95" customHeight="1" x14ac:dyDescent="0.2">
      <c r="A28" s="32"/>
      <c r="B28" s="32"/>
      <c r="C28" s="32"/>
      <c r="D28" s="32"/>
      <c r="E28" s="32" t="s">
        <v>1991</v>
      </c>
      <c r="F28" s="32" t="s">
        <v>1992</v>
      </c>
      <c r="G28" s="32"/>
      <c r="H28" s="32"/>
    </row>
    <row r="29" spans="1:8" ht="15.95" customHeight="1" x14ac:dyDescent="0.2">
      <c r="A29" s="32" t="s">
        <v>1970</v>
      </c>
      <c r="B29" s="32" t="s">
        <v>502</v>
      </c>
      <c r="C29" s="32" t="e">
        <f ca="1">_xludf.CONCAT("on", REPLACE(A29,1,1,UPPER(LEFT(A29,1))), REPLACE(B29,1,1,UPPER(LEFT(B29,1))))</f>
        <v>#NAME?</v>
      </c>
      <c r="D29" s="32" t="s">
        <v>1997</v>
      </c>
      <c r="E29" s="32"/>
      <c r="F29" s="32"/>
      <c r="G29" s="32"/>
      <c r="H29" s="32"/>
    </row>
    <row r="30" spans="1:8" ht="15.95" customHeight="1" x14ac:dyDescent="0.2">
      <c r="A30" s="32"/>
      <c r="B30" s="77"/>
      <c r="C30" s="32"/>
      <c r="D30" s="32"/>
      <c r="E30" s="32" t="s">
        <v>391</v>
      </c>
      <c r="F30" s="87" t="s">
        <v>336</v>
      </c>
      <c r="G30" s="32"/>
      <c r="H30" s="32"/>
    </row>
    <row r="31" spans="1:8" ht="15.95" customHeight="1" x14ac:dyDescent="0.2">
      <c r="A31" s="32"/>
      <c r="B31" s="77"/>
      <c r="C31" s="32"/>
      <c r="D31" s="32"/>
      <c r="E31" s="32"/>
      <c r="F31" s="32" t="s">
        <v>1998</v>
      </c>
      <c r="G31" s="32"/>
      <c r="H31" s="150"/>
    </row>
    <row r="32" spans="1:8" ht="15.95" customHeight="1" x14ac:dyDescent="0.2">
      <c r="A32" s="32"/>
      <c r="B32" s="77"/>
      <c r="C32" s="32"/>
      <c r="D32" s="32"/>
      <c r="E32" s="32"/>
      <c r="F32" s="32" t="s">
        <v>1999</v>
      </c>
      <c r="G32" s="32"/>
      <c r="H32" s="150"/>
    </row>
    <row r="33" spans="1:8" ht="15.95" customHeight="1" x14ac:dyDescent="0.2">
      <c r="A33" s="32"/>
      <c r="B33" s="77"/>
      <c r="C33" s="32"/>
      <c r="D33" s="32"/>
      <c r="E33" s="32"/>
      <c r="F33" s="32" t="s">
        <v>2000</v>
      </c>
      <c r="G33" s="32"/>
      <c r="H33" s="150"/>
    </row>
    <row r="34" spans="1:8" ht="15.95" customHeight="1" x14ac:dyDescent="0.2">
      <c r="A34" s="32"/>
      <c r="B34" s="77"/>
      <c r="C34" s="32"/>
      <c r="D34" s="32"/>
      <c r="E34" s="32"/>
      <c r="F34" s="32" t="s">
        <v>1978</v>
      </c>
      <c r="G34" s="32"/>
      <c r="H34" s="150"/>
    </row>
    <row r="35" spans="1:8" ht="15.95" customHeight="1" x14ac:dyDescent="0.2">
      <c r="A35" s="32"/>
      <c r="B35" s="77"/>
      <c r="C35" s="32"/>
      <c r="D35" s="32"/>
      <c r="E35" s="32"/>
      <c r="F35" s="32" t="s">
        <v>1979</v>
      </c>
      <c r="G35" s="32"/>
      <c r="H35" s="150"/>
    </row>
    <row r="36" spans="1:8" ht="15.95" customHeight="1" x14ac:dyDescent="0.2">
      <c r="A36" s="32"/>
      <c r="B36" s="77"/>
      <c r="C36" s="32"/>
      <c r="D36" s="32"/>
      <c r="E36" s="32"/>
      <c r="F36" s="32" t="s">
        <v>1980</v>
      </c>
      <c r="G36" s="32"/>
      <c r="H36" s="150"/>
    </row>
    <row r="37" spans="1:8" ht="15.95" customHeight="1" x14ac:dyDescent="0.2">
      <c r="A37" s="32"/>
      <c r="B37" s="77"/>
      <c r="C37" s="32"/>
      <c r="D37" s="32"/>
      <c r="E37" s="32"/>
      <c r="F37" s="32" t="s">
        <v>1981</v>
      </c>
      <c r="G37" s="32"/>
      <c r="H37" s="150"/>
    </row>
    <row r="38" spans="1:8" ht="15.95" customHeight="1" x14ac:dyDescent="0.2">
      <c r="A38" s="32"/>
      <c r="B38" s="77"/>
      <c r="C38" s="32"/>
      <c r="D38" s="32"/>
      <c r="E38" s="32"/>
      <c r="F38" s="32" t="s">
        <v>1982</v>
      </c>
      <c r="G38" s="32"/>
      <c r="H38" s="150"/>
    </row>
    <row r="39" spans="1:8" ht="15.95" customHeight="1" x14ac:dyDescent="0.2">
      <c r="A39" s="32"/>
      <c r="B39" s="77"/>
      <c r="C39" s="32"/>
      <c r="D39" s="32"/>
      <c r="E39" s="32"/>
      <c r="F39" s="32" t="s">
        <v>2001</v>
      </c>
      <c r="G39" s="32"/>
      <c r="H39" s="150"/>
    </row>
    <row r="40" spans="1:8" ht="15.95" customHeight="1" x14ac:dyDescent="0.2">
      <c r="A40" s="32"/>
      <c r="B40" s="77"/>
      <c r="C40" s="32"/>
      <c r="D40" s="32"/>
      <c r="E40" s="32"/>
      <c r="F40" s="32" t="s">
        <v>1984</v>
      </c>
      <c r="G40" s="32"/>
      <c r="H40" s="150"/>
    </row>
    <row r="41" spans="1:8" ht="15.95" customHeight="1" x14ac:dyDescent="0.2">
      <c r="A41" s="32"/>
      <c r="B41" s="77"/>
      <c r="C41" s="32"/>
      <c r="D41" s="32"/>
      <c r="E41" s="32"/>
      <c r="F41" s="32" t="s">
        <v>1985</v>
      </c>
      <c r="G41" s="32"/>
      <c r="H41" s="150"/>
    </row>
    <row r="42" spans="1:8" ht="15.95" customHeight="1" x14ac:dyDescent="0.2">
      <c r="A42" s="32"/>
      <c r="B42" s="77"/>
      <c r="C42" s="32"/>
      <c r="D42" s="32"/>
      <c r="E42" s="32"/>
      <c r="F42" s="32" t="s">
        <v>2002</v>
      </c>
      <c r="G42" s="32"/>
      <c r="H42" s="150"/>
    </row>
    <row r="43" spans="1:8" ht="15.95" customHeight="1" x14ac:dyDescent="0.2">
      <c r="A43" s="32"/>
      <c r="B43" s="77"/>
      <c r="C43" s="32"/>
      <c r="D43" s="32"/>
      <c r="E43" s="32"/>
      <c r="F43" s="32" t="s">
        <v>2003</v>
      </c>
      <c r="G43" s="32"/>
      <c r="H43" s="150"/>
    </row>
    <row r="44" spans="1:8" ht="15.95" customHeight="1" x14ac:dyDescent="0.2">
      <c r="A44" s="32"/>
      <c r="B44" s="77"/>
      <c r="C44" s="32"/>
      <c r="D44" s="32"/>
      <c r="E44" s="32"/>
      <c r="F44" s="32" t="s">
        <v>2004</v>
      </c>
      <c r="G44" s="32"/>
      <c r="H44" s="150"/>
    </row>
    <row r="45" spans="1:8" ht="15.95" customHeight="1" x14ac:dyDescent="0.2">
      <c r="A45" s="32"/>
      <c r="B45" s="77"/>
      <c r="C45" s="32"/>
      <c r="D45" s="32"/>
      <c r="E45" s="32"/>
      <c r="F45" s="32" t="s">
        <v>1987</v>
      </c>
      <c r="G45" s="32"/>
      <c r="H45" s="150"/>
    </row>
    <row r="46" spans="1:8" ht="15.95" customHeight="1" x14ac:dyDescent="0.2">
      <c r="A46" s="313"/>
      <c r="B46" s="314"/>
      <c r="C46" s="32"/>
      <c r="D46" s="32"/>
      <c r="E46" s="32"/>
      <c r="F46" s="32" t="s">
        <v>1988</v>
      </c>
      <c r="G46" s="32"/>
      <c r="H46" s="32"/>
    </row>
  </sheetData>
  <phoneticPr fontId="38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2349-1233-4A80-87B3-51508307E91A}">
  <dimension ref="A1:G20"/>
  <sheetViews>
    <sheetView workbookViewId="0"/>
  </sheetViews>
  <sheetFormatPr defaultColWidth="14" defaultRowHeight="12.75" x14ac:dyDescent="0.2"/>
  <cols>
    <col min="1" max="1" width="31" customWidth="1"/>
    <col min="2" max="2" width="18" customWidth="1"/>
    <col min="3" max="4" width="31" customWidth="1"/>
    <col min="5" max="5" width="26" customWidth="1"/>
    <col min="6" max="6" width="32" customWidth="1"/>
    <col min="7" max="7" width="33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95" t="s">
        <v>499</v>
      </c>
      <c r="D1" s="133" t="s">
        <v>236</v>
      </c>
      <c r="E1" s="133" t="s">
        <v>237</v>
      </c>
      <c r="F1" s="133"/>
      <c r="G1" s="133"/>
    </row>
    <row r="2" spans="1:7" ht="15.95" customHeight="1" x14ac:dyDescent="0.2">
      <c r="E2" s="95" t="s">
        <v>241</v>
      </c>
      <c r="F2" s="95" t="s">
        <v>242</v>
      </c>
      <c r="G2" s="95" t="s">
        <v>243</v>
      </c>
    </row>
    <row r="3" spans="1:7" ht="15.95" customHeight="1" x14ac:dyDescent="0.2">
      <c r="A3" s="31" t="s">
        <v>2005</v>
      </c>
      <c r="B3" s="31" t="s">
        <v>318</v>
      </c>
      <c r="C3" s="31" t="e">
        <f ca="1">_xludf.CONCAT("on", REPLACE(A3,1,1,UPPER(LEFT(A3,1))), REPLACE(B3,1,1,UPPER(LEFT(B3,1))))</f>
        <v>#NAME?</v>
      </c>
      <c r="D3" s="31" t="s">
        <v>2006</v>
      </c>
    </row>
    <row r="4" spans="1:7" ht="15.95" customHeight="1" x14ac:dyDescent="0.2"/>
    <row r="5" spans="1:7" ht="15.95" customHeight="1" x14ac:dyDescent="0.2"/>
    <row r="6" spans="1:7" ht="15.95" customHeight="1" x14ac:dyDescent="0.2"/>
    <row r="7" spans="1:7" ht="15.95" customHeight="1" x14ac:dyDescent="0.2"/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>
      <c r="A16" s="225"/>
    </row>
    <row r="17" spans="1:2" ht="15.95" customHeight="1" x14ac:dyDescent="0.2">
      <c r="A17" s="225"/>
    </row>
    <row r="18" spans="1:2" ht="15.95" customHeight="1" x14ac:dyDescent="0.2">
      <c r="A18" s="225"/>
      <c r="B18" s="225"/>
    </row>
    <row r="19" spans="1:2" ht="15.95" customHeight="1" x14ac:dyDescent="0.2">
      <c r="A19" s="225"/>
      <c r="B19" s="225"/>
    </row>
    <row r="20" spans="1:2" ht="15.95" customHeight="1" x14ac:dyDescent="0.2">
      <c r="A20" s="225"/>
      <c r="B20" s="225"/>
    </row>
  </sheetData>
  <phoneticPr fontId="38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B6AA-89F0-4A21-8E68-855304029B74}">
  <dimension ref="A1:K43"/>
  <sheetViews>
    <sheetView workbookViewId="0"/>
  </sheetViews>
  <sheetFormatPr defaultColWidth="14" defaultRowHeight="12.75" x14ac:dyDescent="0.2"/>
  <cols>
    <col min="1" max="1" width="9" customWidth="1"/>
    <col min="2" max="2" width="44" customWidth="1"/>
    <col min="3" max="3" width="23" customWidth="1"/>
    <col min="4" max="4" width="21" customWidth="1"/>
    <col min="5" max="20" width="9" customWidth="1"/>
  </cols>
  <sheetData>
    <row r="1" spans="1:5" ht="17.100000000000001" customHeight="1" x14ac:dyDescent="0.2">
      <c r="A1" s="45" t="s">
        <v>129</v>
      </c>
      <c r="B1" s="46" t="s">
        <v>130</v>
      </c>
      <c r="C1" s="46" t="s">
        <v>131</v>
      </c>
      <c r="D1" s="47" t="s">
        <v>132</v>
      </c>
    </row>
    <row r="2" spans="1:5" ht="17.100000000000001" customHeight="1" x14ac:dyDescent="0.2">
      <c r="A2" s="40">
        <v>1</v>
      </c>
      <c r="B2" s="39" t="s">
        <v>64</v>
      </c>
      <c r="C2" s="39" t="s">
        <v>133</v>
      </c>
      <c r="D2" s="39" t="s">
        <v>134</v>
      </c>
      <c r="E2" s="31"/>
    </row>
    <row r="3" spans="1:5" ht="17.100000000000001" customHeight="1" x14ac:dyDescent="0.2">
      <c r="A3" s="40">
        <v>2</v>
      </c>
      <c r="B3" s="39" t="s">
        <v>135</v>
      </c>
      <c r="C3" s="39" t="s">
        <v>136</v>
      </c>
      <c r="D3" s="39" t="s">
        <v>137</v>
      </c>
      <c r="E3" s="31"/>
    </row>
    <row r="4" spans="1:5" ht="17.100000000000001" customHeight="1" x14ac:dyDescent="0.2">
      <c r="A4" s="40">
        <v>3</v>
      </c>
      <c r="B4" s="39" t="s">
        <v>138</v>
      </c>
      <c r="C4" s="39" t="s">
        <v>133</v>
      </c>
      <c r="D4" s="39" t="s">
        <v>137</v>
      </c>
      <c r="E4" s="31"/>
    </row>
    <row r="5" spans="1:5" ht="17.100000000000001" customHeight="1" x14ac:dyDescent="0.2">
      <c r="A5" s="40">
        <v>4</v>
      </c>
      <c r="B5" s="39" t="s">
        <v>139</v>
      </c>
      <c r="C5" s="39" t="s">
        <v>133</v>
      </c>
      <c r="D5" s="39" t="s">
        <v>137</v>
      </c>
      <c r="E5" s="31"/>
    </row>
    <row r="6" spans="1:5" ht="17.100000000000001" customHeight="1" x14ac:dyDescent="0.2">
      <c r="A6" s="40">
        <v>5</v>
      </c>
      <c r="B6" s="39" t="s">
        <v>140</v>
      </c>
      <c r="C6" s="39" t="s">
        <v>141</v>
      </c>
      <c r="D6" s="39" t="s">
        <v>137</v>
      </c>
      <c r="E6" s="31"/>
    </row>
    <row r="7" spans="1:5" ht="17.100000000000001" customHeight="1" x14ac:dyDescent="0.2">
      <c r="A7" s="40">
        <v>6</v>
      </c>
      <c r="B7" s="39" t="s">
        <v>142</v>
      </c>
      <c r="C7" s="39" t="s">
        <v>143</v>
      </c>
      <c r="D7" s="39" t="s">
        <v>137</v>
      </c>
      <c r="E7" s="31"/>
    </row>
    <row r="8" spans="1:5" ht="17.100000000000001" customHeight="1" x14ac:dyDescent="0.2">
      <c r="A8" s="40">
        <v>7</v>
      </c>
      <c r="B8" s="39" t="s">
        <v>144</v>
      </c>
      <c r="C8" s="39" t="s">
        <v>145</v>
      </c>
      <c r="D8" s="39" t="s">
        <v>137</v>
      </c>
      <c r="E8" s="31"/>
    </row>
    <row r="9" spans="1:5" ht="17.100000000000001" customHeight="1" x14ac:dyDescent="0.2">
      <c r="A9" s="40">
        <v>8</v>
      </c>
      <c r="B9" s="39" t="s">
        <v>146</v>
      </c>
      <c r="C9" s="39" t="s">
        <v>147</v>
      </c>
      <c r="D9" s="39" t="s">
        <v>137</v>
      </c>
      <c r="E9" s="31"/>
    </row>
    <row r="10" spans="1:5" ht="17.100000000000001" customHeight="1" x14ac:dyDescent="0.2">
      <c r="A10" s="40">
        <v>9</v>
      </c>
      <c r="B10" s="39" t="s">
        <v>148</v>
      </c>
      <c r="C10" s="39" t="s">
        <v>149</v>
      </c>
      <c r="D10" s="39" t="s">
        <v>150</v>
      </c>
      <c r="E10" s="31"/>
    </row>
    <row r="11" spans="1:5" ht="17.100000000000001" customHeight="1" x14ac:dyDescent="0.2">
      <c r="A11" s="40">
        <v>10</v>
      </c>
      <c r="B11" s="39" t="s">
        <v>151</v>
      </c>
      <c r="C11" s="39" t="s">
        <v>152</v>
      </c>
      <c r="D11" s="39" t="s">
        <v>150</v>
      </c>
      <c r="E11" s="31"/>
    </row>
    <row r="12" spans="1:5" ht="17.100000000000001" customHeight="1" x14ac:dyDescent="0.2">
      <c r="A12" s="40">
        <v>11</v>
      </c>
      <c r="B12" s="39" t="s">
        <v>153</v>
      </c>
      <c r="C12" s="39" t="s">
        <v>152</v>
      </c>
      <c r="D12" s="39" t="s">
        <v>150</v>
      </c>
      <c r="E12" s="31"/>
    </row>
    <row r="13" spans="1:5" ht="17.100000000000001" customHeight="1" x14ac:dyDescent="0.2">
      <c r="A13" s="40">
        <v>12</v>
      </c>
      <c r="B13" s="42" t="s">
        <v>154</v>
      </c>
      <c r="C13" s="39" t="s">
        <v>155</v>
      </c>
      <c r="D13" s="39" t="s">
        <v>156</v>
      </c>
      <c r="E13" s="31"/>
    </row>
    <row r="14" spans="1:5" ht="17.100000000000001" customHeight="1" x14ac:dyDescent="0.2">
      <c r="A14" s="40">
        <v>13</v>
      </c>
      <c r="B14" s="39" t="s">
        <v>157</v>
      </c>
      <c r="C14" s="39" t="s">
        <v>158</v>
      </c>
      <c r="D14" s="39" t="s">
        <v>159</v>
      </c>
      <c r="E14" s="31"/>
    </row>
    <row r="15" spans="1:5" ht="17.100000000000001" customHeight="1" x14ac:dyDescent="0.2">
      <c r="A15" s="40">
        <v>14</v>
      </c>
      <c r="B15" s="39" t="s">
        <v>160</v>
      </c>
      <c r="C15" s="39" t="s">
        <v>152</v>
      </c>
      <c r="D15" s="39" t="s">
        <v>137</v>
      </c>
      <c r="E15" s="31"/>
    </row>
    <row r="16" spans="1:5" ht="17.100000000000001" customHeight="1" x14ac:dyDescent="0.2">
      <c r="A16" s="40">
        <v>15</v>
      </c>
      <c r="B16" s="39" t="s">
        <v>161</v>
      </c>
      <c r="C16" s="39" t="s">
        <v>162</v>
      </c>
      <c r="D16" s="39" t="s">
        <v>159</v>
      </c>
      <c r="E16" s="31"/>
    </row>
    <row r="17" spans="1:8" ht="17.100000000000001" customHeight="1" x14ac:dyDescent="0.2">
      <c r="A17" s="40">
        <v>16</v>
      </c>
      <c r="B17" s="39" t="s">
        <v>67</v>
      </c>
      <c r="C17" s="39" t="s">
        <v>152</v>
      </c>
      <c r="D17" s="39" t="s">
        <v>134</v>
      </c>
      <c r="E17" s="31"/>
    </row>
    <row r="18" spans="1:8" ht="17.100000000000001" customHeight="1" x14ac:dyDescent="0.2">
      <c r="A18" s="40">
        <v>17</v>
      </c>
      <c r="B18" s="39" t="s">
        <v>66</v>
      </c>
      <c r="C18" s="39" t="s">
        <v>3</v>
      </c>
      <c r="D18" s="39" t="s">
        <v>156</v>
      </c>
      <c r="E18" s="31"/>
    </row>
    <row r="19" spans="1:8" ht="17.100000000000001" customHeight="1" x14ac:dyDescent="0.2">
      <c r="A19" s="40">
        <v>18</v>
      </c>
      <c r="B19" s="39" t="s">
        <v>163</v>
      </c>
      <c r="C19" s="39" t="s">
        <v>133</v>
      </c>
      <c r="D19" s="39" t="s">
        <v>159</v>
      </c>
      <c r="E19" s="31"/>
      <c r="G19" s="31"/>
      <c r="H19" s="31"/>
    </row>
    <row r="20" spans="1:8" ht="17.100000000000001" customHeight="1" x14ac:dyDescent="0.2">
      <c r="A20" s="40">
        <v>19</v>
      </c>
      <c r="B20" s="39" t="s">
        <v>164</v>
      </c>
      <c r="C20" s="39" t="s">
        <v>165</v>
      </c>
      <c r="D20" s="39" t="s">
        <v>159</v>
      </c>
      <c r="E20" s="31"/>
      <c r="G20" s="31"/>
      <c r="H20" s="31"/>
    </row>
    <row r="21" spans="1:8" ht="17.100000000000001" customHeight="1" x14ac:dyDescent="0.2">
      <c r="A21" s="40">
        <v>20</v>
      </c>
      <c r="B21" s="39" t="s">
        <v>166</v>
      </c>
      <c r="C21" s="39" t="s">
        <v>167</v>
      </c>
      <c r="D21" s="39" t="s">
        <v>159</v>
      </c>
      <c r="E21" s="31"/>
      <c r="G21" s="31"/>
      <c r="H21" s="31"/>
    </row>
    <row r="22" spans="1:8" ht="17.100000000000001" customHeight="1" x14ac:dyDescent="0.2">
      <c r="A22" s="40">
        <v>21</v>
      </c>
      <c r="B22" s="39" t="s">
        <v>168</v>
      </c>
      <c r="C22" s="39" t="s">
        <v>169</v>
      </c>
      <c r="D22" s="39" t="s">
        <v>159</v>
      </c>
      <c r="E22" s="31"/>
      <c r="G22" s="31"/>
      <c r="H22" s="31"/>
    </row>
    <row r="23" spans="1:8" ht="17.100000000000001" customHeight="1" x14ac:dyDescent="0.2">
      <c r="A23" s="40">
        <v>22</v>
      </c>
      <c r="B23" s="39" t="s">
        <v>170</v>
      </c>
      <c r="C23" s="39" t="s">
        <v>169</v>
      </c>
      <c r="D23" s="39" t="s">
        <v>159</v>
      </c>
      <c r="E23" s="31"/>
      <c r="F23" s="31"/>
      <c r="G23" s="31"/>
      <c r="H23" s="31"/>
    </row>
    <row r="24" spans="1:8" ht="17.100000000000001" customHeight="1" x14ac:dyDescent="0.2">
      <c r="A24" s="40">
        <v>23</v>
      </c>
      <c r="B24" s="39" t="s">
        <v>65</v>
      </c>
      <c r="C24" s="39" t="s">
        <v>171</v>
      </c>
      <c r="D24" s="39" t="s">
        <v>134</v>
      </c>
      <c r="E24" s="31"/>
      <c r="F24" s="31"/>
      <c r="G24" s="31"/>
      <c r="H24" s="31"/>
    </row>
    <row r="25" spans="1:8" ht="17.100000000000001" customHeight="1" x14ac:dyDescent="0.2">
      <c r="A25" s="40">
        <v>24</v>
      </c>
      <c r="B25" s="39" t="s">
        <v>172</v>
      </c>
      <c r="C25" s="39" t="s">
        <v>173</v>
      </c>
      <c r="D25" s="39" t="s">
        <v>134</v>
      </c>
      <c r="E25" s="31"/>
      <c r="F25" s="31"/>
      <c r="G25" s="31"/>
      <c r="H25" s="31"/>
    </row>
    <row r="26" spans="1:8" ht="17.100000000000001" customHeight="1" x14ac:dyDescent="0.2">
      <c r="A26" s="40">
        <v>25</v>
      </c>
      <c r="B26" s="39" t="s">
        <v>71</v>
      </c>
      <c r="C26" s="39" t="s">
        <v>174</v>
      </c>
      <c r="D26" s="39" t="s">
        <v>134</v>
      </c>
      <c r="E26" s="31"/>
      <c r="F26" s="31"/>
      <c r="G26" s="31"/>
      <c r="H26" s="31"/>
    </row>
    <row r="27" spans="1:8" ht="17.100000000000001" customHeight="1" x14ac:dyDescent="0.2">
      <c r="A27" s="40">
        <v>26</v>
      </c>
      <c r="B27" s="39" t="s">
        <v>175</v>
      </c>
      <c r="C27" s="39" t="s">
        <v>176</v>
      </c>
      <c r="D27" s="39" t="s">
        <v>177</v>
      </c>
      <c r="E27" s="31"/>
      <c r="F27" s="31"/>
      <c r="G27" s="31"/>
      <c r="H27" s="31"/>
    </row>
    <row r="28" spans="1:8" ht="17.100000000000001" customHeight="1" x14ac:dyDescent="0.2">
      <c r="A28" s="40">
        <v>27</v>
      </c>
      <c r="B28" s="39" t="s">
        <v>178</v>
      </c>
      <c r="C28" s="39" t="s">
        <v>179</v>
      </c>
      <c r="D28" s="39" t="s">
        <v>159</v>
      </c>
      <c r="E28" s="31"/>
      <c r="F28" s="31"/>
      <c r="G28" s="31"/>
      <c r="H28" s="31"/>
    </row>
    <row r="29" spans="1:8" ht="17.100000000000001" customHeight="1" x14ac:dyDescent="0.2">
      <c r="A29" s="40">
        <v>28</v>
      </c>
      <c r="B29" s="42" t="s">
        <v>180</v>
      </c>
      <c r="C29" s="39" t="s">
        <v>181</v>
      </c>
      <c r="D29" s="39" t="s">
        <v>182</v>
      </c>
      <c r="E29" s="31"/>
      <c r="F29" s="31"/>
      <c r="G29" s="31"/>
      <c r="H29" s="31"/>
    </row>
    <row r="30" spans="1:8" ht="17.100000000000001" customHeight="1" x14ac:dyDescent="0.2">
      <c r="A30" s="40">
        <v>29</v>
      </c>
      <c r="B30" s="39" t="s">
        <v>183</v>
      </c>
      <c r="C30" s="39" t="s">
        <v>152</v>
      </c>
      <c r="D30" s="39" t="s">
        <v>134</v>
      </c>
      <c r="E30" s="31"/>
      <c r="F30" s="31"/>
      <c r="G30" s="31"/>
      <c r="H30" s="31"/>
    </row>
    <row r="31" spans="1:8" ht="17.100000000000001" customHeight="1" x14ac:dyDescent="0.2">
      <c r="A31" s="40">
        <v>30</v>
      </c>
      <c r="B31" s="39" t="s">
        <v>184</v>
      </c>
      <c r="C31" s="39" t="s">
        <v>152</v>
      </c>
      <c r="D31" s="39" t="s">
        <v>156</v>
      </c>
      <c r="E31" s="31"/>
      <c r="F31" s="31"/>
      <c r="G31" s="31"/>
      <c r="H31" s="31"/>
    </row>
    <row r="32" spans="1:8" ht="17.100000000000001" customHeight="1" x14ac:dyDescent="0.2">
      <c r="A32" s="40">
        <v>31</v>
      </c>
      <c r="B32" s="42" t="s">
        <v>185</v>
      </c>
      <c r="C32" s="39" t="s">
        <v>152</v>
      </c>
      <c r="D32" s="39" t="s">
        <v>134</v>
      </c>
      <c r="E32" s="31"/>
      <c r="F32" s="31"/>
      <c r="G32" s="31"/>
      <c r="H32" s="31"/>
    </row>
    <row r="33" spans="1:11" ht="17.100000000000001" customHeight="1" x14ac:dyDescent="0.2">
      <c r="A33" s="40">
        <v>32</v>
      </c>
      <c r="B33" s="39" t="s">
        <v>186</v>
      </c>
      <c r="C33" s="43" t="s">
        <v>152</v>
      </c>
      <c r="D33" s="44" t="s">
        <v>137</v>
      </c>
      <c r="E33" s="31"/>
      <c r="F33" s="31"/>
      <c r="G33" s="31"/>
      <c r="H33" s="31"/>
    </row>
    <row r="34" spans="1:11" ht="17.100000000000001" customHeight="1" x14ac:dyDescent="0.2">
      <c r="A34" s="40">
        <v>33</v>
      </c>
      <c r="B34" s="39" t="s">
        <v>187</v>
      </c>
      <c r="C34" s="43" t="s">
        <v>188</v>
      </c>
      <c r="D34" s="44" t="s">
        <v>137</v>
      </c>
      <c r="G34" s="31"/>
      <c r="H34" s="31"/>
    </row>
    <row r="35" spans="1:11" ht="15.95" customHeight="1" x14ac:dyDescent="0.2">
      <c r="D35" s="41"/>
      <c r="G35" s="31"/>
      <c r="H35" s="31"/>
    </row>
    <row r="36" spans="1:11" ht="15.95" customHeight="1" x14ac:dyDescent="0.2">
      <c r="D36" s="41"/>
      <c r="G36" s="31"/>
      <c r="H36" s="31"/>
    </row>
    <row r="37" spans="1:11" ht="15.95" customHeight="1" x14ac:dyDescent="0.2">
      <c r="D37" s="41"/>
      <c r="G37" s="31"/>
      <c r="H37" s="31"/>
    </row>
    <row r="38" spans="1:11" ht="15.95" customHeight="1" x14ac:dyDescent="0.2">
      <c r="D38" s="41"/>
      <c r="G38" s="31"/>
      <c r="H38" s="31"/>
    </row>
    <row r="39" spans="1:11" ht="15.95" customHeight="1" x14ac:dyDescent="0.2">
      <c r="D39" s="41"/>
      <c r="G39" s="31"/>
      <c r="H39" s="31"/>
    </row>
    <row r="40" spans="1:11" ht="15.95" customHeight="1" x14ac:dyDescent="0.2">
      <c r="D40" s="41"/>
    </row>
    <row r="41" spans="1:11" ht="15.95" customHeight="1" x14ac:dyDescent="0.2">
      <c r="D41" s="41"/>
    </row>
    <row r="42" spans="1:11" ht="15.95" customHeight="1" x14ac:dyDescent="0.2">
      <c r="D42" s="41"/>
      <c r="K42" s="31"/>
    </row>
    <row r="43" spans="1:11" ht="15.95" customHeight="1" x14ac:dyDescent="0.2">
      <c r="D43" s="41"/>
      <c r="K43" s="31"/>
    </row>
  </sheetData>
  <phoneticPr fontId="38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A105-4A2F-49EE-A727-732628003D3E}">
  <dimension ref="A1:G26"/>
  <sheetViews>
    <sheetView workbookViewId="0"/>
  </sheetViews>
  <sheetFormatPr defaultColWidth="14" defaultRowHeight="12.75" x14ac:dyDescent="0.2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9" customWidth="1"/>
    <col min="8" max="20" width="9" customWidth="1"/>
  </cols>
  <sheetData>
    <row r="1" spans="1:7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</row>
    <row r="2" spans="1:7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</row>
    <row r="3" spans="1:7" ht="15.95" customHeight="1" x14ac:dyDescent="0.2">
      <c r="A3" s="32" t="s">
        <v>2007</v>
      </c>
      <c r="B3" s="32" t="s">
        <v>318</v>
      </c>
      <c r="C3" s="32" t="e">
        <f ca="1">_xludf.CONCAT("on", REPLACE(A3,1,1,UPPER(LEFT(A3,1))), REPLACE(B3,1,1,UPPER(LEFT(B3,1))))</f>
        <v>#NAME?</v>
      </c>
      <c r="D3" s="79" t="s">
        <v>2008</v>
      </c>
      <c r="E3" s="32"/>
      <c r="F3" s="32"/>
      <c r="G3" s="32"/>
    </row>
    <row r="4" spans="1:7" ht="15.95" customHeight="1" x14ac:dyDescent="0.2">
      <c r="A4" s="32" t="s">
        <v>2007</v>
      </c>
      <c r="B4" s="32" t="s">
        <v>2009</v>
      </c>
      <c r="C4" s="32" t="e">
        <f ca="1">_xludf.CONCAT("on", REPLACE(A4,1,1,UPPER(LEFT(A4,1))), REPLACE(B4,1,1,UPPER(LEFT(B4,1))))</f>
        <v>#NAME?</v>
      </c>
      <c r="D4" s="79" t="s">
        <v>2010</v>
      </c>
      <c r="E4" s="32"/>
      <c r="F4" s="32"/>
      <c r="G4" s="32"/>
    </row>
    <row r="5" spans="1:7" ht="15.95" customHeight="1" x14ac:dyDescent="0.2">
      <c r="A5" s="32"/>
      <c r="B5" s="32"/>
      <c r="C5" s="32"/>
      <c r="D5" s="32"/>
      <c r="E5" s="32" t="s">
        <v>1991</v>
      </c>
      <c r="F5" s="32" t="s">
        <v>321</v>
      </c>
      <c r="G5" s="32" t="s">
        <v>2011</v>
      </c>
    </row>
    <row r="6" spans="1:7" ht="15.95" customHeight="1" x14ac:dyDescent="0.2">
      <c r="A6" s="32"/>
      <c r="B6" s="32"/>
      <c r="C6" s="32"/>
      <c r="D6" s="79"/>
      <c r="E6" s="32" t="s">
        <v>2012</v>
      </c>
      <c r="F6" s="32" t="s">
        <v>321</v>
      </c>
      <c r="G6" s="32" t="s">
        <v>2013</v>
      </c>
    </row>
    <row r="7" spans="1:7" ht="15.95" customHeight="1" x14ac:dyDescent="0.2">
      <c r="A7" s="32" t="s">
        <v>2007</v>
      </c>
      <c r="B7" s="32" t="s">
        <v>575</v>
      </c>
      <c r="C7" s="32" t="e">
        <f ca="1">_xludf.CONCAT("on", REPLACE(A7,1,1,UPPER(LEFT(A7,1))), REPLACE(B7,1,1,UPPER(LEFT(B7,1))))</f>
        <v>#NAME?</v>
      </c>
      <c r="D7" s="79" t="s">
        <v>2014</v>
      </c>
      <c r="E7" s="32"/>
      <c r="F7" s="32"/>
      <c r="G7" s="32"/>
    </row>
    <row r="8" spans="1:7" ht="15.95" customHeight="1" x14ac:dyDescent="0.2">
      <c r="A8" s="32"/>
      <c r="B8" s="32"/>
      <c r="C8" s="32"/>
      <c r="D8" s="32"/>
      <c r="E8" s="32" t="s">
        <v>1991</v>
      </c>
      <c r="F8" s="32" t="s">
        <v>321</v>
      </c>
      <c r="G8" s="32" t="s">
        <v>2011</v>
      </c>
    </row>
    <row r="9" spans="1:7" ht="15.95" customHeight="1" x14ac:dyDescent="0.2">
      <c r="A9" s="32"/>
      <c r="B9" s="32"/>
      <c r="C9" s="32"/>
      <c r="D9" s="32"/>
      <c r="E9" s="32" t="s">
        <v>2012</v>
      </c>
      <c r="F9" s="32" t="s">
        <v>321</v>
      </c>
      <c r="G9" s="32" t="s">
        <v>2013</v>
      </c>
    </row>
    <row r="10" spans="1:7" ht="15.95" customHeight="1" x14ac:dyDescent="0.2">
      <c r="A10" s="32"/>
      <c r="B10" s="32"/>
      <c r="C10" s="32"/>
      <c r="D10" s="32"/>
      <c r="E10" s="32" t="s">
        <v>464</v>
      </c>
      <c r="F10" s="32" t="s">
        <v>2015</v>
      </c>
      <c r="G10" s="32"/>
    </row>
    <row r="11" spans="1:7" ht="15.95" customHeight="1" x14ac:dyDescent="0.2">
      <c r="A11" s="32"/>
      <c r="B11" s="32"/>
      <c r="C11" s="32"/>
      <c r="D11" s="32"/>
      <c r="E11" s="32" t="s">
        <v>467</v>
      </c>
      <c r="F11" s="32" t="s">
        <v>2016</v>
      </c>
      <c r="G11" s="32"/>
    </row>
    <row r="12" spans="1:7" ht="30.95" customHeight="1" x14ac:dyDescent="0.2">
      <c r="A12" s="32"/>
      <c r="B12" s="32"/>
      <c r="C12" s="32"/>
      <c r="D12" s="32"/>
      <c r="E12" s="32" t="s">
        <v>2017</v>
      </c>
      <c r="F12" s="32" t="s">
        <v>1322</v>
      </c>
      <c r="G12" s="79" t="s">
        <v>2018</v>
      </c>
    </row>
    <row r="13" spans="1:7" ht="15.95" customHeight="1" x14ac:dyDescent="0.2">
      <c r="A13" s="32" t="s">
        <v>2007</v>
      </c>
      <c r="B13" s="32" t="s">
        <v>334</v>
      </c>
      <c r="C13" s="32" t="e">
        <f ca="1">_xludf.CONCAT("on", REPLACE(A13,1,1,UPPER(LEFT(A13,1))), REPLACE(B13,1,1,UPPER(LEFT(B13,1))))</f>
        <v>#NAME?</v>
      </c>
      <c r="D13" s="32"/>
      <c r="E13" s="32"/>
      <c r="F13" s="32"/>
      <c r="G13" s="32"/>
    </row>
    <row r="14" spans="1:7" ht="15.95" customHeight="1" x14ac:dyDescent="0.2">
      <c r="A14" s="32"/>
      <c r="B14" s="32"/>
      <c r="C14" s="32"/>
      <c r="D14" s="32"/>
      <c r="E14" s="32"/>
      <c r="F14" s="32"/>
      <c r="G14" s="32"/>
    </row>
    <row r="15" spans="1:7" ht="15.95" customHeight="1" x14ac:dyDescent="0.2">
      <c r="A15" s="32"/>
      <c r="B15" s="32"/>
      <c r="C15" s="32"/>
      <c r="D15" s="32"/>
      <c r="E15" s="32" t="s">
        <v>2019</v>
      </c>
      <c r="F15" s="32"/>
      <c r="G15" s="32"/>
    </row>
    <row r="16" spans="1:7" ht="30.95" customHeight="1" x14ac:dyDescent="0.2">
      <c r="A16" s="32"/>
      <c r="B16" s="32"/>
      <c r="C16" s="32"/>
      <c r="D16" s="32"/>
      <c r="E16" s="32" t="s">
        <v>2020</v>
      </c>
      <c r="F16" s="32" t="s">
        <v>1322</v>
      </c>
      <c r="G16" s="79" t="s">
        <v>2021</v>
      </c>
    </row>
    <row r="17" spans="1:7" ht="15.95" customHeight="1" x14ac:dyDescent="0.2">
      <c r="A17" s="32"/>
      <c r="B17" s="32"/>
      <c r="C17" s="32"/>
      <c r="D17" s="32"/>
      <c r="E17" s="32"/>
      <c r="F17" s="32"/>
      <c r="G17" s="32"/>
    </row>
    <row r="18" spans="1:7" ht="15.95" customHeight="1" x14ac:dyDescent="0.2">
      <c r="A18" s="32"/>
      <c r="B18" s="32"/>
      <c r="C18" s="32"/>
      <c r="D18" s="32"/>
      <c r="E18" s="32"/>
      <c r="F18" s="32"/>
      <c r="G18" s="32"/>
    </row>
    <row r="19" spans="1:7" ht="15.95" customHeight="1" x14ac:dyDescent="0.2"/>
    <row r="20" spans="1:7" ht="15.95" customHeight="1" x14ac:dyDescent="0.2"/>
    <row r="21" spans="1:7" ht="15.95" customHeight="1" x14ac:dyDescent="0.2"/>
    <row r="22" spans="1:7" ht="15.95" customHeight="1" x14ac:dyDescent="0.2">
      <c r="F22" s="31" t="s">
        <v>2022</v>
      </c>
    </row>
    <row r="23" spans="1:7" ht="15.95" customHeight="1" x14ac:dyDescent="0.2">
      <c r="F23" s="31" t="s">
        <v>2023</v>
      </c>
    </row>
    <row r="24" spans="1:7" ht="15.95" customHeight="1" x14ac:dyDescent="0.2">
      <c r="F24" s="31" t="s">
        <v>2024</v>
      </c>
    </row>
    <row r="25" spans="1:7" ht="15.95" customHeight="1" x14ac:dyDescent="0.2">
      <c r="F25" s="31" t="s">
        <v>2025</v>
      </c>
      <c r="G25" s="31" t="s">
        <v>2026</v>
      </c>
    </row>
    <row r="26" spans="1:7" ht="15.95" customHeight="1" x14ac:dyDescent="0.2">
      <c r="F26" s="31" t="s">
        <v>2027</v>
      </c>
    </row>
  </sheetData>
  <phoneticPr fontId="38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9382-6285-49C3-955E-9190E51120DC}">
  <dimension ref="A1:A21"/>
  <sheetViews>
    <sheetView workbookViewId="0"/>
  </sheetViews>
  <sheetFormatPr defaultColWidth="14" defaultRowHeight="12.75" x14ac:dyDescent="0.2"/>
  <cols>
    <col min="1" max="20" width="9" customWidth="1"/>
  </cols>
  <sheetData>
    <row r="1" ht="15.95" customHeight="1" x14ac:dyDescent="0.2"/>
    <row r="2" ht="15.95" customHeight="1" x14ac:dyDescent="0.2"/>
    <row r="3" ht="15.95" customHeight="1" x14ac:dyDescent="0.2"/>
    <row r="4" ht="15.95" customHeight="1" x14ac:dyDescent="0.2"/>
    <row r="5" ht="15.95" customHeight="1" x14ac:dyDescent="0.2"/>
    <row r="6" ht="15.95" customHeight="1" x14ac:dyDescent="0.2"/>
    <row r="7" ht="15.95" customHeight="1" x14ac:dyDescent="0.2"/>
    <row r="8" ht="15.95" customHeight="1" x14ac:dyDescent="0.2"/>
    <row r="9" ht="15.95" customHeight="1" x14ac:dyDescent="0.2"/>
    <row r="10" ht="15.95" customHeight="1" x14ac:dyDescent="0.2"/>
    <row r="11" ht="15.95" customHeight="1" x14ac:dyDescent="0.2"/>
    <row r="12" ht="15.95" customHeight="1" x14ac:dyDescent="0.2"/>
    <row r="13" ht="15.95" customHeight="1" x14ac:dyDescent="0.2"/>
    <row r="14" ht="15.95" customHeight="1" x14ac:dyDescent="0.2"/>
    <row r="15" ht="15.95" customHeight="1" x14ac:dyDescent="0.2"/>
    <row r="16" ht="15.95" customHeight="1" x14ac:dyDescent="0.2"/>
    <row r="17" spans="1:1" ht="15.95" customHeight="1" x14ac:dyDescent="0.2"/>
    <row r="18" spans="1:1" ht="15.95" customHeight="1" x14ac:dyDescent="0.2"/>
    <row r="19" spans="1:1" ht="15.95" customHeight="1" x14ac:dyDescent="0.2">
      <c r="A19" s="31" t="s">
        <v>2028</v>
      </c>
    </row>
    <row r="20" spans="1:1" ht="15.95" customHeight="1" x14ac:dyDescent="0.2">
      <c r="A20" s="31" t="s">
        <v>2029</v>
      </c>
    </row>
    <row r="21" spans="1:1" ht="15.95" customHeight="1" x14ac:dyDescent="0.2">
      <c r="A21" s="31" t="s">
        <v>2030</v>
      </c>
    </row>
  </sheetData>
  <phoneticPr fontId="38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F593-0CA2-442A-80DC-42484270454C}">
  <dimension ref="A1:A20"/>
  <sheetViews>
    <sheetView workbookViewId="0"/>
  </sheetViews>
  <sheetFormatPr defaultColWidth="14" defaultRowHeight="12.75" x14ac:dyDescent="0.2"/>
  <cols>
    <col min="1" max="20" width="9" customWidth="1"/>
  </cols>
  <sheetData>
    <row r="1" ht="15.95" customHeight="1" x14ac:dyDescent="0.2"/>
    <row r="2" ht="15.95" customHeight="1" x14ac:dyDescent="0.2"/>
    <row r="3" ht="15.95" customHeight="1" x14ac:dyDescent="0.2"/>
    <row r="4" ht="15.95" customHeight="1" x14ac:dyDescent="0.2"/>
    <row r="5" ht="15.95" customHeight="1" x14ac:dyDescent="0.2"/>
    <row r="6" ht="15.95" customHeight="1" x14ac:dyDescent="0.2"/>
    <row r="7" ht="15.95" customHeight="1" x14ac:dyDescent="0.2"/>
    <row r="8" ht="15.95" customHeight="1" x14ac:dyDescent="0.2"/>
    <row r="9" ht="15.95" customHeight="1" x14ac:dyDescent="0.2"/>
    <row r="10" ht="15.95" customHeight="1" x14ac:dyDescent="0.2"/>
    <row r="11" ht="15.95" customHeight="1" x14ac:dyDescent="0.2"/>
    <row r="12" ht="15.95" customHeight="1" x14ac:dyDescent="0.2"/>
    <row r="13" ht="15.95" customHeight="1" x14ac:dyDescent="0.2"/>
    <row r="14" ht="15.95" customHeight="1" x14ac:dyDescent="0.2"/>
    <row r="15" ht="15.95" customHeight="1" x14ac:dyDescent="0.2"/>
    <row r="16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8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1DB5-8E9D-4D8E-A85E-0F8F628E6F74}">
  <dimension ref="A1:M20"/>
  <sheetViews>
    <sheetView workbookViewId="0"/>
  </sheetViews>
  <sheetFormatPr defaultColWidth="14" defaultRowHeight="12.75" x14ac:dyDescent="0.2"/>
  <cols>
    <col min="1" max="11" width="9" customWidth="1"/>
    <col min="12" max="12" width="10" customWidth="1"/>
    <col min="13" max="20" width="9" customWidth="1"/>
  </cols>
  <sheetData>
    <row r="1" spans="1:13" ht="15.95" customHeight="1" x14ac:dyDescent="0.2">
      <c r="A1" s="323" t="s">
        <v>2031</v>
      </c>
      <c r="B1" s="323" t="s">
        <v>2032</v>
      </c>
      <c r="C1" s="323" t="s">
        <v>2033</v>
      </c>
      <c r="D1" s="325" t="s">
        <v>56</v>
      </c>
      <c r="E1" s="323" t="s">
        <v>2034</v>
      </c>
      <c r="F1" s="323" t="s">
        <v>2035</v>
      </c>
      <c r="G1" s="323" t="s">
        <v>2036</v>
      </c>
      <c r="H1" s="323" t="s">
        <v>2037</v>
      </c>
      <c r="I1" s="323" t="s">
        <v>83</v>
      </c>
      <c r="J1" s="323" t="s">
        <v>2038</v>
      </c>
      <c r="K1" s="323" t="s">
        <v>2039</v>
      </c>
      <c r="L1" s="324" t="s">
        <v>2040</v>
      </c>
    </row>
    <row r="2" spans="1:13" ht="156.94999999999999" customHeight="1" x14ac:dyDescent="0.2">
      <c r="A2" s="319" t="s">
        <v>2041</v>
      </c>
      <c r="B2" s="318" t="s">
        <v>651</v>
      </c>
      <c r="C2" s="319"/>
      <c r="D2" s="319"/>
      <c r="E2" s="320" t="s">
        <v>2042</v>
      </c>
      <c r="F2" s="319"/>
      <c r="G2" s="319" t="s">
        <v>33</v>
      </c>
      <c r="H2" s="321">
        <v>44652</v>
      </c>
      <c r="I2" s="319" t="s">
        <v>2043</v>
      </c>
      <c r="J2" s="319"/>
      <c r="K2" s="319"/>
      <c r="L2" s="322"/>
    </row>
    <row r="3" spans="1:13" ht="360" customHeight="1" x14ac:dyDescent="0.2">
      <c r="A3" s="33"/>
      <c r="B3" s="33"/>
      <c r="C3" s="33"/>
      <c r="D3" s="295" t="s">
        <v>67</v>
      </c>
      <c r="E3" s="79" t="s">
        <v>2044</v>
      </c>
      <c r="F3" s="295"/>
      <c r="G3" s="295" t="s">
        <v>2045</v>
      </c>
      <c r="H3" s="317">
        <v>44657</v>
      </c>
      <c r="I3" s="295" t="s">
        <v>2046</v>
      </c>
      <c r="J3" s="33"/>
      <c r="K3" s="33"/>
      <c r="L3" s="275" t="s">
        <v>30</v>
      </c>
    </row>
    <row r="4" spans="1:13" ht="36" customHeight="1" x14ac:dyDescent="0.2">
      <c r="A4" s="33"/>
      <c r="B4" s="33"/>
      <c r="C4" s="33"/>
      <c r="D4" s="295" t="s">
        <v>67</v>
      </c>
      <c r="E4" s="79" t="s">
        <v>2047</v>
      </c>
      <c r="F4" s="295"/>
      <c r="G4" s="295" t="s">
        <v>2045</v>
      </c>
      <c r="H4" s="317">
        <v>44677</v>
      </c>
      <c r="I4" s="295" t="s">
        <v>2048</v>
      </c>
      <c r="J4" s="33"/>
      <c r="K4" s="33"/>
      <c r="L4" s="275" t="s">
        <v>2049</v>
      </c>
    </row>
    <row r="5" spans="1:13" ht="409.6" customHeight="1" x14ac:dyDescent="0.2">
      <c r="A5" s="33"/>
      <c r="B5" s="33"/>
      <c r="C5" s="33"/>
      <c r="D5" s="295" t="s">
        <v>67</v>
      </c>
      <c r="E5" s="79" t="s">
        <v>2050</v>
      </c>
      <c r="F5" s="295"/>
      <c r="G5" s="295" t="s">
        <v>2045</v>
      </c>
      <c r="H5" s="317">
        <v>44677</v>
      </c>
      <c r="I5" s="295" t="s">
        <v>2048</v>
      </c>
      <c r="J5" s="33"/>
      <c r="K5" s="33"/>
      <c r="L5" s="275" t="s">
        <v>2051</v>
      </c>
    </row>
    <row r="6" spans="1:13" ht="204.95" customHeight="1" x14ac:dyDescent="0.2">
      <c r="A6" s="33"/>
      <c r="B6" s="33"/>
      <c r="C6" s="33"/>
      <c r="D6" s="295" t="s">
        <v>65</v>
      </c>
      <c r="E6" s="79" t="s">
        <v>2052</v>
      </c>
      <c r="F6" s="295"/>
      <c r="G6" s="295" t="s">
        <v>2053</v>
      </c>
      <c r="H6" s="317">
        <v>44657</v>
      </c>
      <c r="I6" s="295" t="s">
        <v>2048</v>
      </c>
      <c r="J6" s="33"/>
      <c r="K6" s="33"/>
      <c r="L6" s="275" t="s">
        <v>36</v>
      </c>
    </row>
    <row r="7" spans="1:13" ht="409.6" customHeight="1" x14ac:dyDescent="0.2">
      <c r="A7" s="33"/>
      <c r="B7" s="33"/>
      <c r="C7" s="33"/>
      <c r="D7" s="295" t="s">
        <v>65</v>
      </c>
      <c r="E7" s="79" t="s">
        <v>2054</v>
      </c>
      <c r="F7" s="295"/>
      <c r="G7" s="295" t="s">
        <v>2053</v>
      </c>
      <c r="H7" s="317">
        <v>44657</v>
      </c>
      <c r="I7" s="295" t="s">
        <v>2048</v>
      </c>
      <c r="J7" s="33"/>
      <c r="K7" s="33"/>
      <c r="L7" s="275" t="s">
        <v>39</v>
      </c>
      <c r="M7" s="135"/>
    </row>
    <row r="8" spans="1:13" ht="345.95" customHeight="1" x14ac:dyDescent="0.2">
      <c r="A8" s="33"/>
      <c r="B8" s="33"/>
      <c r="C8" s="33"/>
      <c r="D8" s="295" t="s">
        <v>65</v>
      </c>
      <c r="E8" s="79" t="s">
        <v>2055</v>
      </c>
      <c r="F8" s="295"/>
      <c r="G8" s="295" t="s">
        <v>2053</v>
      </c>
      <c r="H8" s="317">
        <v>44657</v>
      </c>
      <c r="I8" s="295" t="s">
        <v>2048</v>
      </c>
      <c r="J8" s="33"/>
      <c r="K8" s="33"/>
      <c r="L8" s="275" t="s">
        <v>31</v>
      </c>
    </row>
    <row r="9" spans="1:13" ht="409.6" customHeight="1" x14ac:dyDescent="0.2">
      <c r="A9" s="295"/>
      <c r="B9" s="33"/>
      <c r="C9" s="295"/>
      <c r="D9" s="295" t="s">
        <v>65</v>
      </c>
      <c r="E9" s="79" t="s">
        <v>2056</v>
      </c>
      <c r="F9" s="295"/>
      <c r="G9" s="295" t="s">
        <v>2053</v>
      </c>
      <c r="H9" s="317">
        <v>44657</v>
      </c>
      <c r="I9" s="295" t="s">
        <v>2048</v>
      </c>
      <c r="J9" s="295"/>
      <c r="K9" s="295"/>
      <c r="L9" s="275" t="s">
        <v>37</v>
      </c>
    </row>
    <row r="10" spans="1:13" ht="409.6" customHeight="1" x14ac:dyDescent="0.2">
      <c r="A10" s="295"/>
      <c r="B10" s="33"/>
      <c r="C10" s="295"/>
      <c r="D10" s="295" t="s">
        <v>71</v>
      </c>
      <c r="E10" s="79" t="s">
        <v>2057</v>
      </c>
      <c r="F10" s="295"/>
      <c r="G10" s="295" t="s">
        <v>2058</v>
      </c>
      <c r="H10" s="317">
        <v>44657</v>
      </c>
      <c r="I10" s="295" t="s">
        <v>2048</v>
      </c>
      <c r="J10" s="295"/>
      <c r="K10" s="295"/>
      <c r="L10" s="275" t="s">
        <v>40</v>
      </c>
    </row>
    <row r="11" spans="1:13" ht="84.95" customHeight="1" x14ac:dyDescent="0.2">
      <c r="A11" s="33"/>
      <c r="B11" s="33"/>
      <c r="C11" s="33"/>
      <c r="D11" s="295" t="s">
        <v>71</v>
      </c>
      <c r="E11" s="79" t="s">
        <v>2059</v>
      </c>
      <c r="F11" s="295"/>
      <c r="G11" s="295" t="s">
        <v>2058</v>
      </c>
      <c r="H11" s="317">
        <v>44657</v>
      </c>
      <c r="I11" s="295" t="s">
        <v>2048</v>
      </c>
      <c r="J11" s="33"/>
      <c r="K11" s="33"/>
      <c r="L11" s="275" t="s">
        <v>41</v>
      </c>
      <c r="M11" s="135"/>
    </row>
    <row r="12" spans="1:13" ht="409.6" customHeight="1" x14ac:dyDescent="0.2">
      <c r="A12" s="33"/>
      <c r="B12" s="33"/>
      <c r="C12" s="33"/>
      <c r="D12" s="295" t="s">
        <v>66</v>
      </c>
      <c r="E12" s="79" t="s">
        <v>2060</v>
      </c>
      <c r="F12" s="295"/>
      <c r="G12" s="295" t="s">
        <v>2061</v>
      </c>
      <c r="H12" s="317">
        <v>44657</v>
      </c>
      <c r="I12" s="295" t="s">
        <v>2048</v>
      </c>
      <c r="J12" s="33"/>
      <c r="K12" s="33"/>
      <c r="L12" s="275" t="s">
        <v>32</v>
      </c>
    </row>
    <row r="13" spans="1:13" ht="50.1" customHeight="1" x14ac:dyDescent="0.2">
      <c r="A13" s="33"/>
      <c r="B13" s="33"/>
      <c r="C13" s="33"/>
      <c r="D13" s="295" t="s">
        <v>66</v>
      </c>
      <c r="E13" s="79" t="s">
        <v>2062</v>
      </c>
      <c r="F13" s="295"/>
      <c r="G13" s="169" t="s">
        <v>2061</v>
      </c>
      <c r="H13" s="317">
        <v>44671</v>
      </c>
      <c r="I13" s="295" t="s">
        <v>2048</v>
      </c>
      <c r="J13" s="33"/>
      <c r="K13" s="33"/>
      <c r="L13" s="275" t="s">
        <v>2063</v>
      </c>
    </row>
    <row r="14" spans="1:13" ht="180.95" customHeight="1" x14ac:dyDescent="0.2">
      <c r="A14" s="33"/>
      <c r="B14" s="33"/>
      <c r="C14" s="33"/>
      <c r="D14" s="295" t="s">
        <v>91</v>
      </c>
      <c r="E14" s="79" t="s">
        <v>2064</v>
      </c>
      <c r="F14" s="316"/>
      <c r="G14" s="33" t="s">
        <v>2065</v>
      </c>
      <c r="H14" s="315">
        <v>44657</v>
      </c>
      <c r="I14" s="295" t="s">
        <v>2048</v>
      </c>
      <c r="J14" s="33"/>
      <c r="K14" s="33"/>
      <c r="L14" s="275" t="s">
        <v>38</v>
      </c>
    </row>
    <row r="15" spans="1:13" ht="409.6" customHeight="1" x14ac:dyDescent="0.2">
      <c r="A15" s="33"/>
      <c r="B15" s="33"/>
      <c r="C15" s="33"/>
      <c r="D15" s="295" t="s">
        <v>91</v>
      </c>
      <c r="E15" s="79" t="s">
        <v>2066</v>
      </c>
      <c r="F15" s="316"/>
      <c r="G15" s="33" t="s">
        <v>2065</v>
      </c>
      <c r="H15" s="315">
        <v>44657</v>
      </c>
      <c r="I15" s="295" t="s">
        <v>2048</v>
      </c>
      <c r="J15" s="33"/>
      <c r="K15" s="33"/>
      <c r="L15" s="275" t="s">
        <v>35</v>
      </c>
    </row>
    <row r="16" spans="1:13" ht="330.95" customHeight="1" x14ac:dyDescent="0.2">
      <c r="A16" s="33"/>
      <c r="B16" s="33"/>
      <c r="C16" s="33"/>
      <c r="D16" s="295" t="s">
        <v>91</v>
      </c>
      <c r="E16" s="79" t="s">
        <v>2067</v>
      </c>
      <c r="F16" s="316"/>
      <c r="G16" s="33" t="s">
        <v>2065</v>
      </c>
      <c r="H16" s="315">
        <v>44657</v>
      </c>
      <c r="I16" s="295" t="s">
        <v>2048</v>
      </c>
      <c r="J16" s="33"/>
      <c r="K16" s="33"/>
      <c r="L16" s="275" t="s">
        <v>34</v>
      </c>
    </row>
    <row r="17" spans="1:12" ht="150.94999999999999" customHeight="1" x14ac:dyDescent="0.2">
      <c r="A17" s="33"/>
      <c r="B17" s="33"/>
      <c r="C17" s="33"/>
      <c r="D17" s="295" t="s">
        <v>64</v>
      </c>
      <c r="E17" s="79" t="s">
        <v>2068</v>
      </c>
      <c r="F17" s="316"/>
      <c r="G17" s="33" t="s">
        <v>2069</v>
      </c>
      <c r="H17" s="315">
        <v>44657</v>
      </c>
      <c r="I17" s="295" t="s">
        <v>2048</v>
      </c>
      <c r="J17" s="33"/>
      <c r="K17" s="33"/>
      <c r="L17" s="275" t="s">
        <v>29</v>
      </c>
    </row>
    <row r="18" spans="1:12" ht="15.95" customHeight="1" x14ac:dyDescent="0.2"/>
    <row r="19" spans="1:12" ht="15.95" customHeight="1" x14ac:dyDescent="0.2"/>
    <row r="20" spans="1:12" ht="15.95" customHeight="1" x14ac:dyDescent="0.2"/>
  </sheetData>
  <phoneticPr fontId="389" type="noConversion"/>
  <dataValidations count="1">
    <dataValidation type="list" allowBlank="1" showErrorMessage="1" sqref="I1:I20" xr:uid="{00000000-0002-0000-2A00-000000000000}">
      <formula1>"Open,InProgress,Closed"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9D07-6427-41CD-9D79-0FC3901DFFA7}">
  <dimension ref="A1:I230"/>
  <sheetViews>
    <sheetView workbookViewId="0"/>
  </sheetViews>
  <sheetFormatPr defaultColWidth="14" defaultRowHeight="12.75" x14ac:dyDescent="0.2"/>
  <cols>
    <col min="1" max="1" width="9" customWidth="1"/>
    <col min="2" max="2" width="57" customWidth="1"/>
    <col min="3" max="20" width="9" customWidth="1"/>
  </cols>
  <sheetData>
    <row r="1" spans="1:9" ht="15.95" customHeight="1" x14ac:dyDescent="0.2">
      <c r="A1" s="50" t="s">
        <v>189</v>
      </c>
      <c r="B1" s="50" t="s">
        <v>190</v>
      </c>
    </row>
    <row r="2" spans="1:9" ht="15.95" customHeight="1" x14ac:dyDescent="0.2">
      <c r="A2" s="31" t="s">
        <v>191</v>
      </c>
      <c r="B2" s="31" t="s">
        <v>192</v>
      </c>
    </row>
    <row r="3" spans="1:9" ht="15.95" customHeight="1" x14ac:dyDescent="0.2">
      <c r="B3" s="31" t="s">
        <v>193</v>
      </c>
    </row>
    <row r="4" spans="1:9" ht="15.95" customHeight="1" x14ac:dyDescent="0.2">
      <c r="B4" s="31" t="s">
        <v>194</v>
      </c>
    </row>
    <row r="5" spans="1:9" ht="15.95" customHeight="1" x14ac:dyDescent="0.2">
      <c r="B5" s="31" t="s">
        <v>195</v>
      </c>
    </row>
    <row r="6" spans="1:9" ht="15.95" customHeight="1" x14ac:dyDescent="0.2">
      <c r="B6" s="31" t="s">
        <v>196</v>
      </c>
    </row>
    <row r="7" spans="1:9" ht="15.95" customHeight="1" x14ac:dyDescent="0.2">
      <c r="A7" s="31" t="s">
        <v>197</v>
      </c>
      <c r="B7" s="31" t="s">
        <v>198</v>
      </c>
    </row>
    <row r="8" spans="1:9" ht="15.95" customHeight="1" x14ac:dyDescent="0.2">
      <c r="B8" s="31" t="s">
        <v>199</v>
      </c>
    </row>
    <row r="9" spans="1:9" ht="15.95" customHeight="1" x14ac:dyDescent="0.2">
      <c r="B9" s="31" t="s">
        <v>200</v>
      </c>
    </row>
    <row r="10" spans="1:9" ht="15.95" customHeight="1" x14ac:dyDescent="0.2">
      <c r="B10" s="31" t="s">
        <v>201</v>
      </c>
      <c r="I10" s="49"/>
    </row>
    <row r="11" spans="1:9" ht="15.95" customHeight="1" x14ac:dyDescent="0.2">
      <c r="B11" s="31" t="s">
        <v>202</v>
      </c>
      <c r="I11" s="49"/>
    </row>
    <row r="12" spans="1:9" ht="15.95" customHeight="1" x14ac:dyDescent="0.2">
      <c r="B12" s="31" t="s">
        <v>203</v>
      </c>
    </row>
    <row r="13" spans="1:9" ht="15.95" customHeight="1" x14ac:dyDescent="0.2">
      <c r="A13" s="31" t="s">
        <v>204</v>
      </c>
      <c r="B13" s="31" t="s">
        <v>205</v>
      </c>
    </row>
    <row r="14" spans="1:9" ht="15.95" customHeight="1" x14ac:dyDescent="0.2">
      <c r="B14" s="31" t="s">
        <v>206</v>
      </c>
    </row>
    <row r="15" spans="1:9" ht="15.95" customHeight="1" x14ac:dyDescent="0.2">
      <c r="A15" s="31" t="s">
        <v>207</v>
      </c>
      <c r="B15" s="31" t="s">
        <v>208</v>
      </c>
    </row>
    <row r="16" spans="1:9" ht="15.95" customHeight="1" x14ac:dyDescent="0.2">
      <c r="B16" s="31" t="s">
        <v>209</v>
      </c>
    </row>
    <row r="17" spans="1:2" ht="15.95" customHeight="1" x14ac:dyDescent="0.2">
      <c r="B17" s="31" t="s">
        <v>210</v>
      </c>
    </row>
    <row r="18" spans="1:2" ht="15.95" customHeight="1" x14ac:dyDescent="0.2">
      <c r="A18" s="31" t="s">
        <v>211</v>
      </c>
      <c r="B18" s="31" t="s">
        <v>212</v>
      </c>
    </row>
    <row r="19" spans="1:2" ht="15.95" customHeight="1" x14ac:dyDescent="0.2">
      <c r="B19" s="31" t="s">
        <v>213</v>
      </c>
    </row>
    <row r="20" spans="1:2" ht="15.95" customHeight="1" x14ac:dyDescent="0.2">
      <c r="B20" s="31" t="s">
        <v>214</v>
      </c>
    </row>
    <row r="21" spans="1:2" ht="15.95" customHeight="1" x14ac:dyDescent="0.2">
      <c r="B21" s="31" t="s">
        <v>215</v>
      </c>
    </row>
    <row r="22" spans="1:2" ht="15.95" customHeight="1" x14ac:dyDescent="0.2">
      <c r="A22" s="31" t="s">
        <v>216</v>
      </c>
      <c r="B22" s="31" t="s">
        <v>217</v>
      </c>
    </row>
    <row r="23" spans="1:2" ht="15.95" customHeight="1" x14ac:dyDescent="0.2">
      <c r="B23" s="31" t="s">
        <v>215</v>
      </c>
    </row>
    <row r="24" spans="1:2" ht="15.95" customHeight="1" x14ac:dyDescent="0.2">
      <c r="A24" s="31" t="s">
        <v>218</v>
      </c>
      <c r="B24" s="31" t="s">
        <v>219</v>
      </c>
    </row>
    <row r="25" spans="1:2" ht="15.95" customHeight="1" x14ac:dyDescent="0.2">
      <c r="B25" s="31" t="s">
        <v>217</v>
      </c>
    </row>
    <row r="26" spans="1:2" ht="15.95" customHeight="1" x14ac:dyDescent="0.2">
      <c r="B26" s="31" t="s">
        <v>220</v>
      </c>
    </row>
    <row r="27" spans="1:2" ht="15.95" customHeight="1" x14ac:dyDescent="0.2">
      <c r="B27" s="31" t="s">
        <v>221</v>
      </c>
    </row>
    <row r="28" spans="1:2" ht="15.95" customHeight="1" x14ac:dyDescent="0.2">
      <c r="B28" s="31" t="s">
        <v>213</v>
      </c>
    </row>
    <row r="29" spans="1:2" ht="15.95" customHeight="1" x14ac:dyDescent="0.2">
      <c r="A29" s="31" t="s">
        <v>222</v>
      </c>
      <c r="B29" s="31" t="s">
        <v>223</v>
      </c>
    </row>
    <row r="30" spans="1:2" ht="15.95" customHeight="1" x14ac:dyDescent="0.2">
      <c r="B30" s="31" t="s">
        <v>224</v>
      </c>
    </row>
    <row r="31" spans="1:2" ht="15" x14ac:dyDescent="0.25">
      <c r="A31" s="48" t="s">
        <v>225</v>
      </c>
      <c r="B31" s="48" t="s">
        <v>226</v>
      </c>
    </row>
    <row r="32" spans="1:2" ht="15" x14ac:dyDescent="0.25">
      <c r="A32" s="48" t="s">
        <v>227</v>
      </c>
      <c r="B32" s="48" t="s">
        <v>228</v>
      </c>
    </row>
    <row r="33" spans="1:2" ht="15" x14ac:dyDescent="0.25">
      <c r="A33" s="48" t="s">
        <v>229</v>
      </c>
      <c r="B33" s="48" t="s">
        <v>230</v>
      </c>
    </row>
    <row r="34" spans="1:2" ht="15" x14ac:dyDescent="0.25">
      <c r="A34" s="48"/>
      <c r="B34" s="48" t="s">
        <v>231</v>
      </c>
    </row>
    <row r="35" spans="1:2" ht="15" x14ac:dyDescent="0.25">
      <c r="A35" s="48" t="s">
        <v>232</v>
      </c>
      <c r="B35" s="48" t="s">
        <v>233</v>
      </c>
    </row>
    <row r="36" spans="1:2" ht="15" x14ac:dyDescent="0.25">
      <c r="A36" s="48"/>
      <c r="B36" s="48" t="s">
        <v>234</v>
      </c>
    </row>
    <row r="37" spans="1:2" ht="15" x14ac:dyDescent="0.2">
      <c r="B37" s="31"/>
    </row>
    <row r="38" spans="1:2" ht="15" x14ac:dyDescent="0.2">
      <c r="B38" s="31"/>
    </row>
    <row r="39" spans="1:2" ht="15" x14ac:dyDescent="0.2">
      <c r="B39" s="31"/>
    </row>
    <row r="40" spans="1:2" ht="15" x14ac:dyDescent="0.2">
      <c r="B40" s="31"/>
    </row>
    <row r="41" spans="1:2" ht="15" x14ac:dyDescent="0.2">
      <c r="B41" s="31"/>
    </row>
    <row r="42" spans="1:2" ht="15" x14ac:dyDescent="0.2">
      <c r="B42" s="31"/>
    </row>
    <row r="43" spans="1:2" ht="15" x14ac:dyDescent="0.2">
      <c r="B43" s="31"/>
    </row>
    <row r="44" spans="1:2" ht="15" x14ac:dyDescent="0.2">
      <c r="B44" s="31"/>
    </row>
    <row r="45" spans="1:2" ht="15" x14ac:dyDescent="0.2">
      <c r="B45" s="31"/>
    </row>
    <row r="46" spans="1:2" ht="15" x14ac:dyDescent="0.2">
      <c r="B46" s="31"/>
    </row>
    <row r="47" spans="1:2" ht="15" x14ac:dyDescent="0.2">
      <c r="B47" s="31"/>
    </row>
    <row r="48" spans="1:2" ht="15" x14ac:dyDescent="0.2">
      <c r="B48" s="31"/>
    </row>
    <row r="49" spans="2:2" ht="15" x14ac:dyDescent="0.2">
      <c r="B49" s="31"/>
    </row>
    <row r="50" spans="2:2" ht="15" x14ac:dyDescent="0.2">
      <c r="B50" s="31"/>
    </row>
    <row r="51" spans="2:2" ht="15" x14ac:dyDescent="0.2">
      <c r="B51" s="31"/>
    </row>
    <row r="52" spans="2:2" ht="15" x14ac:dyDescent="0.2">
      <c r="B52" s="31"/>
    </row>
    <row r="53" spans="2:2" ht="15" x14ac:dyDescent="0.2">
      <c r="B53" s="31"/>
    </row>
    <row r="54" spans="2:2" ht="15" x14ac:dyDescent="0.2">
      <c r="B54" s="31"/>
    </row>
    <row r="55" spans="2:2" ht="15" x14ac:dyDescent="0.2">
      <c r="B55" s="31"/>
    </row>
    <row r="56" spans="2:2" ht="15" x14ac:dyDescent="0.2">
      <c r="B56" s="31"/>
    </row>
    <row r="57" spans="2:2" ht="15" x14ac:dyDescent="0.2">
      <c r="B57" s="31"/>
    </row>
    <row r="58" spans="2:2" ht="15" x14ac:dyDescent="0.2">
      <c r="B58" s="31"/>
    </row>
    <row r="59" spans="2:2" ht="15" x14ac:dyDescent="0.2">
      <c r="B59" s="31"/>
    </row>
    <row r="60" spans="2:2" ht="15" x14ac:dyDescent="0.2">
      <c r="B60" s="31"/>
    </row>
    <row r="61" spans="2:2" ht="15" x14ac:dyDescent="0.2">
      <c r="B61" s="31"/>
    </row>
    <row r="62" spans="2:2" ht="15" x14ac:dyDescent="0.2">
      <c r="B62" s="31"/>
    </row>
    <row r="63" spans="2:2" ht="15" x14ac:dyDescent="0.2">
      <c r="B63" s="31"/>
    </row>
    <row r="64" spans="2:2" ht="15" x14ac:dyDescent="0.2">
      <c r="B64" s="31"/>
    </row>
    <row r="65" spans="2:2" ht="15" x14ac:dyDescent="0.2">
      <c r="B65" s="31"/>
    </row>
    <row r="66" spans="2:2" ht="15" x14ac:dyDescent="0.2">
      <c r="B66" s="31"/>
    </row>
    <row r="67" spans="2:2" ht="15" x14ac:dyDescent="0.2">
      <c r="B67" s="31"/>
    </row>
    <row r="68" spans="2:2" ht="15" x14ac:dyDescent="0.2">
      <c r="B68" s="31"/>
    </row>
    <row r="69" spans="2:2" ht="15" x14ac:dyDescent="0.2">
      <c r="B69" s="31"/>
    </row>
    <row r="70" spans="2:2" ht="15" x14ac:dyDescent="0.2">
      <c r="B70" s="31"/>
    </row>
    <row r="71" spans="2:2" ht="15" x14ac:dyDescent="0.2">
      <c r="B71" s="31"/>
    </row>
    <row r="72" spans="2:2" ht="15" x14ac:dyDescent="0.2">
      <c r="B72" s="31"/>
    </row>
    <row r="73" spans="2:2" ht="15" x14ac:dyDescent="0.2">
      <c r="B73" s="31"/>
    </row>
    <row r="74" spans="2:2" ht="15" x14ac:dyDescent="0.2">
      <c r="B74" s="31"/>
    </row>
    <row r="75" spans="2:2" ht="15" x14ac:dyDescent="0.2">
      <c r="B75" s="31"/>
    </row>
    <row r="76" spans="2:2" ht="15" x14ac:dyDescent="0.2">
      <c r="B76" s="31"/>
    </row>
    <row r="77" spans="2:2" ht="15" x14ac:dyDescent="0.2">
      <c r="B77" s="31"/>
    </row>
    <row r="78" spans="2:2" ht="15" x14ac:dyDescent="0.2">
      <c r="B78" s="31"/>
    </row>
    <row r="79" spans="2:2" ht="15" x14ac:dyDescent="0.2">
      <c r="B79" s="31"/>
    </row>
    <row r="80" spans="2:2" ht="15" x14ac:dyDescent="0.2">
      <c r="B80" s="31"/>
    </row>
    <row r="81" spans="2:2" ht="15" x14ac:dyDescent="0.2">
      <c r="B81" s="31"/>
    </row>
    <row r="82" spans="2:2" ht="15" x14ac:dyDescent="0.2">
      <c r="B82" s="31"/>
    </row>
    <row r="83" spans="2:2" ht="15" x14ac:dyDescent="0.2">
      <c r="B83" s="31"/>
    </row>
    <row r="84" spans="2:2" ht="15" x14ac:dyDescent="0.2">
      <c r="B84" s="31"/>
    </row>
    <row r="85" spans="2:2" ht="15" x14ac:dyDescent="0.2">
      <c r="B85" s="31"/>
    </row>
    <row r="86" spans="2:2" ht="15" x14ac:dyDescent="0.2">
      <c r="B86" s="31"/>
    </row>
    <row r="87" spans="2:2" ht="15" x14ac:dyDescent="0.2">
      <c r="B87" s="31"/>
    </row>
    <row r="88" spans="2:2" ht="15" x14ac:dyDescent="0.2">
      <c r="B88" s="31"/>
    </row>
    <row r="89" spans="2:2" ht="15" x14ac:dyDescent="0.2">
      <c r="B89" s="31"/>
    </row>
    <row r="90" spans="2:2" ht="15" x14ac:dyDescent="0.2">
      <c r="B90" s="31"/>
    </row>
    <row r="91" spans="2:2" ht="15" x14ac:dyDescent="0.2">
      <c r="B91" s="31"/>
    </row>
    <row r="92" spans="2:2" ht="15" x14ac:dyDescent="0.2">
      <c r="B92" s="31"/>
    </row>
    <row r="93" spans="2:2" ht="15" x14ac:dyDescent="0.2">
      <c r="B93" s="31"/>
    </row>
    <row r="94" spans="2:2" ht="15" x14ac:dyDescent="0.2">
      <c r="B94" s="31"/>
    </row>
    <row r="95" spans="2:2" ht="15" x14ac:dyDescent="0.2">
      <c r="B95" s="31"/>
    </row>
    <row r="96" spans="2:2" ht="15" x14ac:dyDescent="0.2">
      <c r="B96" s="31"/>
    </row>
    <row r="97" spans="2:2" ht="15" x14ac:dyDescent="0.2">
      <c r="B97" s="31"/>
    </row>
    <row r="98" spans="2:2" ht="15" x14ac:dyDescent="0.2">
      <c r="B98" s="31"/>
    </row>
    <row r="99" spans="2:2" ht="15" x14ac:dyDescent="0.2">
      <c r="B99" s="31"/>
    </row>
    <row r="100" spans="2:2" ht="15" x14ac:dyDescent="0.2">
      <c r="B100" s="31"/>
    </row>
    <row r="101" spans="2:2" ht="15" x14ac:dyDescent="0.2">
      <c r="B101" s="31"/>
    </row>
    <row r="102" spans="2:2" ht="15" x14ac:dyDescent="0.2">
      <c r="B102" s="31"/>
    </row>
    <row r="103" spans="2:2" ht="15" x14ac:dyDescent="0.2">
      <c r="B103" s="31"/>
    </row>
    <row r="104" spans="2:2" ht="15" x14ac:dyDescent="0.2">
      <c r="B104" s="31"/>
    </row>
    <row r="105" spans="2:2" ht="15" x14ac:dyDescent="0.2">
      <c r="B105" s="31"/>
    </row>
    <row r="106" spans="2:2" ht="15" x14ac:dyDescent="0.2">
      <c r="B106" s="31"/>
    </row>
    <row r="107" spans="2:2" ht="15" x14ac:dyDescent="0.2">
      <c r="B107" s="31"/>
    </row>
    <row r="108" spans="2:2" ht="15" x14ac:dyDescent="0.2">
      <c r="B108" s="31"/>
    </row>
    <row r="109" spans="2:2" ht="15" x14ac:dyDescent="0.2">
      <c r="B109" s="31"/>
    </row>
    <row r="110" spans="2:2" ht="15" x14ac:dyDescent="0.2">
      <c r="B110" s="31"/>
    </row>
    <row r="111" spans="2:2" ht="15" x14ac:dyDescent="0.2">
      <c r="B111" s="31"/>
    </row>
    <row r="112" spans="2:2" ht="15" x14ac:dyDescent="0.2">
      <c r="B112" s="31"/>
    </row>
    <row r="113" spans="2:2" ht="15" x14ac:dyDescent="0.2">
      <c r="B113" s="31"/>
    </row>
    <row r="114" spans="2:2" ht="15" x14ac:dyDescent="0.2">
      <c r="B114" s="31"/>
    </row>
    <row r="115" spans="2:2" ht="15" x14ac:dyDescent="0.2">
      <c r="B115" s="31"/>
    </row>
    <row r="116" spans="2:2" ht="15" x14ac:dyDescent="0.2">
      <c r="B116" s="31"/>
    </row>
    <row r="117" spans="2:2" ht="15" x14ac:dyDescent="0.2">
      <c r="B117" s="31"/>
    </row>
    <row r="118" spans="2:2" ht="15" x14ac:dyDescent="0.2">
      <c r="B118" s="31"/>
    </row>
    <row r="119" spans="2:2" ht="15" x14ac:dyDescent="0.2">
      <c r="B119" s="31"/>
    </row>
    <row r="120" spans="2:2" ht="15" x14ac:dyDescent="0.2">
      <c r="B120" s="31"/>
    </row>
    <row r="121" spans="2:2" ht="15" x14ac:dyDescent="0.2">
      <c r="B121" s="31"/>
    </row>
    <row r="122" spans="2:2" ht="15" x14ac:dyDescent="0.2">
      <c r="B122" s="31"/>
    </row>
    <row r="123" spans="2:2" ht="15" x14ac:dyDescent="0.2">
      <c r="B123" s="31"/>
    </row>
    <row r="124" spans="2:2" ht="15" x14ac:dyDescent="0.2">
      <c r="B124" s="31"/>
    </row>
    <row r="125" spans="2:2" ht="15" x14ac:dyDescent="0.2">
      <c r="B125" s="31"/>
    </row>
    <row r="126" spans="2:2" ht="15" x14ac:dyDescent="0.2">
      <c r="B126" s="31"/>
    </row>
    <row r="127" spans="2:2" ht="15" x14ac:dyDescent="0.2">
      <c r="B127" s="31"/>
    </row>
    <row r="128" spans="2:2" ht="15" x14ac:dyDescent="0.2">
      <c r="B128" s="31"/>
    </row>
    <row r="129" spans="2:2" ht="15" x14ac:dyDescent="0.2">
      <c r="B129" s="31"/>
    </row>
    <row r="130" spans="2:2" ht="15" x14ac:dyDescent="0.2">
      <c r="B130" s="31"/>
    </row>
    <row r="131" spans="2:2" ht="15" x14ac:dyDescent="0.2">
      <c r="B131" s="31"/>
    </row>
    <row r="132" spans="2:2" ht="15" x14ac:dyDescent="0.2">
      <c r="B132" s="31"/>
    </row>
    <row r="133" spans="2:2" ht="15" x14ac:dyDescent="0.2">
      <c r="B133" s="31"/>
    </row>
    <row r="134" spans="2:2" ht="15" x14ac:dyDescent="0.2">
      <c r="B134" s="31"/>
    </row>
    <row r="135" spans="2:2" ht="15" x14ac:dyDescent="0.2">
      <c r="B135" s="31"/>
    </row>
    <row r="136" spans="2:2" ht="15" x14ac:dyDescent="0.2">
      <c r="B136" s="31"/>
    </row>
    <row r="137" spans="2:2" ht="15" x14ac:dyDescent="0.2">
      <c r="B137" s="31"/>
    </row>
    <row r="138" spans="2:2" ht="15" x14ac:dyDescent="0.2">
      <c r="B138" s="31"/>
    </row>
    <row r="139" spans="2:2" ht="15" x14ac:dyDescent="0.2">
      <c r="B139" s="31"/>
    </row>
    <row r="140" spans="2:2" ht="15" x14ac:dyDescent="0.2">
      <c r="B140" s="31"/>
    </row>
    <row r="141" spans="2:2" ht="15" x14ac:dyDescent="0.2">
      <c r="B141" s="31"/>
    </row>
    <row r="142" spans="2:2" ht="15" x14ac:dyDescent="0.2">
      <c r="B142" s="31"/>
    </row>
    <row r="143" spans="2:2" ht="15" x14ac:dyDescent="0.2">
      <c r="B143" s="31"/>
    </row>
    <row r="144" spans="2:2" ht="15" x14ac:dyDescent="0.2">
      <c r="B144" s="31"/>
    </row>
    <row r="145" spans="2:2" ht="15" x14ac:dyDescent="0.2">
      <c r="B145" s="31"/>
    </row>
    <row r="146" spans="2:2" ht="15" x14ac:dyDescent="0.2">
      <c r="B146" s="31"/>
    </row>
    <row r="147" spans="2:2" ht="15" x14ac:dyDescent="0.2">
      <c r="B147" s="31"/>
    </row>
    <row r="148" spans="2:2" ht="15" x14ac:dyDescent="0.2">
      <c r="B148" s="31"/>
    </row>
    <row r="149" spans="2:2" ht="15" x14ac:dyDescent="0.2">
      <c r="B149" s="31"/>
    </row>
    <row r="150" spans="2:2" ht="15" x14ac:dyDescent="0.2">
      <c r="B150" s="31"/>
    </row>
    <row r="151" spans="2:2" ht="15" x14ac:dyDescent="0.2">
      <c r="B151" s="31"/>
    </row>
    <row r="152" spans="2:2" ht="15" x14ac:dyDescent="0.2">
      <c r="B152" s="31"/>
    </row>
    <row r="153" spans="2:2" ht="15" x14ac:dyDescent="0.2">
      <c r="B153" s="31"/>
    </row>
    <row r="154" spans="2:2" ht="15" x14ac:dyDescent="0.2">
      <c r="B154" s="31"/>
    </row>
    <row r="155" spans="2:2" ht="15" x14ac:dyDescent="0.2">
      <c r="B155" s="31"/>
    </row>
    <row r="156" spans="2:2" ht="15" x14ac:dyDescent="0.2">
      <c r="B156" s="31"/>
    </row>
    <row r="157" spans="2:2" ht="15" x14ac:dyDescent="0.2">
      <c r="B157" s="31"/>
    </row>
    <row r="158" spans="2:2" ht="15" x14ac:dyDescent="0.2">
      <c r="B158" s="31"/>
    </row>
    <row r="159" spans="2:2" ht="15" x14ac:dyDescent="0.2">
      <c r="B159" s="31"/>
    </row>
    <row r="160" spans="2:2" ht="15" x14ac:dyDescent="0.2">
      <c r="B160" s="31"/>
    </row>
    <row r="161" spans="2:2" ht="15" x14ac:dyDescent="0.2">
      <c r="B161" s="31"/>
    </row>
    <row r="162" spans="2:2" ht="15" x14ac:dyDescent="0.2">
      <c r="B162" s="31"/>
    </row>
    <row r="163" spans="2:2" ht="15" x14ac:dyDescent="0.2">
      <c r="B163" s="31"/>
    </row>
    <row r="164" spans="2:2" ht="15" x14ac:dyDescent="0.2">
      <c r="B164" s="31"/>
    </row>
    <row r="165" spans="2:2" ht="15" x14ac:dyDescent="0.2">
      <c r="B165" s="31"/>
    </row>
    <row r="166" spans="2:2" ht="15" x14ac:dyDescent="0.2">
      <c r="B166" s="31"/>
    </row>
    <row r="167" spans="2:2" ht="15" x14ac:dyDescent="0.2">
      <c r="B167" s="31"/>
    </row>
    <row r="168" spans="2:2" ht="15" x14ac:dyDescent="0.2">
      <c r="B168" s="31"/>
    </row>
    <row r="169" spans="2:2" ht="15" x14ac:dyDescent="0.2">
      <c r="B169" s="31"/>
    </row>
    <row r="170" spans="2:2" ht="15" x14ac:dyDescent="0.2">
      <c r="B170" s="31"/>
    </row>
    <row r="171" spans="2:2" ht="15" x14ac:dyDescent="0.2">
      <c r="B171" s="31"/>
    </row>
    <row r="172" spans="2:2" ht="15" x14ac:dyDescent="0.2">
      <c r="B172" s="31"/>
    </row>
    <row r="173" spans="2:2" ht="15" x14ac:dyDescent="0.2">
      <c r="B173" s="31"/>
    </row>
    <row r="174" spans="2:2" ht="15" x14ac:dyDescent="0.2">
      <c r="B174" s="31"/>
    </row>
    <row r="175" spans="2:2" ht="15" x14ac:dyDescent="0.2">
      <c r="B175" s="31"/>
    </row>
    <row r="176" spans="2:2" ht="15" x14ac:dyDescent="0.2">
      <c r="B176" s="31"/>
    </row>
    <row r="177" spans="2:2" ht="15" x14ac:dyDescent="0.2">
      <c r="B177" s="31"/>
    </row>
    <row r="178" spans="2:2" ht="15" x14ac:dyDescent="0.2">
      <c r="B178" s="31"/>
    </row>
    <row r="179" spans="2:2" ht="15" x14ac:dyDescent="0.2">
      <c r="B179" s="31"/>
    </row>
    <row r="180" spans="2:2" ht="15" x14ac:dyDescent="0.2">
      <c r="B180" s="31"/>
    </row>
    <row r="181" spans="2:2" ht="15" x14ac:dyDescent="0.2">
      <c r="B181" s="31"/>
    </row>
    <row r="182" spans="2:2" ht="15" x14ac:dyDescent="0.2">
      <c r="B182" s="31"/>
    </row>
    <row r="183" spans="2:2" ht="15" x14ac:dyDescent="0.2">
      <c r="B183" s="31"/>
    </row>
    <row r="184" spans="2:2" ht="15" x14ac:dyDescent="0.2">
      <c r="B184" s="31"/>
    </row>
    <row r="185" spans="2:2" ht="15" x14ac:dyDescent="0.2">
      <c r="B185" s="31"/>
    </row>
    <row r="186" spans="2:2" ht="15" x14ac:dyDescent="0.2">
      <c r="B186" s="31"/>
    </row>
    <row r="187" spans="2:2" ht="15" x14ac:dyDescent="0.2">
      <c r="B187" s="31"/>
    </row>
    <row r="188" spans="2:2" ht="15" x14ac:dyDescent="0.2">
      <c r="B188" s="31"/>
    </row>
    <row r="189" spans="2:2" ht="15" x14ac:dyDescent="0.2">
      <c r="B189" s="31"/>
    </row>
    <row r="190" spans="2:2" ht="15" x14ac:dyDescent="0.2">
      <c r="B190" s="31"/>
    </row>
    <row r="191" spans="2:2" ht="15" x14ac:dyDescent="0.2">
      <c r="B191" s="31"/>
    </row>
    <row r="192" spans="2:2" ht="15" x14ac:dyDescent="0.2">
      <c r="B192" s="31"/>
    </row>
    <row r="193" spans="2:2" ht="15" x14ac:dyDescent="0.2">
      <c r="B193" s="31"/>
    </row>
    <row r="194" spans="2:2" ht="15" x14ac:dyDescent="0.2">
      <c r="B194" s="31"/>
    </row>
    <row r="195" spans="2:2" ht="15" x14ac:dyDescent="0.2">
      <c r="B195" s="31"/>
    </row>
    <row r="196" spans="2:2" ht="15" x14ac:dyDescent="0.2">
      <c r="B196" s="31"/>
    </row>
    <row r="197" spans="2:2" ht="15" x14ac:dyDescent="0.2">
      <c r="B197" s="31"/>
    </row>
    <row r="198" spans="2:2" ht="15" x14ac:dyDescent="0.2">
      <c r="B198" s="31"/>
    </row>
    <row r="199" spans="2:2" ht="15" x14ac:dyDescent="0.2">
      <c r="B199" s="31"/>
    </row>
    <row r="200" spans="2:2" ht="15" x14ac:dyDescent="0.2">
      <c r="B200" s="31"/>
    </row>
    <row r="201" spans="2:2" ht="15" x14ac:dyDescent="0.2">
      <c r="B201" s="31"/>
    </row>
    <row r="202" spans="2:2" ht="15" x14ac:dyDescent="0.2">
      <c r="B202" s="31"/>
    </row>
    <row r="203" spans="2:2" ht="15" x14ac:dyDescent="0.2">
      <c r="B203" s="31"/>
    </row>
    <row r="204" spans="2:2" ht="15" x14ac:dyDescent="0.2">
      <c r="B204" s="31"/>
    </row>
    <row r="205" spans="2:2" ht="15" x14ac:dyDescent="0.2">
      <c r="B205" s="31"/>
    </row>
    <row r="206" spans="2:2" ht="15" x14ac:dyDescent="0.2">
      <c r="B206" s="31"/>
    </row>
    <row r="207" spans="2:2" ht="15" x14ac:dyDescent="0.2">
      <c r="B207" s="31"/>
    </row>
    <row r="208" spans="2:2" ht="15" x14ac:dyDescent="0.2">
      <c r="B208" s="31"/>
    </row>
    <row r="209" spans="2:2" ht="15" x14ac:dyDescent="0.2">
      <c r="B209" s="31"/>
    </row>
    <row r="210" spans="2:2" ht="15" x14ac:dyDescent="0.2">
      <c r="B210" s="31"/>
    </row>
    <row r="211" spans="2:2" ht="15" x14ac:dyDescent="0.2">
      <c r="B211" s="31"/>
    </row>
    <row r="212" spans="2:2" ht="15" x14ac:dyDescent="0.2">
      <c r="B212" s="31"/>
    </row>
    <row r="213" spans="2:2" ht="15" x14ac:dyDescent="0.2">
      <c r="B213" s="31"/>
    </row>
    <row r="214" spans="2:2" ht="15" x14ac:dyDescent="0.2">
      <c r="B214" s="31"/>
    </row>
    <row r="215" spans="2:2" ht="15" x14ac:dyDescent="0.2">
      <c r="B215" s="31"/>
    </row>
    <row r="216" spans="2:2" ht="15" x14ac:dyDescent="0.2">
      <c r="B216" s="31"/>
    </row>
    <row r="217" spans="2:2" ht="15" x14ac:dyDescent="0.2">
      <c r="B217" s="31"/>
    </row>
    <row r="218" spans="2:2" ht="15" x14ac:dyDescent="0.2">
      <c r="B218" s="31"/>
    </row>
    <row r="219" spans="2:2" ht="15" x14ac:dyDescent="0.2">
      <c r="B219" s="31"/>
    </row>
    <row r="220" spans="2:2" ht="15" x14ac:dyDescent="0.2">
      <c r="B220" s="31"/>
    </row>
    <row r="221" spans="2:2" ht="15" x14ac:dyDescent="0.2">
      <c r="B221" s="31"/>
    </row>
    <row r="222" spans="2:2" ht="15" x14ac:dyDescent="0.2">
      <c r="B222" s="31"/>
    </row>
    <row r="223" spans="2:2" ht="15" x14ac:dyDescent="0.2">
      <c r="B223" s="31"/>
    </row>
    <row r="224" spans="2:2" ht="15" x14ac:dyDescent="0.2">
      <c r="B224" s="31"/>
    </row>
    <row r="225" spans="2:2" ht="15" x14ac:dyDescent="0.2">
      <c r="B225" s="31"/>
    </row>
    <row r="226" spans="2:2" ht="15" x14ac:dyDescent="0.2">
      <c r="B226" s="31"/>
    </row>
    <row r="227" spans="2:2" ht="15" x14ac:dyDescent="0.2">
      <c r="B227" s="31"/>
    </row>
    <row r="228" spans="2:2" ht="15" x14ac:dyDescent="0.2">
      <c r="B228" s="31"/>
    </row>
    <row r="229" spans="2:2" ht="15" x14ac:dyDescent="0.2">
      <c r="B229" s="31"/>
    </row>
    <row r="230" spans="2:2" ht="15" x14ac:dyDescent="0.2">
      <c r="B230" s="31"/>
    </row>
  </sheetData>
  <phoneticPr fontId="38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D450-EC95-4DE3-80BC-780907856480}">
  <dimension ref="A1:W43"/>
  <sheetViews>
    <sheetView workbookViewId="0"/>
  </sheetViews>
  <sheetFormatPr defaultColWidth="14" defaultRowHeight="12.75" x14ac:dyDescent="0.2"/>
  <cols>
    <col min="1" max="1" width="24" customWidth="1"/>
    <col min="2" max="2" width="25" customWidth="1"/>
    <col min="3" max="3" width="41" customWidth="1"/>
    <col min="4" max="4" width="33" customWidth="1"/>
    <col min="5" max="5" width="40" customWidth="1"/>
    <col min="6" max="7" width="27" customWidth="1"/>
    <col min="8" max="9" width="9" customWidth="1"/>
    <col min="10" max="11" width="19" customWidth="1"/>
    <col min="12" max="12" width="27" customWidth="1"/>
    <col min="13" max="13" width="13" customWidth="1"/>
    <col min="14" max="18" width="14" customWidth="1"/>
    <col min="19" max="19" width="23" customWidth="1"/>
    <col min="20" max="21" width="9" customWidth="1"/>
    <col min="22" max="22" width="35" customWidth="1"/>
    <col min="23" max="23" width="23" customWidth="1"/>
  </cols>
  <sheetData>
    <row r="1" spans="1:23" ht="15" x14ac:dyDescent="0.25">
      <c r="A1" s="65" t="s">
        <v>235</v>
      </c>
      <c r="B1" s="61" t="s">
        <v>236</v>
      </c>
      <c r="C1" s="62" t="s">
        <v>237</v>
      </c>
      <c r="D1" s="62"/>
      <c r="E1" s="63"/>
      <c r="F1" s="64"/>
      <c r="G1" s="64"/>
      <c r="H1" s="368" t="s">
        <v>238</v>
      </c>
      <c r="I1" s="368"/>
      <c r="J1" s="368"/>
      <c r="K1" s="368"/>
      <c r="L1" s="368"/>
      <c r="M1" s="368"/>
      <c r="N1" s="369" t="s">
        <v>239</v>
      </c>
      <c r="O1" s="369"/>
      <c r="P1" s="369"/>
      <c r="Q1" s="369"/>
      <c r="R1" s="369"/>
      <c r="S1" s="67"/>
      <c r="T1" s="66"/>
      <c r="U1" s="66"/>
      <c r="V1" s="66"/>
      <c r="W1" s="66"/>
    </row>
    <row r="2" spans="1:23" ht="15" x14ac:dyDescent="0.25">
      <c r="A2" s="75" t="s">
        <v>240</v>
      </c>
      <c r="B2" s="74"/>
      <c r="C2" s="68" t="s">
        <v>241</v>
      </c>
      <c r="D2" s="68" t="s">
        <v>242</v>
      </c>
      <c r="E2" s="68" t="s">
        <v>243</v>
      </c>
      <c r="F2" s="69" t="s">
        <v>244</v>
      </c>
      <c r="G2" s="69" t="s">
        <v>245</v>
      </c>
      <c r="H2" s="70" t="s">
        <v>103</v>
      </c>
      <c r="I2" s="70" t="s">
        <v>107</v>
      </c>
      <c r="J2" s="71" t="s">
        <v>246</v>
      </c>
      <c r="K2" s="72" t="s">
        <v>247</v>
      </c>
      <c r="L2" s="72" t="s">
        <v>248</v>
      </c>
      <c r="M2" s="70" t="s">
        <v>117</v>
      </c>
      <c r="N2" s="71" t="s">
        <v>249</v>
      </c>
      <c r="O2" s="71" t="s">
        <v>250</v>
      </c>
      <c r="P2" s="72" t="s">
        <v>247</v>
      </c>
      <c r="Q2" s="72" t="s">
        <v>248</v>
      </c>
      <c r="R2" s="70" t="s">
        <v>117</v>
      </c>
      <c r="S2" s="73" t="s">
        <v>52</v>
      </c>
      <c r="T2" s="70" t="s">
        <v>251</v>
      </c>
      <c r="U2" s="70" t="s">
        <v>252</v>
      </c>
      <c r="V2" s="70" t="s">
        <v>253</v>
      </c>
      <c r="W2" s="70" t="s">
        <v>254</v>
      </c>
    </row>
    <row r="3" spans="1:23" ht="15" x14ac:dyDescent="0.25">
      <c r="A3" s="60" t="s">
        <v>255</v>
      </c>
      <c r="B3" s="58" t="s">
        <v>256</v>
      </c>
      <c r="C3" s="58"/>
      <c r="D3" s="58"/>
      <c r="E3" s="59" t="s">
        <v>257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5" x14ac:dyDescent="0.25">
      <c r="A4" s="52"/>
      <c r="B4" s="53"/>
      <c r="C4" s="53" t="s">
        <v>258</v>
      </c>
      <c r="D4" s="51" t="s">
        <v>259</v>
      </c>
      <c r="E4" s="56"/>
      <c r="F4" s="2" t="s">
        <v>260</v>
      </c>
      <c r="G4" s="370" t="s">
        <v>261</v>
      </c>
      <c r="H4" s="1"/>
      <c r="I4" s="1"/>
      <c r="J4" s="1" t="s">
        <v>262</v>
      </c>
      <c r="K4" s="1" t="s">
        <v>258</v>
      </c>
      <c r="L4" s="1" t="s">
        <v>263</v>
      </c>
      <c r="M4" s="54">
        <v>44804.739733796298</v>
      </c>
      <c r="N4" s="1"/>
      <c r="O4" s="1"/>
      <c r="P4" s="1"/>
      <c r="Q4" s="1"/>
      <c r="R4" s="1"/>
      <c r="S4" s="1" t="s">
        <v>88</v>
      </c>
      <c r="T4" s="55" t="s">
        <v>264</v>
      </c>
      <c r="U4" s="1" t="s">
        <v>87</v>
      </c>
      <c r="V4" s="1" t="s">
        <v>265</v>
      </c>
      <c r="W4" s="1"/>
    </row>
    <row r="5" spans="1:23" ht="48" customHeight="1" x14ac:dyDescent="0.25">
      <c r="A5" s="52"/>
      <c r="B5" s="53"/>
      <c r="C5" s="53"/>
      <c r="D5" s="51"/>
      <c r="E5" s="56"/>
      <c r="F5" s="2" t="s">
        <v>266</v>
      </c>
      <c r="G5" s="370"/>
      <c r="H5" s="1"/>
      <c r="I5" s="1"/>
      <c r="J5" s="1" t="s">
        <v>262</v>
      </c>
      <c r="K5" s="1" t="s">
        <v>258</v>
      </c>
      <c r="L5" s="3" t="s">
        <v>267</v>
      </c>
      <c r="M5" s="54">
        <v>44804.739733796298</v>
      </c>
      <c r="N5" s="1"/>
      <c r="O5" s="1"/>
      <c r="P5" s="1"/>
      <c r="Q5" s="1"/>
      <c r="R5" s="1"/>
      <c r="S5" s="1" t="s">
        <v>88</v>
      </c>
      <c r="T5" s="55" t="s">
        <v>264</v>
      </c>
      <c r="U5" s="1" t="s">
        <v>87</v>
      </c>
      <c r="V5" s="1" t="s">
        <v>265</v>
      </c>
      <c r="W5" s="1"/>
    </row>
    <row r="6" spans="1:23" ht="48" customHeight="1" x14ac:dyDescent="0.25">
      <c r="A6" s="52"/>
      <c r="B6" s="53"/>
      <c r="C6" s="53"/>
      <c r="D6" s="51"/>
      <c r="E6" s="56"/>
      <c r="F6" s="2" t="s">
        <v>268</v>
      </c>
      <c r="G6" s="370"/>
      <c r="H6" s="1"/>
      <c r="I6" s="1"/>
      <c r="J6" s="1" t="s">
        <v>262</v>
      </c>
      <c r="K6" s="1" t="s">
        <v>258</v>
      </c>
      <c r="L6" s="1" t="s">
        <v>269</v>
      </c>
      <c r="M6" s="54">
        <v>44823.713252314818</v>
      </c>
      <c r="N6" s="1"/>
      <c r="O6" s="1"/>
      <c r="P6" s="1"/>
      <c r="Q6" s="1"/>
      <c r="R6" s="1"/>
      <c r="S6" s="1" t="s">
        <v>88</v>
      </c>
      <c r="T6" s="55" t="s">
        <v>264</v>
      </c>
      <c r="U6" s="1" t="s">
        <v>87</v>
      </c>
      <c r="V6" s="1" t="s">
        <v>270</v>
      </c>
      <c r="W6" s="1"/>
    </row>
    <row r="7" spans="1:23" ht="48" customHeight="1" x14ac:dyDescent="0.25">
      <c r="A7" s="52"/>
      <c r="B7" s="53"/>
      <c r="C7" s="53"/>
      <c r="D7" s="51"/>
      <c r="E7" s="56"/>
      <c r="F7" s="2" t="s">
        <v>271</v>
      </c>
      <c r="G7" s="370"/>
      <c r="H7" s="1"/>
      <c r="I7" s="1"/>
      <c r="J7" s="1" t="s">
        <v>262</v>
      </c>
      <c r="K7" s="1" t="s">
        <v>258</v>
      </c>
      <c r="L7" s="1" t="s">
        <v>272</v>
      </c>
      <c r="M7" s="54">
        <v>44804.739733796298</v>
      </c>
      <c r="N7" s="1"/>
      <c r="O7" s="1"/>
      <c r="P7" s="1"/>
      <c r="Q7" s="1"/>
      <c r="R7" s="1"/>
      <c r="S7" s="1" t="s">
        <v>88</v>
      </c>
      <c r="T7" s="55" t="s">
        <v>264</v>
      </c>
      <c r="U7" s="1" t="s">
        <v>87</v>
      </c>
      <c r="V7" s="1" t="s">
        <v>265</v>
      </c>
      <c r="W7" s="1"/>
    </row>
    <row r="8" spans="1:23" ht="48" customHeight="1" x14ac:dyDescent="0.25">
      <c r="A8" s="52"/>
      <c r="B8" s="53"/>
      <c r="C8" s="53"/>
      <c r="D8" s="51"/>
      <c r="E8" s="56"/>
      <c r="F8" s="2" t="s">
        <v>273</v>
      </c>
      <c r="G8" s="370"/>
      <c r="H8" s="1"/>
      <c r="I8" s="1"/>
      <c r="J8" s="1" t="s">
        <v>262</v>
      </c>
      <c r="K8" s="1" t="s">
        <v>258</v>
      </c>
      <c r="L8" s="1" t="s">
        <v>274</v>
      </c>
      <c r="M8" s="54">
        <v>44804.739733796298</v>
      </c>
      <c r="N8" s="1"/>
      <c r="O8" s="1"/>
      <c r="P8" s="1"/>
      <c r="Q8" s="1"/>
      <c r="R8" s="1"/>
      <c r="S8" s="1" t="s">
        <v>88</v>
      </c>
      <c r="T8" s="55" t="s">
        <v>264</v>
      </c>
      <c r="U8" s="1" t="s">
        <v>87</v>
      </c>
      <c r="V8" s="1" t="s">
        <v>265</v>
      </c>
      <c r="W8" s="1"/>
    </row>
    <row r="9" spans="1:23" ht="48" customHeight="1" x14ac:dyDescent="0.25">
      <c r="A9" s="52"/>
      <c r="B9" s="53"/>
      <c r="C9" s="53"/>
      <c r="D9" s="51"/>
      <c r="E9" s="56"/>
      <c r="F9" s="2" t="s">
        <v>275</v>
      </c>
      <c r="G9" s="370"/>
      <c r="H9" s="1"/>
      <c r="I9" s="1"/>
      <c r="J9" s="1" t="s">
        <v>262</v>
      </c>
      <c r="K9" s="1" t="s">
        <v>258</v>
      </c>
      <c r="L9" s="1" t="s">
        <v>276</v>
      </c>
      <c r="M9" s="54">
        <v>44804.739733796298</v>
      </c>
      <c r="N9" s="1"/>
      <c r="O9" s="1"/>
      <c r="P9" s="1"/>
      <c r="Q9" s="1"/>
      <c r="R9" s="1"/>
      <c r="S9" s="1" t="s">
        <v>88</v>
      </c>
      <c r="T9" s="55" t="s">
        <v>264</v>
      </c>
      <c r="U9" s="1" t="s">
        <v>87</v>
      </c>
      <c r="V9" s="1" t="s">
        <v>265</v>
      </c>
      <c r="W9" s="1"/>
    </row>
    <row r="10" spans="1:23" ht="48" customHeight="1" x14ac:dyDescent="0.25">
      <c r="A10" s="52"/>
      <c r="B10" s="53"/>
      <c r="C10" s="53"/>
      <c r="D10" s="51"/>
      <c r="E10" s="56"/>
      <c r="F10" s="2" t="s">
        <v>277</v>
      </c>
      <c r="G10" s="370"/>
      <c r="H10" s="1"/>
      <c r="I10" s="1"/>
      <c r="J10" s="1" t="s">
        <v>262</v>
      </c>
      <c r="K10" s="1" t="s">
        <v>258</v>
      </c>
      <c r="L10" s="1" t="s">
        <v>278</v>
      </c>
      <c r="M10" s="54">
        <v>44804.739733796298</v>
      </c>
      <c r="N10" s="1"/>
      <c r="O10" s="1"/>
      <c r="P10" s="1"/>
      <c r="Q10" s="1"/>
      <c r="R10" s="1"/>
      <c r="S10" s="1" t="s">
        <v>88</v>
      </c>
      <c r="T10" s="55" t="s">
        <v>264</v>
      </c>
      <c r="U10" s="1" t="s">
        <v>87</v>
      </c>
      <c r="V10" s="1" t="s">
        <v>265</v>
      </c>
      <c r="W10" s="1"/>
    </row>
    <row r="11" spans="1:23" ht="48" customHeight="1" x14ac:dyDescent="0.25">
      <c r="A11" s="52"/>
      <c r="B11" s="53"/>
      <c r="C11" s="53"/>
      <c r="D11" s="51"/>
      <c r="E11" s="56"/>
      <c r="F11" s="2" t="s">
        <v>279</v>
      </c>
      <c r="G11" s="370"/>
      <c r="H11" s="1"/>
      <c r="I11" s="1"/>
      <c r="J11" s="1" t="s">
        <v>262</v>
      </c>
      <c r="K11" s="1" t="s">
        <v>258</v>
      </c>
      <c r="L11" s="1" t="s">
        <v>280</v>
      </c>
      <c r="M11" s="54">
        <v>44804.739733796298</v>
      </c>
      <c r="N11" s="1"/>
      <c r="O11" s="1"/>
      <c r="P11" s="1"/>
      <c r="Q11" s="1"/>
      <c r="R11" s="1"/>
      <c r="S11" s="1" t="s">
        <v>88</v>
      </c>
      <c r="T11" s="55" t="s">
        <v>264</v>
      </c>
      <c r="U11" s="1" t="s">
        <v>87</v>
      </c>
      <c r="V11" s="1" t="s">
        <v>265</v>
      </c>
      <c r="W11" s="1"/>
    </row>
    <row r="12" spans="1:23" ht="48" customHeight="1" x14ac:dyDescent="0.25">
      <c r="A12" s="52"/>
      <c r="B12" s="53"/>
      <c r="C12" s="53"/>
      <c r="D12" s="51"/>
      <c r="E12" s="56"/>
      <c r="F12" s="2" t="s">
        <v>281</v>
      </c>
      <c r="G12" s="370"/>
      <c r="H12" s="1"/>
      <c r="I12" s="1"/>
      <c r="J12" s="1" t="s">
        <v>262</v>
      </c>
      <c r="K12" s="1" t="s">
        <v>258</v>
      </c>
      <c r="L12" s="1" t="s">
        <v>282</v>
      </c>
      <c r="M12" s="54">
        <v>44804.739733796298</v>
      </c>
      <c r="N12" s="1"/>
      <c r="O12" s="1"/>
      <c r="P12" s="1"/>
      <c r="Q12" s="1"/>
      <c r="R12" s="1"/>
      <c r="S12" s="1" t="s">
        <v>88</v>
      </c>
      <c r="T12" s="55" t="s">
        <v>264</v>
      </c>
      <c r="U12" s="1" t="s">
        <v>87</v>
      </c>
      <c r="V12" s="1" t="s">
        <v>265</v>
      </c>
      <c r="W12" s="1"/>
    </row>
    <row r="13" spans="1:23" ht="48" customHeight="1" x14ac:dyDescent="0.25">
      <c r="A13" s="52"/>
      <c r="B13" s="53"/>
      <c r="C13" s="53"/>
      <c r="D13" s="51"/>
      <c r="E13" s="56"/>
      <c r="F13" s="2" t="s">
        <v>283</v>
      </c>
      <c r="G13" s="370"/>
      <c r="H13" s="1"/>
      <c r="I13" s="1"/>
      <c r="J13" s="1" t="s">
        <v>262</v>
      </c>
      <c r="K13" s="1" t="s">
        <v>258</v>
      </c>
      <c r="L13" s="1" t="s">
        <v>284</v>
      </c>
      <c r="M13" s="54">
        <v>44823.713252314818</v>
      </c>
      <c r="N13" s="1"/>
      <c r="O13" s="1"/>
      <c r="P13" s="1"/>
      <c r="Q13" s="1"/>
      <c r="R13" s="1"/>
      <c r="S13" s="1" t="s">
        <v>88</v>
      </c>
      <c r="T13" s="55" t="s">
        <v>264</v>
      </c>
      <c r="U13" s="1" t="s">
        <v>87</v>
      </c>
      <c r="V13" s="1" t="s">
        <v>270</v>
      </c>
      <c r="W13" s="3"/>
    </row>
    <row r="14" spans="1:23" ht="45" x14ac:dyDescent="0.25">
      <c r="A14" s="52"/>
      <c r="B14" s="53"/>
      <c r="C14" s="53" t="s">
        <v>285</v>
      </c>
      <c r="D14" s="51" t="s">
        <v>259</v>
      </c>
      <c r="E14" s="56"/>
      <c r="F14" s="2" t="s">
        <v>260</v>
      </c>
      <c r="G14" s="370"/>
      <c r="H14" s="1"/>
      <c r="I14" s="1"/>
      <c r="J14" s="1" t="s">
        <v>262</v>
      </c>
      <c r="K14" s="1" t="s">
        <v>285</v>
      </c>
      <c r="L14" s="1" t="s">
        <v>286</v>
      </c>
      <c r="M14" s="54">
        <v>44804.739733796298</v>
      </c>
      <c r="N14" s="1"/>
      <c r="O14" s="1"/>
      <c r="P14" s="1"/>
      <c r="Q14" s="1"/>
      <c r="R14" s="1"/>
      <c r="S14" s="1" t="s">
        <v>88</v>
      </c>
      <c r="T14" s="55" t="s">
        <v>264</v>
      </c>
      <c r="U14" s="1" t="s">
        <v>87</v>
      </c>
      <c r="V14" s="1" t="s">
        <v>265</v>
      </c>
      <c r="W14" s="1"/>
    </row>
    <row r="15" spans="1:23" ht="48" customHeight="1" x14ac:dyDescent="0.25">
      <c r="A15" s="52"/>
      <c r="B15" s="53"/>
      <c r="C15" s="53"/>
      <c r="D15" s="57"/>
      <c r="E15" s="56"/>
      <c r="F15" s="2" t="s">
        <v>266</v>
      </c>
      <c r="G15" s="370"/>
      <c r="H15" s="1"/>
      <c r="I15" s="1"/>
      <c r="J15" s="1" t="s">
        <v>262</v>
      </c>
      <c r="K15" s="1" t="s">
        <v>285</v>
      </c>
      <c r="L15" s="1" t="s">
        <v>287</v>
      </c>
      <c r="M15" s="54">
        <v>44804.739733796298</v>
      </c>
      <c r="N15" s="1"/>
      <c r="O15" s="1"/>
      <c r="P15" s="1"/>
      <c r="Q15" s="1"/>
      <c r="R15" s="1"/>
      <c r="S15" s="1" t="s">
        <v>88</v>
      </c>
      <c r="T15" s="55" t="s">
        <v>264</v>
      </c>
      <c r="U15" s="1" t="s">
        <v>87</v>
      </c>
      <c r="V15" s="1" t="s">
        <v>265</v>
      </c>
      <c r="W15" s="1"/>
    </row>
    <row r="16" spans="1:23" ht="48" customHeight="1" x14ac:dyDescent="0.25">
      <c r="A16" s="52"/>
      <c r="B16" s="53"/>
      <c r="C16" s="53"/>
      <c r="D16" s="57"/>
      <c r="E16" s="56"/>
      <c r="F16" s="2" t="s">
        <v>268</v>
      </c>
      <c r="G16" s="370"/>
      <c r="H16" s="1"/>
      <c r="I16" s="1"/>
      <c r="J16" s="1" t="s">
        <v>262</v>
      </c>
      <c r="K16" s="1" t="s">
        <v>285</v>
      </c>
      <c r="L16" s="1" t="s">
        <v>288</v>
      </c>
      <c r="M16" s="54">
        <v>44823.713252314818</v>
      </c>
      <c r="N16" s="1"/>
      <c r="O16" s="1"/>
      <c r="P16" s="1"/>
      <c r="Q16" s="1"/>
      <c r="R16" s="1"/>
      <c r="S16" s="1" t="s">
        <v>88</v>
      </c>
      <c r="T16" s="55" t="s">
        <v>264</v>
      </c>
      <c r="U16" s="1" t="s">
        <v>87</v>
      </c>
      <c r="V16" s="1" t="s">
        <v>270</v>
      </c>
      <c r="W16" s="1"/>
    </row>
    <row r="17" spans="1:23" ht="48" customHeight="1" x14ac:dyDescent="0.25">
      <c r="A17" s="52"/>
      <c r="B17" s="53"/>
      <c r="C17" s="53"/>
      <c r="D17" s="57"/>
      <c r="E17" s="56"/>
      <c r="F17" s="2" t="s">
        <v>271</v>
      </c>
      <c r="G17" s="370"/>
      <c r="H17" s="1"/>
      <c r="I17" s="1"/>
      <c r="J17" s="1" t="s">
        <v>262</v>
      </c>
      <c r="K17" s="1" t="s">
        <v>285</v>
      </c>
      <c r="L17" s="1" t="s">
        <v>289</v>
      </c>
      <c r="M17" s="54">
        <v>44804.739733796298</v>
      </c>
      <c r="N17" s="1"/>
      <c r="O17" s="1"/>
      <c r="P17" s="1"/>
      <c r="Q17" s="1"/>
      <c r="R17" s="1"/>
      <c r="S17" s="1" t="s">
        <v>88</v>
      </c>
      <c r="T17" s="55" t="s">
        <v>264</v>
      </c>
      <c r="U17" s="1" t="s">
        <v>87</v>
      </c>
      <c r="V17" s="1" t="s">
        <v>265</v>
      </c>
      <c r="W17" s="1"/>
    </row>
    <row r="18" spans="1:23" ht="48" customHeight="1" x14ac:dyDescent="0.25">
      <c r="A18" s="52"/>
      <c r="B18" s="53"/>
      <c r="C18" s="53"/>
      <c r="D18" s="57"/>
      <c r="E18" s="56"/>
      <c r="F18" s="2" t="s">
        <v>273</v>
      </c>
      <c r="G18" s="370"/>
      <c r="H18" s="1"/>
      <c r="I18" s="1"/>
      <c r="J18" s="1" t="s">
        <v>262</v>
      </c>
      <c r="K18" s="1" t="s">
        <v>285</v>
      </c>
      <c r="L18" s="1" t="s">
        <v>290</v>
      </c>
      <c r="M18" s="54">
        <v>44804.739733796298</v>
      </c>
      <c r="N18" s="1"/>
      <c r="O18" s="1"/>
      <c r="P18" s="1"/>
      <c r="Q18" s="1"/>
      <c r="R18" s="1"/>
      <c r="S18" s="1" t="s">
        <v>88</v>
      </c>
      <c r="T18" s="55" t="s">
        <v>264</v>
      </c>
      <c r="U18" s="1" t="s">
        <v>87</v>
      </c>
      <c r="V18" s="1" t="s">
        <v>265</v>
      </c>
      <c r="W18" s="1"/>
    </row>
    <row r="19" spans="1:23" ht="48" customHeight="1" x14ac:dyDescent="0.25">
      <c r="A19" s="52"/>
      <c r="B19" s="53"/>
      <c r="C19" s="53"/>
      <c r="D19" s="57"/>
      <c r="E19" s="56"/>
      <c r="F19" s="2" t="s">
        <v>275</v>
      </c>
      <c r="G19" s="370"/>
      <c r="H19" s="1"/>
      <c r="I19" s="1"/>
      <c r="J19" s="1" t="s">
        <v>262</v>
      </c>
      <c r="K19" s="1" t="s">
        <v>285</v>
      </c>
      <c r="L19" s="1" t="s">
        <v>291</v>
      </c>
      <c r="M19" s="54">
        <v>44804.739733796298</v>
      </c>
      <c r="N19" s="1"/>
      <c r="O19" s="1"/>
      <c r="P19" s="1"/>
      <c r="Q19" s="1"/>
      <c r="R19" s="1"/>
      <c r="S19" s="1" t="s">
        <v>88</v>
      </c>
      <c r="T19" s="55" t="s">
        <v>264</v>
      </c>
      <c r="U19" s="1" t="s">
        <v>87</v>
      </c>
      <c r="V19" s="1" t="s">
        <v>265</v>
      </c>
      <c r="W19" s="1"/>
    </row>
    <row r="20" spans="1:23" ht="48" customHeight="1" x14ac:dyDescent="0.25">
      <c r="A20" s="52"/>
      <c r="B20" s="53"/>
      <c r="C20" s="53"/>
      <c r="D20" s="57"/>
      <c r="E20" s="56"/>
      <c r="F20" s="2" t="s">
        <v>277</v>
      </c>
      <c r="G20" s="370"/>
      <c r="H20" s="1"/>
      <c r="I20" s="1"/>
      <c r="J20" s="1" t="s">
        <v>262</v>
      </c>
      <c r="K20" s="1" t="s">
        <v>285</v>
      </c>
      <c r="L20" s="1" t="s">
        <v>292</v>
      </c>
      <c r="M20" s="54">
        <v>44804.739733796298</v>
      </c>
      <c r="N20" s="1"/>
      <c r="O20" s="1"/>
      <c r="P20" s="1"/>
      <c r="Q20" s="1"/>
      <c r="R20" s="1"/>
      <c r="S20" s="1" t="s">
        <v>88</v>
      </c>
      <c r="T20" s="55" t="s">
        <v>264</v>
      </c>
      <c r="U20" s="1" t="s">
        <v>87</v>
      </c>
      <c r="V20" s="1" t="s">
        <v>265</v>
      </c>
      <c r="W20" s="1"/>
    </row>
    <row r="21" spans="1:23" ht="48" customHeight="1" x14ac:dyDescent="0.25">
      <c r="A21" s="52"/>
      <c r="B21" s="53"/>
      <c r="C21" s="53"/>
      <c r="D21" s="57"/>
      <c r="E21" s="56"/>
      <c r="F21" s="2" t="s">
        <v>279</v>
      </c>
      <c r="G21" s="370"/>
      <c r="H21" s="1"/>
      <c r="I21" s="1"/>
      <c r="J21" s="1" t="s">
        <v>262</v>
      </c>
      <c r="K21" s="1" t="s">
        <v>285</v>
      </c>
      <c r="L21" s="1" t="s">
        <v>293</v>
      </c>
      <c r="M21" s="54">
        <v>44804.739733796298</v>
      </c>
      <c r="N21" s="1"/>
      <c r="O21" s="1"/>
      <c r="P21" s="1"/>
      <c r="Q21" s="1"/>
      <c r="R21" s="1"/>
      <c r="S21" s="1" t="s">
        <v>88</v>
      </c>
      <c r="T21" s="55" t="s">
        <v>264</v>
      </c>
      <c r="U21" s="1" t="s">
        <v>87</v>
      </c>
      <c r="V21" s="1" t="s">
        <v>265</v>
      </c>
      <c r="W21" s="1"/>
    </row>
    <row r="22" spans="1:23" ht="48" customHeight="1" x14ac:dyDescent="0.25">
      <c r="A22" s="52"/>
      <c r="B22" s="53"/>
      <c r="C22" s="53"/>
      <c r="D22" s="57"/>
      <c r="E22" s="56"/>
      <c r="F22" s="2" t="s">
        <v>281</v>
      </c>
      <c r="G22" s="370"/>
      <c r="H22" s="1"/>
      <c r="I22" s="1"/>
      <c r="J22" s="1" t="s">
        <v>262</v>
      </c>
      <c r="K22" s="1" t="s">
        <v>285</v>
      </c>
      <c r="L22" s="1" t="s">
        <v>294</v>
      </c>
      <c r="M22" s="54">
        <v>44804.739733796298</v>
      </c>
      <c r="N22" s="1"/>
      <c r="O22" s="1"/>
      <c r="P22" s="1"/>
      <c r="Q22" s="1"/>
      <c r="R22" s="1"/>
      <c r="S22" s="1" t="s">
        <v>88</v>
      </c>
      <c r="T22" s="55" t="s">
        <v>264</v>
      </c>
      <c r="U22" s="1" t="s">
        <v>87</v>
      </c>
      <c r="V22" s="1" t="s">
        <v>265</v>
      </c>
      <c r="W22" s="1"/>
    </row>
    <row r="23" spans="1:23" ht="48" customHeight="1" x14ac:dyDescent="0.25">
      <c r="A23" s="52"/>
      <c r="B23" s="53"/>
      <c r="C23" s="53"/>
      <c r="D23" s="57"/>
      <c r="E23" s="56"/>
      <c r="F23" s="2" t="s">
        <v>283</v>
      </c>
      <c r="G23" s="370"/>
      <c r="H23" s="1"/>
      <c r="I23" s="1"/>
      <c r="J23" s="1" t="s">
        <v>262</v>
      </c>
      <c r="K23" s="1" t="s">
        <v>285</v>
      </c>
      <c r="L23" s="1" t="s">
        <v>295</v>
      </c>
      <c r="M23" s="54">
        <v>44823.713252314818</v>
      </c>
      <c r="N23" s="1"/>
      <c r="O23" s="1"/>
      <c r="P23" s="1"/>
      <c r="Q23" s="1"/>
      <c r="R23" s="1"/>
      <c r="S23" s="1" t="s">
        <v>88</v>
      </c>
      <c r="T23" s="55" t="s">
        <v>264</v>
      </c>
      <c r="U23" s="1" t="s">
        <v>87</v>
      </c>
      <c r="V23" s="1" t="s">
        <v>270</v>
      </c>
      <c r="W23" s="3"/>
    </row>
    <row r="24" spans="1:23" ht="45" x14ac:dyDescent="0.25">
      <c r="A24" s="52"/>
      <c r="B24" s="53"/>
      <c r="C24" s="53" t="s">
        <v>296</v>
      </c>
      <c r="D24" s="57" t="s">
        <v>259</v>
      </c>
      <c r="E24" s="56"/>
      <c r="F24" s="2" t="s">
        <v>260</v>
      </c>
      <c r="G24" s="370"/>
      <c r="H24" s="1"/>
      <c r="I24" s="1"/>
      <c r="J24" s="1" t="s">
        <v>262</v>
      </c>
      <c r="K24" s="1" t="s">
        <v>296</v>
      </c>
      <c r="L24" s="1" t="s">
        <v>297</v>
      </c>
      <c r="M24" s="54">
        <v>44823.740671296298</v>
      </c>
      <c r="N24" s="1"/>
      <c r="O24" s="1"/>
      <c r="P24" s="1"/>
      <c r="Q24" s="1"/>
      <c r="R24" s="1"/>
      <c r="S24" s="1" t="s">
        <v>88</v>
      </c>
      <c r="T24" s="55" t="s">
        <v>264</v>
      </c>
      <c r="U24" s="1" t="s">
        <v>87</v>
      </c>
      <c r="V24" s="1" t="s">
        <v>270</v>
      </c>
      <c r="W24" s="3"/>
    </row>
    <row r="25" spans="1:23" ht="48" customHeight="1" x14ac:dyDescent="0.25">
      <c r="A25" s="52"/>
      <c r="B25" s="53"/>
      <c r="C25" s="53"/>
      <c r="D25" s="57"/>
      <c r="E25" s="56"/>
      <c r="F25" s="2" t="s">
        <v>266</v>
      </c>
      <c r="G25" s="370"/>
      <c r="H25" s="1"/>
      <c r="I25" s="1"/>
      <c r="J25" s="1" t="s">
        <v>262</v>
      </c>
      <c r="K25" s="1" t="s">
        <v>296</v>
      </c>
      <c r="L25" s="1" t="s">
        <v>298</v>
      </c>
      <c r="M25" s="54">
        <v>44823.740671296298</v>
      </c>
      <c r="N25" s="1"/>
      <c r="O25" s="1"/>
      <c r="P25" s="1"/>
      <c r="Q25" s="1"/>
      <c r="R25" s="1"/>
      <c r="S25" s="1" t="s">
        <v>88</v>
      </c>
      <c r="T25" s="55" t="s">
        <v>264</v>
      </c>
      <c r="U25" s="1" t="s">
        <v>87</v>
      </c>
      <c r="V25" s="1" t="s">
        <v>270</v>
      </c>
      <c r="W25" s="3"/>
    </row>
    <row r="26" spans="1:23" ht="48" customHeight="1" x14ac:dyDescent="0.25">
      <c r="A26" s="52"/>
      <c r="B26" s="53"/>
      <c r="C26" s="53"/>
      <c r="D26" s="57"/>
      <c r="E26" s="56"/>
      <c r="F26" s="2" t="s">
        <v>268</v>
      </c>
      <c r="G26" s="370"/>
      <c r="H26" s="1"/>
      <c r="I26" s="1"/>
      <c r="J26" s="1" t="s">
        <v>262</v>
      </c>
      <c r="K26" s="1" t="s">
        <v>296</v>
      </c>
      <c r="L26" s="1" t="s">
        <v>299</v>
      </c>
      <c r="M26" s="54">
        <v>44823.740671296298</v>
      </c>
      <c r="N26" s="1"/>
      <c r="O26" s="1"/>
      <c r="P26" s="1"/>
      <c r="Q26" s="1"/>
      <c r="R26" s="1"/>
      <c r="S26" s="1" t="s">
        <v>88</v>
      </c>
      <c r="T26" s="55" t="s">
        <v>264</v>
      </c>
      <c r="U26" s="1" t="s">
        <v>87</v>
      </c>
      <c r="V26" s="1" t="s">
        <v>270</v>
      </c>
      <c r="W26" s="3"/>
    </row>
    <row r="27" spans="1:23" ht="48" customHeight="1" x14ac:dyDescent="0.25">
      <c r="A27" s="52"/>
      <c r="B27" s="53"/>
      <c r="C27" s="53"/>
      <c r="D27" s="57"/>
      <c r="E27" s="56"/>
      <c r="F27" s="2" t="s">
        <v>271</v>
      </c>
      <c r="G27" s="370"/>
      <c r="H27" s="1"/>
      <c r="I27" s="1"/>
      <c r="J27" s="1" t="s">
        <v>262</v>
      </c>
      <c r="K27" s="1" t="s">
        <v>296</v>
      </c>
      <c r="L27" s="1" t="s">
        <v>300</v>
      </c>
      <c r="M27" s="54">
        <v>44823.740671296298</v>
      </c>
      <c r="N27" s="1"/>
      <c r="O27" s="1"/>
      <c r="P27" s="1"/>
      <c r="Q27" s="1"/>
      <c r="R27" s="1"/>
      <c r="S27" s="1" t="s">
        <v>88</v>
      </c>
      <c r="T27" s="55" t="s">
        <v>264</v>
      </c>
      <c r="U27" s="1" t="s">
        <v>87</v>
      </c>
      <c r="V27" s="1" t="s">
        <v>270</v>
      </c>
      <c r="W27" s="3"/>
    </row>
    <row r="28" spans="1:23" ht="48" customHeight="1" x14ac:dyDescent="0.25">
      <c r="A28" s="52"/>
      <c r="B28" s="53"/>
      <c r="C28" s="53"/>
      <c r="D28" s="57"/>
      <c r="E28" s="56"/>
      <c r="F28" s="2" t="s">
        <v>273</v>
      </c>
      <c r="G28" s="370"/>
      <c r="H28" s="1"/>
      <c r="I28" s="1"/>
      <c r="J28" s="1" t="s">
        <v>262</v>
      </c>
      <c r="K28" s="1" t="s">
        <v>296</v>
      </c>
      <c r="L28" s="1" t="s">
        <v>301</v>
      </c>
      <c r="M28" s="54">
        <v>44823.740671296298</v>
      </c>
      <c r="N28" s="1"/>
      <c r="O28" s="1"/>
      <c r="P28" s="1"/>
      <c r="Q28" s="1"/>
      <c r="R28" s="1"/>
      <c r="S28" s="1" t="s">
        <v>88</v>
      </c>
      <c r="T28" s="55" t="s">
        <v>264</v>
      </c>
      <c r="U28" s="1" t="s">
        <v>87</v>
      </c>
      <c r="V28" s="1" t="s">
        <v>270</v>
      </c>
      <c r="W28" s="3"/>
    </row>
    <row r="29" spans="1:23" ht="48" customHeight="1" x14ac:dyDescent="0.25">
      <c r="A29" s="52"/>
      <c r="B29" s="53"/>
      <c r="C29" s="53"/>
      <c r="D29" s="57"/>
      <c r="E29" s="56"/>
      <c r="F29" s="2" t="s">
        <v>275</v>
      </c>
      <c r="G29" s="370"/>
      <c r="H29" s="1"/>
      <c r="I29" s="1"/>
      <c r="J29" s="1" t="s">
        <v>262</v>
      </c>
      <c r="K29" s="1" t="s">
        <v>296</v>
      </c>
      <c r="L29" s="1" t="s">
        <v>302</v>
      </c>
      <c r="M29" s="54">
        <v>44823.740671296298</v>
      </c>
      <c r="N29" s="1"/>
      <c r="O29" s="1"/>
      <c r="P29" s="1"/>
      <c r="Q29" s="1"/>
      <c r="R29" s="1"/>
      <c r="S29" s="1" t="s">
        <v>88</v>
      </c>
      <c r="T29" s="55" t="s">
        <v>264</v>
      </c>
      <c r="U29" s="1" t="s">
        <v>87</v>
      </c>
      <c r="V29" s="1" t="s">
        <v>270</v>
      </c>
      <c r="W29" s="3"/>
    </row>
    <row r="30" spans="1:23" ht="48" customHeight="1" x14ac:dyDescent="0.25">
      <c r="A30" s="52"/>
      <c r="B30" s="53"/>
      <c r="C30" s="53"/>
      <c r="D30" s="57"/>
      <c r="E30" s="56"/>
      <c r="F30" s="2" t="s">
        <v>277</v>
      </c>
      <c r="G30" s="370"/>
      <c r="H30" s="1"/>
      <c r="I30" s="1"/>
      <c r="J30" s="1" t="s">
        <v>262</v>
      </c>
      <c r="K30" s="1" t="s">
        <v>296</v>
      </c>
      <c r="L30" s="1" t="s">
        <v>303</v>
      </c>
      <c r="M30" s="54">
        <v>44823.740671296298</v>
      </c>
      <c r="N30" s="1"/>
      <c r="O30" s="1"/>
      <c r="P30" s="1"/>
      <c r="Q30" s="1"/>
      <c r="R30" s="1"/>
      <c r="S30" s="1" t="s">
        <v>88</v>
      </c>
      <c r="T30" s="55" t="s">
        <v>264</v>
      </c>
      <c r="U30" s="1" t="s">
        <v>87</v>
      </c>
      <c r="V30" s="1" t="s">
        <v>270</v>
      </c>
      <c r="W30" s="3"/>
    </row>
    <row r="31" spans="1:23" ht="48" customHeight="1" x14ac:dyDescent="0.25">
      <c r="A31" s="52"/>
      <c r="B31" s="53"/>
      <c r="C31" s="53"/>
      <c r="D31" s="57"/>
      <c r="E31" s="56"/>
      <c r="F31" s="2" t="s">
        <v>279</v>
      </c>
      <c r="G31" s="370"/>
      <c r="H31" s="1"/>
      <c r="I31" s="1"/>
      <c r="J31" s="1" t="s">
        <v>262</v>
      </c>
      <c r="K31" s="1" t="s">
        <v>296</v>
      </c>
      <c r="L31" s="1" t="s">
        <v>304</v>
      </c>
      <c r="M31" s="54">
        <v>44823.740671296298</v>
      </c>
      <c r="N31" s="1"/>
      <c r="O31" s="1"/>
      <c r="P31" s="1"/>
      <c r="Q31" s="1"/>
      <c r="R31" s="1"/>
      <c r="S31" s="1" t="s">
        <v>88</v>
      </c>
      <c r="T31" s="55" t="s">
        <v>264</v>
      </c>
      <c r="U31" s="1" t="s">
        <v>87</v>
      </c>
      <c r="V31" s="1" t="s">
        <v>270</v>
      </c>
      <c r="W31" s="3"/>
    </row>
    <row r="32" spans="1:23" ht="48" customHeight="1" x14ac:dyDescent="0.25">
      <c r="A32" s="52"/>
      <c r="B32" s="53"/>
      <c r="C32" s="53"/>
      <c r="D32" s="57"/>
      <c r="E32" s="56"/>
      <c r="F32" s="2" t="s">
        <v>281</v>
      </c>
      <c r="G32" s="370"/>
      <c r="H32" s="1"/>
      <c r="I32" s="1"/>
      <c r="J32" s="1" t="s">
        <v>262</v>
      </c>
      <c r="K32" s="1" t="s">
        <v>296</v>
      </c>
      <c r="L32" s="1" t="s">
        <v>305</v>
      </c>
      <c r="M32" s="54">
        <v>44823.740671296298</v>
      </c>
      <c r="N32" s="1"/>
      <c r="O32" s="1"/>
      <c r="P32" s="1"/>
      <c r="Q32" s="1"/>
      <c r="R32" s="1"/>
      <c r="S32" s="1" t="s">
        <v>88</v>
      </c>
      <c r="T32" s="55" t="s">
        <v>264</v>
      </c>
      <c r="U32" s="1" t="s">
        <v>87</v>
      </c>
      <c r="V32" s="1" t="s">
        <v>270</v>
      </c>
      <c r="W32" s="3"/>
    </row>
    <row r="33" spans="1:23" ht="48" customHeight="1" x14ac:dyDescent="0.25">
      <c r="A33" s="52"/>
      <c r="B33" s="53"/>
      <c r="C33" s="53"/>
      <c r="D33" s="57"/>
      <c r="E33" s="56"/>
      <c r="F33" s="2" t="s">
        <v>283</v>
      </c>
      <c r="G33" s="370"/>
      <c r="H33" s="1"/>
      <c r="I33" s="1"/>
      <c r="J33" s="1" t="s">
        <v>262</v>
      </c>
      <c r="K33" s="1" t="s">
        <v>296</v>
      </c>
      <c r="L33" s="1" t="s">
        <v>306</v>
      </c>
      <c r="M33" s="54">
        <v>44823.740671296298</v>
      </c>
      <c r="N33" s="1"/>
      <c r="O33" s="1"/>
      <c r="P33" s="1"/>
      <c r="Q33" s="1"/>
      <c r="R33" s="1"/>
      <c r="S33" s="1" t="s">
        <v>88</v>
      </c>
      <c r="T33" s="55" t="s">
        <v>264</v>
      </c>
      <c r="U33" s="1" t="s">
        <v>87</v>
      </c>
      <c r="V33" s="1" t="s">
        <v>270</v>
      </c>
      <c r="W33" s="3"/>
    </row>
    <row r="34" spans="1:23" ht="45" x14ac:dyDescent="0.25">
      <c r="A34" s="52"/>
      <c r="B34" s="53"/>
      <c r="C34" s="53" t="s">
        <v>307</v>
      </c>
      <c r="D34" s="57" t="s">
        <v>259</v>
      </c>
      <c r="E34" s="56"/>
      <c r="F34" s="2" t="s">
        <v>260</v>
      </c>
      <c r="G34" s="370"/>
      <c r="H34" s="1"/>
      <c r="I34" s="1"/>
      <c r="J34" s="1" t="s">
        <v>262</v>
      </c>
      <c r="K34" s="1" t="s">
        <v>307</v>
      </c>
      <c r="L34" s="1" t="s">
        <v>297</v>
      </c>
      <c r="M34" s="54">
        <v>44823.740671296298</v>
      </c>
      <c r="N34" s="1"/>
      <c r="O34" s="1"/>
      <c r="P34" s="1"/>
      <c r="Q34" s="1"/>
      <c r="R34" s="1"/>
      <c r="S34" s="1" t="s">
        <v>88</v>
      </c>
      <c r="T34" s="55" t="s">
        <v>264</v>
      </c>
      <c r="U34" s="1" t="s">
        <v>87</v>
      </c>
      <c r="V34" s="1" t="s">
        <v>270</v>
      </c>
      <c r="W34" s="3"/>
    </row>
    <row r="35" spans="1:23" ht="48" customHeight="1" x14ac:dyDescent="0.25">
      <c r="A35" s="52"/>
      <c r="B35" s="53"/>
      <c r="C35" s="53"/>
      <c r="D35" s="57"/>
      <c r="E35" s="56"/>
      <c r="F35" s="2" t="s">
        <v>266</v>
      </c>
      <c r="G35" s="2"/>
      <c r="H35" s="1"/>
      <c r="I35" s="1"/>
      <c r="J35" s="1" t="s">
        <v>262</v>
      </c>
      <c r="K35" s="1" t="s">
        <v>307</v>
      </c>
      <c r="L35" s="1" t="s">
        <v>308</v>
      </c>
      <c r="M35" s="54">
        <v>44823.740671296298</v>
      </c>
      <c r="N35" s="1"/>
      <c r="O35" s="1"/>
      <c r="P35" s="1"/>
      <c r="Q35" s="1"/>
      <c r="R35" s="1"/>
      <c r="S35" s="1" t="s">
        <v>88</v>
      </c>
      <c r="T35" s="55" t="s">
        <v>264</v>
      </c>
      <c r="U35" s="1" t="s">
        <v>87</v>
      </c>
      <c r="V35" s="1" t="s">
        <v>270</v>
      </c>
      <c r="W35" s="3"/>
    </row>
    <row r="36" spans="1:23" ht="48" customHeight="1" x14ac:dyDescent="0.25">
      <c r="A36" s="52"/>
      <c r="B36" s="53"/>
      <c r="C36" s="53"/>
      <c r="D36" s="57"/>
      <c r="E36" s="56"/>
      <c r="F36" s="2" t="s">
        <v>268</v>
      </c>
      <c r="G36" s="2"/>
      <c r="H36" s="1"/>
      <c r="I36" s="1"/>
      <c r="J36" s="1" t="s">
        <v>262</v>
      </c>
      <c r="K36" s="1" t="s">
        <v>307</v>
      </c>
      <c r="L36" s="1" t="s">
        <v>309</v>
      </c>
      <c r="M36" s="54">
        <v>44823.740671296298</v>
      </c>
      <c r="N36" s="1"/>
      <c r="O36" s="1"/>
      <c r="P36" s="1"/>
      <c r="Q36" s="1"/>
      <c r="R36" s="1"/>
      <c r="S36" s="1" t="s">
        <v>88</v>
      </c>
      <c r="T36" s="55" t="s">
        <v>264</v>
      </c>
      <c r="U36" s="1" t="s">
        <v>87</v>
      </c>
      <c r="V36" s="1" t="s">
        <v>270</v>
      </c>
      <c r="W36" s="3"/>
    </row>
    <row r="37" spans="1:23" ht="48" customHeight="1" x14ac:dyDescent="0.25">
      <c r="A37" s="52"/>
      <c r="B37" s="53"/>
      <c r="C37" s="53"/>
      <c r="D37" s="57"/>
      <c r="E37" s="56"/>
      <c r="F37" s="2" t="s">
        <v>271</v>
      </c>
      <c r="G37" s="2"/>
      <c r="H37" s="1"/>
      <c r="I37" s="1"/>
      <c r="J37" s="1" t="s">
        <v>262</v>
      </c>
      <c r="K37" s="1" t="s">
        <v>307</v>
      </c>
      <c r="L37" s="1" t="s">
        <v>310</v>
      </c>
      <c r="M37" s="54">
        <v>44823.740671296298</v>
      </c>
      <c r="N37" s="1"/>
      <c r="O37" s="1"/>
      <c r="P37" s="1"/>
      <c r="Q37" s="1"/>
      <c r="R37" s="1"/>
      <c r="S37" s="1" t="s">
        <v>88</v>
      </c>
      <c r="T37" s="55" t="s">
        <v>264</v>
      </c>
      <c r="U37" s="1" t="s">
        <v>87</v>
      </c>
      <c r="V37" s="1" t="s">
        <v>270</v>
      </c>
      <c r="W37" s="3"/>
    </row>
    <row r="38" spans="1:23" ht="48" customHeight="1" x14ac:dyDescent="0.25">
      <c r="A38" s="52"/>
      <c r="B38" s="53"/>
      <c r="C38" s="53"/>
      <c r="D38" s="57"/>
      <c r="E38" s="56"/>
      <c r="F38" s="2" t="s">
        <v>273</v>
      </c>
      <c r="G38" s="2"/>
      <c r="H38" s="1"/>
      <c r="I38" s="1"/>
      <c r="J38" s="1" t="s">
        <v>262</v>
      </c>
      <c r="K38" s="1" t="s">
        <v>307</v>
      </c>
      <c r="L38" s="1" t="s">
        <v>311</v>
      </c>
      <c r="M38" s="54">
        <v>44823.740671296298</v>
      </c>
      <c r="N38" s="1"/>
      <c r="O38" s="1"/>
      <c r="P38" s="1"/>
      <c r="Q38" s="1"/>
      <c r="R38" s="1"/>
      <c r="S38" s="1" t="s">
        <v>88</v>
      </c>
      <c r="T38" s="55" t="s">
        <v>264</v>
      </c>
      <c r="U38" s="1" t="s">
        <v>87</v>
      </c>
      <c r="V38" s="1" t="s">
        <v>270</v>
      </c>
      <c r="W38" s="3"/>
    </row>
    <row r="39" spans="1:23" ht="48" customHeight="1" x14ac:dyDescent="0.25">
      <c r="A39" s="52"/>
      <c r="B39" s="53"/>
      <c r="C39" s="53"/>
      <c r="D39" s="57"/>
      <c r="E39" s="56"/>
      <c r="F39" s="2" t="s">
        <v>275</v>
      </c>
      <c r="G39" s="2"/>
      <c r="H39" s="1"/>
      <c r="I39" s="1"/>
      <c r="J39" s="1" t="s">
        <v>262</v>
      </c>
      <c r="K39" s="1" t="s">
        <v>307</v>
      </c>
      <c r="L39" s="1" t="s">
        <v>302</v>
      </c>
      <c r="M39" s="54">
        <v>44823.740671296298</v>
      </c>
      <c r="N39" s="1"/>
      <c r="O39" s="1"/>
      <c r="P39" s="1"/>
      <c r="Q39" s="1"/>
      <c r="R39" s="1"/>
      <c r="S39" s="1" t="s">
        <v>88</v>
      </c>
      <c r="T39" s="55" t="s">
        <v>264</v>
      </c>
      <c r="U39" s="1" t="s">
        <v>87</v>
      </c>
      <c r="V39" s="1" t="s">
        <v>270</v>
      </c>
      <c r="W39" s="3"/>
    </row>
    <row r="40" spans="1:23" ht="48" customHeight="1" x14ac:dyDescent="0.25">
      <c r="A40" s="52"/>
      <c r="B40" s="53"/>
      <c r="C40" s="53"/>
      <c r="D40" s="57"/>
      <c r="E40" s="56"/>
      <c r="F40" s="2" t="s">
        <v>277</v>
      </c>
      <c r="G40" s="2"/>
      <c r="H40" s="1"/>
      <c r="I40" s="1"/>
      <c r="J40" s="1" t="s">
        <v>262</v>
      </c>
      <c r="K40" s="1" t="s">
        <v>307</v>
      </c>
      <c r="L40" s="1" t="s">
        <v>312</v>
      </c>
      <c r="M40" s="54">
        <v>44823.740671296298</v>
      </c>
      <c r="N40" s="1"/>
      <c r="O40" s="1"/>
      <c r="P40" s="1"/>
      <c r="Q40" s="1"/>
      <c r="R40" s="1"/>
      <c r="S40" s="1" t="s">
        <v>88</v>
      </c>
      <c r="T40" s="55" t="s">
        <v>264</v>
      </c>
      <c r="U40" s="1" t="s">
        <v>87</v>
      </c>
      <c r="V40" s="1" t="s">
        <v>270</v>
      </c>
      <c r="W40" s="3"/>
    </row>
    <row r="41" spans="1:23" ht="48" customHeight="1" x14ac:dyDescent="0.25">
      <c r="A41" s="52"/>
      <c r="B41" s="53"/>
      <c r="C41" s="53"/>
      <c r="D41" s="57"/>
      <c r="E41" s="56"/>
      <c r="F41" s="2" t="s">
        <v>279</v>
      </c>
      <c r="G41" s="2"/>
      <c r="H41" s="1"/>
      <c r="I41" s="1"/>
      <c r="J41" s="1" t="s">
        <v>262</v>
      </c>
      <c r="K41" s="1" t="s">
        <v>307</v>
      </c>
      <c r="L41" s="1" t="s">
        <v>313</v>
      </c>
      <c r="M41" s="54">
        <v>44823.740671296298</v>
      </c>
      <c r="N41" s="1"/>
      <c r="O41" s="1"/>
      <c r="P41" s="1"/>
      <c r="Q41" s="1"/>
      <c r="R41" s="1"/>
      <c r="S41" s="1" t="s">
        <v>88</v>
      </c>
      <c r="T41" s="55" t="s">
        <v>264</v>
      </c>
      <c r="U41" s="1" t="s">
        <v>87</v>
      </c>
      <c r="V41" s="1" t="s">
        <v>270</v>
      </c>
      <c r="W41" s="3"/>
    </row>
    <row r="42" spans="1:23" ht="48" customHeight="1" x14ac:dyDescent="0.25">
      <c r="A42" s="52"/>
      <c r="B42" s="53"/>
      <c r="C42" s="53"/>
      <c r="D42" s="57"/>
      <c r="E42" s="56"/>
      <c r="F42" s="2" t="s">
        <v>281</v>
      </c>
      <c r="G42" s="2"/>
      <c r="H42" s="1"/>
      <c r="I42" s="1"/>
      <c r="J42" s="1" t="s">
        <v>262</v>
      </c>
      <c r="K42" s="1" t="s">
        <v>307</v>
      </c>
      <c r="L42" s="1" t="s">
        <v>314</v>
      </c>
      <c r="M42" s="54">
        <v>44823.740671296298</v>
      </c>
      <c r="N42" s="1"/>
      <c r="O42" s="1"/>
      <c r="P42" s="1"/>
      <c r="Q42" s="1"/>
      <c r="R42" s="1"/>
      <c r="S42" s="1" t="s">
        <v>88</v>
      </c>
      <c r="T42" s="55" t="s">
        <v>264</v>
      </c>
      <c r="U42" s="1" t="s">
        <v>87</v>
      </c>
      <c r="V42" s="1" t="s">
        <v>270</v>
      </c>
      <c r="W42" s="3"/>
    </row>
    <row r="43" spans="1:23" ht="48" customHeight="1" x14ac:dyDescent="0.25">
      <c r="A43" s="52"/>
      <c r="B43" s="53"/>
      <c r="C43" s="53"/>
      <c r="D43" s="57"/>
      <c r="E43" s="56"/>
      <c r="F43" s="2" t="s">
        <v>283</v>
      </c>
      <c r="G43" s="2"/>
      <c r="H43" s="1"/>
      <c r="I43" s="1"/>
      <c r="J43" s="1" t="s">
        <v>262</v>
      </c>
      <c r="K43" s="1" t="s">
        <v>307</v>
      </c>
      <c r="L43" s="1" t="s">
        <v>315</v>
      </c>
      <c r="M43" s="54">
        <v>44823.740671296298</v>
      </c>
      <c r="N43" s="1"/>
      <c r="O43" s="1"/>
      <c r="P43" s="1"/>
      <c r="Q43" s="1"/>
      <c r="R43" s="1"/>
      <c r="S43" s="1" t="s">
        <v>88</v>
      </c>
      <c r="T43" s="55" t="s">
        <v>264</v>
      </c>
      <c r="U43" s="1" t="s">
        <v>87</v>
      </c>
      <c r="V43" s="1" t="s">
        <v>270</v>
      </c>
      <c r="W43" s="3"/>
    </row>
  </sheetData>
  <mergeCells count="3">
    <mergeCell ref="H1:M1"/>
    <mergeCell ref="N1:R1"/>
    <mergeCell ref="G4:G34"/>
  </mergeCells>
  <phoneticPr fontId="38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64C4-DE66-4DCF-8D97-B65A37215324}">
  <dimension ref="A1:X46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13" customWidth="1"/>
    <col min="4" max="4" width="19" customWidth="1"/>
    <col min="5" max="5" width="27" customWidth="1"/>
    <col min="6" max="6" width="17" customWidth="1"/>
    <col min="7" max="7" width="21" customWidth="1"/>
    <col min="8" max="8" width="27" customWidth="1"/>
    <col min="9" max="10" width="9" customWidth="1"/>
    <col min="11" max="11" width="19" customWidth="1"/>
    <col min="12" max="12" width="20" customWidth="1"/>
    <col min="13" max="13" width="27" customWidth="1"/>
    <col min="14" max="14" width="13" customWidth="1"/>
    <col min="15" max="15" width="18" hidden="1" customWidth="1"/>
    <col min="16" max="16" width="11" hidden="1" customWidth="1"/>
    <col min="17" max="17" width="9" hidden="1" customWidth="1"/>
    <col min="18" max="18" width="12" hidden="1" customWidth="1"/>
    <col min="19" max="19" width="22" hidden="1" customWidth="1"/>
    <col min="20" max="20" width="23" customWidth="1"/>
    <col min="21" max="22" width="9" customWidth="1"/>
    <col min="23" max="23" width="35" customWidth="1"/>
    <col min="24" max="24" width="23" customWidth="1"/>
  </cols>
  <sheetData>
    <row r="1" spans="1:24" ht="15.95" customHeight="1" x14ac:dyDescent="0.2">
      <c r="A1" s="95" t="s">
        <v>316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98"/>
      <c r="H1" s="64"/>
      <c r="I1" s="368" t="s">
        <v>238</v>
      </c>
      <c r="J1" s="368"/>
      <c r="K1" s="368"/>
      <c r="L1" s="368"/>
      <c r="M1" s="368"/>
      <c r="N1" s="368"/>
      <c r="O1" s="369" t="s">
        <v>239</v>
      </c>
      <c r="P1" s="369"/>
      <c r="Q1" s="369"/>
      <c r="R1" s="369"/>
      <c r="S1" s="369"/>
      <c r="T1" s="67"/>
      <c r="U1" s="66"/>
      <c r="V1" s="66"/>
      <c r="W1" s="66"/>
      <c r="X1" s="66"/>
    </row>
    <row r="2" spans="1:24" ht="15.95" customHeight="1" x14ac:dyDescent="0.2">
      <c r="A2" s="95"/>
      <c r="B2" s="95"/>
      <c r="C2" s="93" t="s">
        <v>240</v>
      </c>
      <c r="D2" s="93"/>
      <c r="E2" s="98" t="s">
        <v>241</v>
      </c>
      <c r="F2" s="98" t="s">
        <v>242</v>
      </c>
      <c r="G2" s="98" t="s">
        <v>243</v>
      </c>
      <c r="H2" s="69" t="s">
        <v>245</v>
      </c>
      <c r="I2" s="67" t="s">
        <v>103</v>
      </c>
      <c r="J2" s="67" t="s">
        <v>107</v>
      </c>
      <c r="K2" s="96" t="s">
        <v>246</v>
      </c>
      <c r="L2" s="97" t="s">
        <v>247</v>
      </c>
      <c r="M2" s="97" t="s">
        <v>248</v>
      </c>
      <c r="N2" s="67" t="s">
        <v>117</v>
      </c>
      <c r="O2" s="96" t="s">
        <v>249</v>
      </c>
      <c r="P2" s="96" t="s">
        <v>250</v>
      </c>
      <c r="Q2" s="97" t="s">
        <v>247</v>
      </c>
      <c r="R2" s="97" t="s">
        <v>248</v>
      </c>
      <c r="S2" s="67" t="s">
        <v>117</v>
      </c>
      <c r="T2" s="94" t="s">
        <v>52</v>
      </c>
      <c r="U2" s="67" t="s">
        <v>251</v>
      </c>
      <c r="V2" s="67" t="s">
        <v>252</v>
      </c>
      <c r="W2" s="70" t="s">
        <v>253</v>
      </c>
      <c r="X2" s="70" t="s">
        <v>254</v>
      </c>
    </row>
    <row r="3" spans="1:24" ht="15.95" customHeight="1" x14ac:dyDescent="0.2">
      <c r="A3" s="79" t="s">
        <v>317</v>
      </c>
      <c r="B3" s="32" t="s">
        <v>318</v>
      </c>
      <c r="C3" s="32" t="e">
        <f ca="1">_xludf.CONCAT("on", REPLACE(A3,1,1,UPPER(LEFT(A3,1))), REPLACE(B3,1,1,UPPER(LEFT(B3,1))))</f>
        <v>#NAME?</v>
      </c>
      <c r="D3" s="79" t="s">
        <v>319</v>
      </c>
      <c r="E3" s="80"/>
      <c r="F3" s="80"/>
      <c r="G3" s="8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76"/>
      <c r="W3" s="1"/>
      <c r="X3" s="1"/>
    </row>
    <row r="4" spans="1:24" ht="15.95" customHeight="1" x14ac:dyDescent="0.2">
      <c r="A4" s="79"/>
      <c r="B4" s="32"/>
      <c r="C4" s="32"/>
      <c r="D4" s="79"/>
      <c r="E4" s="374" t="s">
        <v>320</v>
      </c>
      <c r="F4" s="374" t="s">
        <v>321</v>
      </c>
      <c r="G4" s="371" t="s">
        <v>5</v>
      </c>
      <c r="H4" s="99" t="s">
        <v>322</v>
      </c>
      <c r="I4" s="1"/>
      <c r="J4" s="1"/>
      <c r="K4" s="83" t="s">
        <v>323</v>
      </c>
      <c r="L4" s="1" t="s">
        <v>320</v>
      </c>
      <c r="M4" s="1" t="s">
        <v>322</v>
      </c>
      <c r="N4" s="54">
        <v>44803.584236111114</v>
      </c>
      <c r="O4" s="1"/>
      <c r="P4" s="1"/>
      <c r="Q4" s="1"/>
      <c r="R4" s="1"/>
      <c r="S4" s="1"/>
      <c r="T4" s="1"/>
      <c r="U4" s="55" t="s">
        <v>264</v>
      </c>
      <c r="V4" s="76" t="s">
        <v>97</v>
      </c>
      <c r="W4" s="1" t="s">
        <v>324</v>
      </c>
      <c r="X4" s="1"/>
    </row>
    <row r="5" spans="1:24" ht="15.95" customHeight="1" x14ac:dyDescent="0.2">
      <c r="A5" s="79"/>
      <c r="B5" s="32"/>
      <c r="C5" s="32"/>
      <c r="D5" s="79"/>
      <c r="E5" s="374"/>
      <c r="F5" s="374"/>
      <c r="G5" s="371"/>
      <c r="H5" s="82" t="s">
        <v>325</v>
      </c>
      <c r="I5" s="1"/>
      <c r="J5" s="1"/>
      <c r="K5" s="83" t="s">
        <v>323</v>
      </c>
      <c r="L5" s="1" t="s">
        <v>320</v>
      </c>
      <c r="M5" s="82" t="s">
        <v>325</v>
      </c>
      <c r="N5" s="54">
        <v>44803.584479166668</v>
      </c>
      <c r="O5" s="100"/>
      <c r="P5" s="1"/>
      <c r="Q5" s="1"/>
      <c r="R5" s="1"/>
      <c r="S5" s="1"/>
      <c r="T5" s="1"/>
      <c r="U5" s="55" t="s">
        <v>264</v>
      </c>
      <c r="V5" s="76" t="s">
        <v>97</v>
      </c>
      <c r="W5" s="1" t="s">
        <v>324</v>
      </c>
      <c r="X5" s="1"/>
    </row>
    <row r="6" spans="1:24" ht="15.95" customHeight="1" x14ac:dyDescent="0.2">
      <c r="A6" s="79"/>
      <c r="B6" s="32"/>
      <c r="C6" s="32"/>
      <c r="D6" s="79"/>
      <c r="E6" s="374"/>
      <c r="F6" s="374"/>
      <c r="G6" s="371"/>
      <c r="H6" s="82" t="s">
        <v>326</v>
      </c>
      <c r="I6" s="1"/>
      <c r="J6" s="1"/>
      <c r="K6" s="83" t="s">
        <v>323</v>
      </c>
      <c r="L6" s="1" t="s">
        <v>320</v>
      </c>
      <c r="M6" s="82" t="s">
        <v>326</v>
      </c>
      <c r="N6" s="78">
        <v>44803.585231481484</v>
      </c>
      <c r="O6" s="1"/>
      <c r="P6" s="1"/>
      <c r="Q6" s="1"/>
      <c r="R6" s="1"/>
      <c r="S6" s="1"/>
      <c r="T6" s="1"/>
      <c r="U6" s="55" t="s">
        <v>264</v>
      </c>
      <c r="V6" s="76" t="s">
        <v>97</v>
      </c>
      <c r="W6" s="1" t="s">
        <v>324</v>
      </c>
      <c r="X6" s="1"/>
    </row>
    <row r="7" spans="1:24" ht="15.95" customHeight="1" x14ac:dyDescent="0.2">
      <c r="A7" s="79"/>
      <c r="B7" s="32"/>
      <c r="C7" s="32"/>
      <c r="D7" s="79"/>
      <c r="E7" s="374"/>
      <c r="F7" s="374"/>
      <c r="G7" s="371"/>
      <c r="H7" s="82" t="s">
        <v>327</v>
      </c>
      <c r="I7" s="1"/>
      <c r="J7" s="1"/>
      <c r="K7" s="83" t="s">
        <v>323</v>
      </c>
      <c r="L7" s="1" t="s">
        <v>320</v>
      </c>
      <c r="M7" s="84" t="s">
        <v>327</v>
      </c>
      <c r="N7" s="78">
        <v>44803.585486111115</v>
      </c>
      <c r="O7" s="1"/>
      <c r="P7" s="1"/>
      <c r="Q7" s="1"/>
      <c r="R7" s="1"/>
      <c r="S7" s="1"/>
      <c r="T7" s="1"/>
      <c r="U7" s="55" t="s">
        <v>264</v>
      </c>
      <c r="V7" s="76" t="s">
        <v>97</v>
      </c>
      <c r="W7" s="1" t="s">
        <v>324</v>
      </c>
      <c r="X7" s="1"/>
    </row>
    <row r="8" spans="1:24" ht="15.95" customHeight="1" x14ac:dyDescent="0.2">
      <c r="A8" s="79"/>
      <c r="B8" s="32"/>
      <c r="C8" s="32"/>
      <c r="D8" s="79"/>
      <c r="E8" s="374"/>
      <c r="F8" s="374"/>
      <c r="G8" s="371"/>
      <c r="H8" s="82" t="s">
        <v>328</v>
      </c>
      <c r="I8" s="1"/>
      <c r="J8" s="1"/>
      <c r="K8" s="83" t="s">
        <v>323</v>
      </c>
      <c r="L8" s="1" t="s">
        <v>320</v>
      </c>
      <c r="M8" s="84" t="s">
        <v>328</v>
      </c>
      <c r="N8" s="78">
        <v>44803.585763888892</v>
      </c>
      <c r="O8" s="1"/>
      <c r="P8" s="1"/>
      <c r="Q8" s="1"/>
      <c r="R8" s="1"/>
      <c r="S8" s="1"/>
      <c r="T8" s="1"/>
      <c r="U8" s="55" t="s">
        <v>264</v>
      </c>
      <c r="V8" s="76" t="s">
        <v>97</v>
      </c>
      <c r="W8" s="1" t="s">
        <v>324</v>
      </c>
      <c r="X8" s="1"/>
    </row>
    <row r="9" spans="1:24" ht="15.95" customHeight="1" x14ac:dyDescent="0.2">
      <c r="A9" s="79"/>
      <c r="B9" s="32"/>
      <c r="C9" s="32"/>
      <c r="D9" s="79"/>
      <c r="E9" s="374"/>
      <c r="F9" s="374"/>
      <c r="G9" s="371"/>
      <c r="H9" s="82" t="s">
        <v>329</v>
      </c>
      <c r="I9" s="1"/>
      <c r="J9" s="1"/>
      <c r="K9" s="83" t="s">
        <v>323</v>
      </c>
      <c r="L9" s="1" t="s">
        <v>320</v>
      </c>
      <c r="M9" s="84" t="s">
        <v>329</v>
      </c>
      <c r="N9" s="78">
        <v>44803.586087962962</v>
      </c>
      <c r="O9" s="1"/>
      <c r="P9" s="1"/>
      <c r="Q9" s="1"/>
      <c r="R9" s="1"/>
      <c r="S9" s="1"/>
      <c r="T9" s="1"/>
      <c r="U9" s="55" t="s">
        <v>264</v>
      </c>
      <c r="V9" s="76" t="s">
        <v>97</v>
      </c>
      <c r="W9" s="1" t="s">
        <v>324</v>
      </c>
      <c r="X9" s="1"/>
    </row>
    <row r="10" spans="1:24" ht="15.95" customHeight="1" x14ac:dyDescent="0.2">
      <c r="A10" s="79"/>
      <c r="B10" s="32"/>
      <c r="C10" s="32"/>
      <c r="D10" s="79"/>
      <c r="E10" s="374"/>
      <c r="F10" s="374"/>
      <c r="G10" s="371"/>
      <c r="H10" s="82" t="s">
        <v>330</v>
      </c>
      <c r="I10" s="1"/>
      <c r="J10" s="1"/>
      <c r="K10" s="83" t="s">
        <v>323</v>
      </c>
      <c r="L10" s="1" t="s">
        <v>320</v>
      </c>
      <c r="M10" s="84" t="s">
        <v>330</v>
      </c>
      <c r="N10" s="78">
        <v>44803.586087962962</v>
      </c>
      <c r="O10" s="1"/>
      <c r="P10" s="1"/>
      <c r="Q10" s="1"/>
      <c r="R10" s="1"/>
      <c r="S10" s="1"/>
      <c r="T10" s="1"/>
      <c r="U10" s="55" t="s">
        <v>264</v>
      </c>
      <c r="V10" s="76" t="s">
        <v>97</v>
      </c>
      <c r="W10" s="1" t="s">
        <v>324</v>
      </c>
      <c r="X10" s="1"/>
    </row>
    <row r="11" spans="1:24" ht="15.95" customHeight="1" x14ac:dyDescent="0.2">
      <c r="A11" s="79"/>
      <c r="B11" s="32"/>
      <c r="C11" s="32"/>
      <c r="D11" s="79"/>
      <c r="E11" s="374"/>
      <c r="F11" s="374"/>
      <c r="G11" s="371"/>
      <c r="H11" s="84" t="s">
        <v>331</v>
      </c>
      <c r="I11" s="1"/>
      <c r="J11" s="1"/>
      <c r="K11" s="83" t="s">
        <v>323</v>
      </c>
      <c r="L11" s="1" t="s">
        <v>320</v>
      </c>
      <c r="M11" s="82" t="s">
        <v>331</v>
      </c>
      <c r="N11" s="78">
        <v>44803.586238425924</v>
      </c>
      <c r="O11" s="1"/>
      <c r="P11" s="1"/>
      <c r="Q11" s="1"/>
      <c r="R11" s="1"/>
      <c r="S11" s="1"/>
      <c r="T11" s="1"/>
      <c r="U11" s="55" t="s">
        <v>264</v>
      </c>
      <c r="V11" s="76" t="s">
        <v>97</v>
      </c>
      <c r="W11" s="1" t="s">
        <v>324</v>
      </c>
      <c r="X11" s="1"/>
    </row>
    <row r="12" spans="1:24" ht="15.95" customHeight="1" x14ac:dyDescent="0.2">
      <c r="A12" s="79"/>
      <c r="B12" s="32"/>
      <c r="C12" s="32"/>
      <c r="D12" s="79"/>
      <c r="E12" s="374"/>
      <c r="F12" s="374"/>
      <c r="G12" s="371"/>
      <c r="H12" s="84" t="s">
        <v>332</v>
      </c>
      <c r="I12" s="1"/>
      <c r="J12" s="1"/>
      <c r="K12" s="83" t="s">
        <v>323</v>
      </c>
      <c r="L12" s="1" t="s">
        <v>320</v>
      </c>
      <c r="M12" s="84" t="s">
        <v>332</v>
      </c>
      <c r="N12" s="78">
        <v>44803.586597222224</v>
      </c>
      <c r="O12" s="1"/>
      <c r="P12" s="1"/>
      <c r="Q12" s="1"/>
      <c r="R12" s="1"/>
      <c r="S12" s="1"/>
      <c r="T12" s="1"/>
      <c r="U12" s="55" t="s">
        <v>264</v>
      </c>
      <c r="V12" s="76" t="s">
        <v>97</v>
      </c>
      <c r="W12" s="1" t="s">
        <v>324</v>
      </c>
      <c r="X12" s="1"/>
    </row>
    <row r="13" spans="1:24" ht="15.95" customHeight="1" x14ac:dyDescent="0.2">
      <c r="A13" s="79"/>
      <c r="B13" s="32"/>
      <c r="C13" s="32"/>
      <c r="D13" s="79"/>
      <c r="E13" s="374"/>
      <c r="F13" s="374"/>
      <c r="G13" s="371"/>
      <c r="H13" s="85" t="s">
        <v>333</v>
      </c>
      <c r="I13" s="1"/>
      <c r="J13" s="1"/>
      <c r="K13" s="83" t="s">
        <v>323</v>
      </c>
      <c r="L13" s="1" t="s">
        <v>320</v>
      </c>
      <c r="M13" s="85" t="s">
        <v>333</v>
      </c>
      <c r="N13" s="78">
        <v>44803.590300925927</v>
      </c>
      <c r="O13" s="1"/>
      <c r="P13" s="1"/>
      <c r="Q13" s="1"/>
      <c r="R13" s="1"/>
      <c r="S13" s="1"/>
      <c r="T13" s="1"/>
      <c r="U13" s="55" t="s">
        <v>264</v>
      </c>
      <c r="V13" s="76" t="s">
        <v>97</v>
      </c>
      <c r="W13" s="1" t="s">
        <v>324</v>
      </c>
      <c r="X13" s="1"/>
    </row>
    <row r="14" spans="1:24" ht="15.95" customHeight="1" x14ac:dyDescent="0.2">
      <c r="A14" s="79" t="s">
        <v>317</v>
      </c>
      <c r="B14" s="32" t="s">
        <v>334</v>
      </c>
      <c r="C14" s="32" t="e">
        <f ca="1">_xludf.CONCAT("on", REPLACE(A14,1,1,UPPER(LEFT(A14,1))), REPLACE(B14,1,1,UPPER(LEFT(B14,1))))</f>
        <v>#NAME?</v>
      </c>
      <c r="D14" s="79" t="s">
        <v>335</v>
      </c>
      <c r="E14" s="80"/>
      <c r="F14" s="80"/>
      <c r="G14" s="8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76"/>
      <c r="W14" s="1"/>
      <c r="X14" s="1"/>
    </row>
    <row r="15" spans="1:24" ht="15.95" customHeight="1" x14ac:dyDescent="0.2">
      <c r="A15" s="79"/>
      <c r="B15" s="32"/>
      <c r="C15" s="79"/>
      <c r="D15" s="32"/>
      <c r="E15" s="87" t="s">
        <v>336</v>
      </c>
      <c r="F15" s="32"/>
      <c r="G15" s="8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76"/>
      <c r="W15" s="1"/>
      <c r="X15" s="1"/>
    </row>
    <row r="16" spans="1:24" ht="15.95" customHeight="1" x14ac:dyDescent="0.2">
      <c r="A16" s="32"/>
      <c r="B16" s="32"/>
      <c r="C16" s="32"/>
      <c r="D16" s="32"/>
      <c r="E16" s="373" t="s">
        <v>337</v>
      </c>
      <c r="F16" s="372" t="s">
        <v>338</v>
      </c>
      <c r="G16" s="371" t="s">
        <v>4</v>
      </c>
      <c r="H16" s="89" t="s">
        <v>339</v>
      </c>
      <c r="I16" s="1"/>
      <c r="J16" s="1"/>
      <c r="K16" s="1" t="s">
        <v>340</v>
      </c>
      <c r="L16" s="1" t="s">
        <v>337</v>
      </c>
      <c r="M16" s="1" t="s">
        <v>339</v>
      </c>
      <c r="N16" s="54">
        <v>44803.591157407405</v>
      </c>
      <c r="O16" s="1"/>
      <c r="P16" s="1"/>
      <c r="Q16" s="1"/>
      <c r="R16" s="1"/>
      <c r="S16" s="1"/>
      <c r="T16" s="1"/>
      <c r="U16" s="55" t="s">
        <v>264</v>
      </c>
      <c r="V16" s="76" t="s">
        <v>97</v>
      </c>
      <c r="W16" s="1" t="s">
        <v>324</v>
      </c>
      <c r="X16" s="1"/>
    </row>
    <row r="17" spans="1:24" ht="15.95" customHeight="1" x14ac:dyDescent="0.2">
      <c r="A17" s="32"/>
      <c r="B17" s="32"/>
      <c r="C17" s="32"/>
      <c r="D17" s="32"/>
      <c r="E17" s="371"/>
      <c r="F17" s="371"/>
      <c r="G17" s="371"/>
      <c r="H17" s="82" t="s">
        <v>341</v>
      </c>
      <c r="I17" s="1"/>
      <c r="J17" s="1"/>
      <c r="K17" s="1" t="s">
        <v>340</v>
      </c>
      <c r="L17" s="1" t="s">
        <v>337</v>
      </c>
      <c r="M17" s="82" t="s">
        <v>341</v>
      </c>
      <c r="N17" s="54">
        <v>44803.591574074075</v>
      </c>
      <c r="O17" s="1"/>
      <c r="P17" s="1"/>
      <c r="Q17" s="1"/>
      <c r="R17" s="1"/>
      <c r="S17" s="1"/>
      <c r="T17" s="1"/>
      <c r="U17" s="55" t="s">
        <v>264</v>
      </c>
      <c r="V17" s="76" t="s">
        <v>97</v>
      </c>
      <c r="W17" s="1" t="s">
        <v>324</v>
      </c>
      <c r="X17" s="1"/>
    </row>
    <row r="18" spans="1:24" ht="15.95" customHeight="1" x14ac:dyDescent="0.2">
      <c r="A18" s="32"/>
      <c r="B18" s="32"/>
      <c r="C18" s="32"/>
      <c r="D18" s="32"/>
      <c r="E18" s="371"/>
      <c r="F18" s="371"/>
      <c r="G18" s="371"/>
      <c r="H18" s="84" t="s">
        <v>342</v>
      </c>
      <c r="I18" s="1"/>
      <c r="J18" s="1"/>
      <c r="K18" s="1" t="s">
        <v>340</v>
      </c>
      <c r="L18" s="1" t="s">
        <v>337</v>
      </c>
      <c r="M18" s="84" t="s">
        <v>342</v>
      </c>
      <c r="N18" s="54">
        <v>44803.59165509259</v>
      </c>
      <c r="O18" s="1"/>
      <c r="P18" s="1"/>
      <c r="Q18" s="1"/>
      <c r="R18" s="1"/>
      <c r="S18" s="1"/>
      <c r="T18" s="1"/>
      <c r="U18" s="55" t="s">
        <v>264</v>
      </c>
      <c r="V18" s="76" t="s">
        <v>97</v>
      </c>
      <c r="W18" s="1" t="s">
        <v>324</v>
      </c>
      <c r="X18" s="1"/>
    </row>
    <row r="19" spans="1:24" ht="15.95" customHeight="1" x14ac:dyDescent="0.2">
      <c r="A19" s="32"/>
      <c r="B19" s="32"/>
      <c r="C19" s="32"/>
      <c r="D19" s="32"/>
      <c r="E19" s="371"/>
      <c r="F19" s="371"/>
      <c r="G19" s="371"/>
      <c r="H19" s="84" t="s">
        <v>343</v>
      </c>
      <c r="I19" s="1"/>
      <c r="J19" s="1"/>
      <c r="K19" s="1" t="s">
        <v>340</v>
      </c>
      <c r="L19" s="1" t="s">
        <v>337</v>
      </c>
      <c r="M19" s="84" t="s">
        <v>343</v>
      </c>
      <c r="N19" s="54">
        <v>44803.591736111113</v>
      </c>
      <c r="O19" s="1"/>
      <c r="P19" s="1"/>
      <c r="Q19" s="1"/>
      <c r="R19" s="1"/>
      <c r="S19" s="1"/>
      <c r="T19" s="1"/>
      <c r="U19" s="55" t="s">
        <v>264</v>
      </c>
      <c r="V19" s="76" t="s">
        <v>97</v>
      </c>
      <c r="W19" s="1" t="s">
        <v>324</v>
      </c>
      <c r="X19" s="1"/>
    </row>
    <row r="20" spans="1:24" ht="15.95" customHeight="1" x14ac:dyDescent="0.2">
      <c r="A20" s="32"/>
      <c r="B20" s="32"/>
      <c r="C20" s="32"/>
      <c r="D20" s="32"/>
      <c r="E20" s="371"/>
      <c r="F20" s="371"/>
      <c r="G20" s="371"/>
      <c r="H20" s="84" t="s">
        <v>344</v>
      </c>
      <c r="I20" s="1"/>
      <c r="J20" s="1"/>
      <c r="K20" s="1" t="s">
        <v>340</v>
      </c>
      <c r="L20" s="1" t="s">
        <v>337</v>
      </c>
      <c r="M20" s="84" t="s">
        <v>344</v>
      </c>
      <c r="N20" s="54">
        <v>44803.591805555552</v>
      </c>
      <c r="O20" s="1"/>
      <c r="P20" s="1"/>
      <c r="Q20" s="1"/>
      <c r="R20" s="1"/>
      <c r="S20" s="1"/>
      <c r="T20" s="1"/>
      <c r="U20" s="55" t="s">
        <v>264</v>
      </c>
      <c r="V20" s="76" t="s">
        <v>97</v>
      </c>
      <c r="W20" s="1" t="s">
        <v>324</v>
      </c>
      <c r="X20" s="1"/>
    </row>
    <row r="21" spans="1:24" ht="15.95" customHeight="1" x14ac:dyDescent="0.2">
      <c r="A21" s="32"/>
      <c r="B21" s="32"/>
      <c r="C21" s="32"/>
      <c r="D21" s="32"/>
      <c r="E21" s="371"/>
      <c r="F21" s="371"/>
      <c r="G21" s="371"/>
      <c r="H21" s="84" t="s">
        <v>345</v>
      </c>
      <c r="I21" s="1"/>
      <c r="J21" s="1"/>
      <c r="K21" s="1" t="s">
        <v>340</v>
      </c>
      <c r="L21" s="1" t="s">
        <v>337</v>
      </c>
      <c r="M21" s="84" t="s">
        <v>345</v>
      </c>
      <c r="N21" s="54">
        <v>44803.591886574075</v>
      </c>
      <c r="O21" s="1"/>
      <c r="P21" s="1"/>
      <c r="Q21" s="1"/>
      <c r="R21" s="1"/>
      <c r="S21" s="1"/>
      <c r="T21" s="1"/>
      <c r="U21" s="55" t="s">
        <v>264</v>
      </c>
      <c r="V21" s="76" t="s">
        <v>97</v>
      </c>
      <c r="W21" s="1" t="s">
        <v>324</v>
      </c>
      <c r="X21" s="1"/>
    </row>
    <row r="22" spans="1:24" ht="15.95" customHeight="1" x14ac:dyDescent="0.2">
      <c r="A22" s="32"/>
      <c r="B22" s="32"/>
      <c r="C22" s="32"/>
      <c r="D22" s="32"/>
      <c r="E22" s="371"/>
      <c r="F22" s="371"/>
      <c r="G22" s="371"/>
      <c r="H22" s="84" t="s">
        <v>346</v>
      </c>
      <c r="I22" s="1"/>
      <c r="J22" s="1"/>
      <c r="K22" s="1" t="s">
        <v>340</v>
      </c>
      <c r="L22" s="1" t="s">
        <v>337</v>
      </c>
      <c r="M22" s="84" t="s">
        <v>346</v>
      </c>
      <c r="N22" s="54">
        <v>44803.592256944445</v>
      </c>
      <c r="O22" s="1"/>
      <c r="P22" s="1"/>
      <c r="Q22" s="1"/>
      <c r="R22" s="1"/>
      <c r="S22" s="1"/>
      <c r="T22" s="1"/>
      <c r="U22" s="55" t="s">
        <v>264</v>
      </c>
      <c r="V22" s="76" t="s">
        <v>97</v>
      </c>
      <c r="W22" s="1" t="s">
        <v>324</v>
      </c>
      <c r="X22" s="1"/>
    </row>
    <row r="23" spans="1:24" ht="15.95" customHeight="1" x14ac:dyDescent="0.2">
      <c r="A23" s="32"/>
      <c r="B23" s="32"/>
      <c r="C23" s="32"/>
      <c r="D23" s="32"/>
      <c r="E23" s="371"/>
      <c r="F23" s="371"/>
      <c r="G23" s="371"/>
      <c r="H23" s="84" t="s">
        <v>347</v>
      </c>
      <c r="I23" s="1"/>
      <c r="J23" s="1"/>
      <c r="K23" s="1" t="s">
        <v>340</v>
      </c>
      <c r="L23" s="1" t="s">
        <v>337</v>
      </c>
      <c r="M23" s="84" t="s">
        <v>347</v>
      </c>
      <c r="N23" s="54">
        <v>44803.59233796296</v>
      </c>
      <c r="O23" s="1"/>
      <c r="P23" s="1"/>
      <c r="Q23" s="1"/>
      <c r="R23" s="1"/>
      <c r="S23" s="1"/>
      <c r="T23" s="1"/>
      <c r="U23" s="55" t="s">
        <v>264</v>
      </c>
      <c r="V23" s="76" t="s">
        <v>97</v>
      </c>
      <c r="W23" s="1" t="s">
        <v>324</v>
      </c>
      <c r="X23" s="1"/>
    </row>
    <row r="24" spans="1:24" ht="15.95" customHeight="1" x14ac:dyDescent="0.2">
      <c r="A24" s="32"/>
      <c r="B24" s="32"/>
      <c r="C24" s="32"/>
      <c r="D24" s="32"/>
      <c r="E24" s="371"/>
      <c r="F24" s="371"/>
      <c r="G24" s="371"/>
      <c r="H24" s="82" t="s">
        <v>348</v>
      </c>
      <c r="I24" s="1"/>
      <c r="J24" s="1"/>
      <c r="K24" s="1" t="s">
        <v>340</v>
      </c>
      <c r="L24" s="1" t="s">
        <v>337</v>
      </c>
      <c r="M24" s="84" t="s">
        <v>348</v>
      </c>
      <c r="N24" s="54">
        <v>44803.592523148145</v>
      </c>
      <c r="O24" s="1"/>
      <c r="P24" s="1"/>
      <c r="Q24" s="1"/>
      <c r="R24" s="1"/>
      <c r="S24" s="1"/>
      <c r="T24" s="1"/>
      <c r="U24" s="55" t="s">
        <v>264</v>
      </c>
      <c r="V24" s="76" t="s">
        <v>97</v>
      </c>
      <c r="W24" s="1" t="s">
        <v>324</v>
      </c>
      <c r="X24" s="1"/>
    </row>
    <row r="25" spans="1:24" ht="15.95" customHeight="1" x14ac:dyDescent="0.2">
      <c r="A25" s="32"/>
      <c r="B25" s="32"/>
      <c r="C25" s="32"/>
      <c r="D25" s="32"/>
      <c r="E25" s="88" t="s">
        <v>349</v>
      </c>
      <c r="F25" s="32" t="s">
        <v>350</v>
      </c>
      <c r="G25" s="77" t="s">
        <v>351</v>
      </c>
      <c r="H25" s="1"/>
      <c r="I25" s="1"/>
      <c r="J25" s="1"/>
      <c r="K25" s="1" t="s">
        <v>340</v>
      </c>
      <c r="L25" s="1" t="s">
        <v>349</v>
      </c>
      <c r="M25" s="90">
        <v>0.5</v>
      </c>
      <c r="N25" s="91">
        <v>44804.675000000003</v>
      </c>
      <c r="O25" s="1"/>
      <c r="P25" s="1"/>
      <c r="Q25" s="1"/>
      <c r="R25" s="1"/>
      <c r="S25" s="1"/>
      <c r="T25" s="1"/>
      <c r="U25" s="55" t="s">
        <v>264</v>
      </c>
      <c r="V25" s="76" t="s">
        <v>97</v>
      </c>
      <c r="W25" s="1" t="s">
        <v>324</v>
      </c>
      <c r="X25" s="1"/>
    </row>
    <row r="26" spans="1:24" ht="15.95" customHeight="1" x14ac:dyDescent="0.2">
      <c r="A26" s="32"/>
      <c r="B26" s="32"/>
      <c r="C26" s="32"/>
      <c r="D26" s="32"/>
      <c r="E26" s="88" t="s">
        <v>352</v>
      </c>
      <c r="F26" s="32" t="s">
        <v>353</v>
      </c>
      <c r="G26" s="77"/>
      <c r="H26" s="1" t="s">
        <v>354</v>
      </c>
      <c r="I26" s="1"/>
      <c r="J26" s="1"/>
      <c r="K26" s="1" t="s">
        <v>340</v>
      </c>
      <c r="L26" s="1" t="s">
        <v>352</v>
      </c>
      <c r="M26" s="1" t="s">
        <v>355</v>
      </c>
      <c r="N26" s="78">
        <v>44803.593032407407</v>
      </c>
      <c r="O26" s="1"/>
      <c r="P26" s="1"/>
      <c r="Q26" s="1"/>
      <c r="R26" s="1"/>
      <c r="S26" s="1"/>
      <c r="T26" s="1"/>
      <c r="U26" s="55" t="s">
        <v>264</v>
      </c>
      <c r="V26" s="76" t="s">
        <v>97</v>
      </c>
      <c r="W26" s="1" t="s">
        <v>324</v>
      </c>
      <c r="X26" s="1"/>
    </row>
    <row r="27" spans="1:24" ht="15.95" customHeight="1" x14ac:dyDescent="0.2">
      <c r="A27" s="32"/>
      <c r="B27" s="32"/>
      <c r="C27" s="32"/>
      <c r="D27" s="32"/>
      <c r="E27" s="32"/>
      <c r="F27" s="32"/>
      <c r="G27" s="77"/>
      <c r="H27" s="1" t="s">
        <v>356</v>
      </c>
      <c r="I27" s="1"/>
      <c r="J27" s="1"/>
      <c r="K27" s="1" t="s">
        <v>340</v>
      </c>
      <c r="L27" s="1" t="s">
        <v>352</v>
      </c>
      <c r="M27" s="1" t="s">
        <v>357</v>
      </c>
      <c r="N27" s="78">
        <v>44803.59412037037</v>
      </c>
      <c r="O27" s="1"/>
      <c r="P27" s="1"/>
      <c r="Q27" s="1"/>
      <c r="R27" s="1"/>
      <c r="S27" s="1"/>
      <c r="T27" s="1"/>
      <c r="U27" s="55" t="s">
        <v>264</v>
      </c>
      <c r="V27" s="76" t="s">
        <v>97</v>
      </c>
      <c r="W27" s="1" t="s">
        <v>324</v>
      </c>
      <c r="X27" s="1"/>
    </row>
    <row r="28" spans="1:24" ht="15.95" customHeight="1" x14ac:dyDescent="0.2">
      <c r="A28" s="32"/>
      <c r="B28" s="32"/>
      <c r="C28" s="32"/>
      <c r="D28" s="32"/>
      <c r="E28" s="32"/>
      <c r="F28" s="32"/>
      <c r="G28" s="77"/>
      <c r="H28" s="1" t="s">
        <v>358</v>
      </c>
      <c r="I28" s="1"/>
      <c r="J28" s="1"/>
      <c r="K28" s="1" t="s">
        <v>340</v>
      </c>
      <c r="L28" s="1" t="s">
        <v>352</v>
      </c>
      <c r="M28" s="1" t="s">
        <v>359</v>
      </c>
      <c r="N28" s="78">
        <v>44803.594895833332</v>
      </c>
      <c r="O28" s="1"/>
      <c r="P28" s="1"/>
      <c r="Q28" s="1"/>
      <c r="R28" s="1"/>
      <c r="S28" s="1"/>
      <c r="T28" s="1"/>
      <c r="U28" s="55" t="s">
        <v>264</v>
      </c>
      <c r="V28" s="76" t="s">
        <v>97</v>
      </c>
      <c r="W28" s="1" t="s">
        <v>324</v>
      </c>
      <c r="X28" s="1"/>
    </row>
    <row r="29" spans="1:24" ht="15.95" customHeight="1" x14ac:dyDescent="0.2">
      <c r="A29" s="32"/>
      <c r="B29" s="32"/>
      <c r="C29" s="32"/>
      <c r="D29" s="32"/>
      <c r="E29" s="32" t="s">
        <v>360</v>
      </c>
      <c r="F29" s="32" t="s">
        <v>334</v>
      </c>
      <c r="G29" s="77"/>
      <c r="H29" s="1"/>
      <c r="I29" s="1"/>
      <c r="J29" s="1"/>
      <c r="K29" s="1" t="s">
        <v>340</v>
      </c>
      <c r="L29" s="101" t="s">
        <v>360</v>
      </c>
      <c r="M29" s="1" t="s">
        <v>334</v>
      </c>
      <c r="N29" s="91">
        <v>44804.675023148149</v>
      </c>
      <c r="O29" s="1"/>
      <c r="P29" s="1"/>
      <c r="Q29" s="1"/>
      <c r="R29" s="1"/>
      <c r="S29" s="1"/>
      <c r="T29" s="1"/>
      <c r="U29" s="55" t="s">
        <v>264</v>
      </c>
      <c r="V29" s="76" t="s">
        <v>97</v>
      </c>
      <c r="W29" s="1" t="s">
        <v>361</v>
      </c>
      <c r="X29" s="1"/>
    </row>
    <row r="30" spans="1:24" ht="15.95" customHeight="1" x14ac:dyDescent="0.2">
      <c r="A30" s="32"/>
      <c r="B30" s="32"/>
      <c r="C30" s="32"/>
      <c r="D30" s="32"/>
      <c r="E30" s="88" t="s">
        <v>362</v>
      </c>
      <c r="F30" s="32" t="s">
        <v>338</v>
      </c>
      <c r="G30" s="77" t="s">
        <v>363</v>
      </c>
      <c r="H30" s="1"/>
      <c r="I30" s="1"/>
      <c r="J30" s="1"/>
      <c r="K30" s="1" t="s">
        <v>340</v>
      </c>
      <c r="L30" s="1" t="s">
        <v>362</v>
      </c>
      <c r="M30" s="1" t="s">
        <v>364</v>
      </c>
      <c r="N30" s="102">
        <v>44803.584236111114</v>
      </c>
      <c r="O30" s="1"/>
      <c r="P30" s="1"/>
      <c r="Q30" s="1"/>
      <c r="R30" s="1"/>
      <c r="S30" s="1"/>
      <c r="T30" s="1"/>
      <c r="U30" s="55" t="s">
        <v>264</v>
      </c>
      <c r="V30" s="76" t="s">
        <v>97</v>
      </c>
      <c r="W30" s="1" t="s">
        <v>324</v>
      </c>
      <c r="X30" s="1"/>
    </row>
    <row r="31" spans="1:24" ht="15.95" customHeight="1" x14ac:dyDescent="0.2">
      <c r="A31" s="32"/>
      <c r="B31" s="32"/>
      <c r="C31" s="32"/>
      <c r="D31" s="32"/>
      <c r="E31" s="32" t="s">
        <v>365</v>
      </c>
      <c r="F31" s="32" t="s">
        <v>334</v>
      </c>
      <c r="G31" s="77"/>
      <c r="H31" s="1"/>
      <c r="I31" s="1"/>
      <c r="J31" s="1"/>
      <c r="K31" s="1" t="s">
        <v>340</v>
      </c>
      <c r="L31" s="1" t="s">
        <v>365</v>
      </c>
      <c r="M31" s="1" t="s">
        <v>334</v>
      </c>
      <c r="N31" s="78">
        <v>44803.59820601852</v>
      </c>
      <c r="O31" s="1"/>
      <c r="P31" s="1"/>
      <c r="Q31" s="1"/>
      <c r="R31" s="1"/>
      <c r="S31" s="1"/>
      <c r="T31" s="1"/>
      <c r="U31" s="55" t="s">
        <v>264</v>
      </c>
      <c r="V31" s="76" t="s">
        <v>97</v>
      </c>
      <c r="W31" s="1" t="s">
        <v>324</v>
      </c>
      <c r="X31" s="1"/>
    </row>
    <row r="32" spans="1:24" ht="15.95" customHeight="1" x14ac:dyDescent="0.2">
      <c r="A32" s="32"/>
      <c r="B32" s="32"/>
      <c r="C32" s="32"/>
      <c r="D32" s="32"/>
      <c r="E32" s="32" t="s">
        <v>366</v>
      </c>
      <c r="F32" s="32" t="s">
        <v>334</v>
      </c>
      <c r="G32" s="77"/>
      <c r="H32" s="1"/>
      <c r="I32" s="1"/>
      <c r="J32" s="1"/>
      <c r="K32" s="1" t="s">
        <v>340</v>
      </c>
      <c r="L32" s="1" t="s">
        <v>366</v>
      </c>
      <c r="M32" s="1" t="s">
        <v>334</v>
      </c>
      <c r="N32" s="78">
        <v>44803.598321759258</v>
      </c>
      <c r="O32" s="1"/>
      <c r="P32" s="1"/>
      <c r="Q32" s="1"/>
      <c r="R32" s="1"/>
      <c r="S32" s="1"/>
      <c r="T32" s="1"/>
      <c r="U32" s="55" t="s">
        <v>264</v>
      </c>
      <c r="V32" s="76" t="s">
        <v>97</v>
      </c>
      <c r="W32" s="1" t="s">
        <v>324</v>
      </c>
      <c r="X32" s="1"/>
    </row>
    <row r="33" spans="1:24" ht="15.95" customHeight="1" x14ac:dyDescent="0.2">
      <c r="A33" s="32"/>
      <c r="B33" s="32"/>
      <c r="C33" s="32"/>
      <c r="D33" s="32"/>
      <c r="E33" s="32" t="s">
        <v>367</v>
      </c>
      <c r="F33" s="32" t="s">
        <v>368</v>
      </c>
      <c r="G33" s="77"/>
      <c r="H33" s="1" t="s">
        <v>369</v>
      </c>
      <c r="I33" s="1"/>
      <c r="J33" s="1"/>
      <c r="K33" s="1" t="s">
        <v>340</v>
      </c>
      <c r="L33" s="1" t="s">
        <v>367</v>
      </c>
      <c r="M33" s="1" t="s">
        <v>370</v>
      </c>
      <c r="N33" s="78">
        <v>44803.598599537036</v>
      </c>
      <c r="O33" s="1"/>
      <c r="P33" s="1"/>
      <c r="Q33" s="1"/>
      <c r="R33" s="1"/>
      <c r="S33" s="1"/>
      <c r="T33" s="1"/>
      <c r="U33" s="55" t="s">
        <v>264</v>
      </c>
      <c r="V33" s="76" t="s">
        <v>97</v>
      </c>
      <c r="W33" s="1" t="s">
        <v>324</v>
      </c>
      <c r="X33" s="1"/>
    </row>
    <row r="34" spans="1:24" ht="15.95" customHeight="1" x14ac:dyDescent="0.2">
      <c r="A34" s="32"/>
      <c r="B34" s="32"/>
      <c r="C34" s="32"/>
      <c r="D34" s="32"/>
      <c r="E34" s="32"/>
      <c r="F34" s="32"/>
      <c r="G34" s="77"/>
      <c r="H34" s="1" t="s">
        <v>371</v>
      </c>
      <c r="I34" s="1"/>
      <c r="J34" s="1"/>
      <c r="K34" s="1" t="s">
        <v>340</v>
      </c>
      <c r="L34" s="1" t="s">
        <v>367</v>
      </c>
      <c r="M34" s="1" t="s">
        <v>372</v>
      </c>
      <c r="N34" s="78">
        <v>44803.598726851851</v>
      </c>
      <c r="O34" s="1"/>
      <c r="P34" s="1"/>
      <c r="Q34" s="1"/>
      <c r="R34" s="1"/>
      <c r="S34" s="1"/>
      <c r="T34" s="1"/>
      <c r="U34" s="55" t="s">
        <v>264</v>
      </c>
      <c r="V34" s="76" t="s">
        <v>97</v>
      </c>
      <c r="W34" s="1" t="s">
        <v>324</v>
      </c>
      <c r="X34" s="1"/>
    </row>
    <row r="35" spans="1:24" ht="15.95" customHeight="1" x14ac:dyDescent="0.2">
      <c r="A35" s="32"/>
      <c r="B35" s="32"/>
      <c r="C35" s="32"/>
      <c r="D35" s="32"/>
      <c r="E35" s="32" t="s">
        <v>373</v>
      </c>
      <c r="F35" s="32" t="s">
        <v>368</v>
      </c>
      <c r="G35" s="77"/>
      <c r="H35" s="1" t="s">
        <v>374</v>
      </c>
      <c r="I35" s="1"/>
      <c r="J35" s="1"/>
      <c r="K35" s="1" t="s">
        <v>340</v>
      </c>
      <c r="L35" s="1" t="s">
        <v>373</v>
      </c>
      <c r="M35" s="1" t="s">
        <v>370</v>
      </c>
      <c r="N35" s="78">
        <v>44803.59847222222</v>
      </c>
      <c r="O35" s="1"/>
      <c r="P35" s="1"/>
      <c r="Q35" s="1"/>
      <c r="R35" s="1"/>
      <c r="S35" s="1"/>
      <c r="T35" s="1"/>
      <c r="U35" s="55" t="s">
        <v>264</v>
      </c>
      <c r="V35" s="76" t="s">
        <v>97</v>
      </c>
      <c r="W35" s="1" t="s">
        <v>324</v>
      </c>
      <c r="X35" s="1"/>
    </row>
    <row r="36" spans="1:24" ht="15.95" customHeight="1" x14ac:dyDescent="0.2">
      <c r="A36" s="32"/>
      <c r="B36" s="32"/>
      <c r="C36" s="32"/>
      <c r="D36" s="32"/>
      <c r="E36" s="32"/>
      <c r="F36" s="32"/>
      <c r="G36" s="77"/>
      <c r="H36" s="1" t="s">
        <v>375</v>
      </c>
      <c r="I36" s="1"/>
      <c r="J36" s="1"/>
      <c r="K36" s="1" t="s">
        <v>340</v>
      </c>
      <c r="L36" s="1" t="s">
        <v>373</v>
      </c>
      <c r="M36" s="92" t="s">
        <v>372</v>
      </c>
      <c r="N36" s="78">
        <v>44803.598483796297</v>
      </c>
      <c r="O36" s="1"/>
      <c r="P36" s="1"/>
      <c r="Q36" s="1"/>
      <c r="R36" s="1"/>
      <c r="S36" s="1"/>
      <c r="T36" s="1"/>
      <c r="U36" s="55" t="s">
        <v>264</v>
      </c>
      <c r="V36" s="76" t="s">
        <v>97</v>
      </c>
      <c r="W36" s="1" t="s">
        <v>324</v>
      </c>
      <c r="X36" s="1"/>
    </row>
    <row r="37" spans="1:24" ht="15.95" customHeight="1" x14ac:dyDescent="0.2">
      <c r="A37" s="32"/>
      <c r="B37" s="32"/>
      <c r="C37" s="32"/>
      <c r="D37" s="32"/>
      <c r="E37" s="32" t="s">
        <v>376</v>
      </c>
      <c r="F37" s="32" t="s">
        <v>368</v>
      </c>
      <c r="G37" s="77"/>
      <c r="H37" s="1" t="s">
        <v>377</v>
      </c>
      <c r="I37" s="1"/>
      <c r="J37" s="1"/>
      <c r="K37" s="1" t="s">
        <v>340</v>
      </c>
      <c r="L37" s="1" t="s">
        <v>376</v>
      </c>
      <c r="M37" s="1" t="s">
        <v>370</v>
      </c>
      <c r="N37" s="78">
        <v>44803.598726851851</v>
      </c>
      <c r="O37" s="1"/>
      <c r="P37" s="1"/>
      <c r="Q37" s="1"/>
      <c r="R37" s="1"/>
      <c r="S37" s="1"/>
      <c r="T37" s="1"/>
      <c r="U37" s="55" t="s">
        <v>264</v>
      </c>
      <c r="V37" s="76" t="s">
        <v>97</v>
      </c>
      <c r="W37" s="1" t="s">
        <v>324</v>
      </c>
      <c r="X37" s="1"/>
    </row>
    <row r="38" spans="1:24" ht="15.95" customHeight="1" x14ac:dyDescent="0.2">
      <c r="A38" s="32"/>
      <c r="B38" s="32"/>
      <c r="C38" s="32"/>
      <c r="D38" s="32"/>
      <c r="E38" s="32"/>
      <c r="F38" s="32"/>
      <c r="G38" s="77"/>
      <c r="H38" s="1" t="s">
        <v>378</v>
      </c>
      <c r="I38" s="1"/>
      <c r="J38" s="1"/>
      <c r="K38" s="1" t="s">
        <v>340</v>
      </c>
      <c r="L38" s="1" t="s">
        <v>376</v>
      </c>
      <c r="M38" s="92" t="s">
        <v>372</v>
      </c>
      <c r="N38" s="78">
        <v>44803.598761574074</v>
      </c>
      <c r="O38" s="1"/>
      <c r="P38" s="1"/>
      <c r="Q38" s="1"/>
      <c r="R38" s="1"/>
      <c r="S38" s="1"/>
      <c r="T38" s="1"/>
      <c r="U38" s="55" t="s">
        <v>264</v>
      </c>
      <c r="V38" s="76" t="s">
        <v>97</v>
      </c>
      <c r="W38" s="1" t="s">
        <v>324</v>
      </c>
      <c r="X38" s="1"/>
    </row>
    <row r="39" spans="1:24" ht="15.95" customHeight="1" x14ac:dyDescent="0.2">
      <c r="A39" s="32"/>
      <c r="B39" s="32"/>
      <c r="C39" s="32"/>
      <c r="D39" s="32"/>
      <c r="E39" s="32" t="s">
        <v>379</v>
      </c>
      <c r="F39" s="32" t="s">
        <v>380</v>
      </c>
      <c r="G39" s="77"/>
      <c r="H39" s="1" t="s">
        <v>381</v>
      </c>
      <c r="I39" s="1"/>
      <c r="J39" s="1"/>
      <c r="K39" s="1" t="s">
        <v>340</v>
      </c>
      <c r="L39" s="1" t="s">
        <v>379</v>
      </c>
      <c r="M39" s="1" t="s">
        <v>382</v>
      </c>
      <c r="N39" s="78">
        <v>44803.598761574074</v>
      </c>
      <c r="O39" s="1"/>
      <c r="P39" s="1"/>
      <c r="Q39" s="1"/>
      <c r="R39" s="1"/>
      <c r="S39" s="1"/>
      <c r="T39" s="1"/>
      <c r="U39" s="55" t="s">
        <v>264</v>
      </c>
      <c r="V39" s="76" t="s">
        <v>97</v>
      </c>
      <c r="W39" s="1" t="s">
        <v>324</v>
      </c>
      <c r="X39" s="1"/>
    </row>
    <row r="40" spans="1:24" ht="15.95" customHeight="1" x14ac:dyDescent="0.2">
      <c r="A40" s="32"/>
      <c r="B40" s="32"/>
      <c r="C40" s="32"/>
      <c r="D40" s="32"/>
      <c r="E40" s="32"/>
      <c r="F40" s="32"/>
      <c r="G40" s="77"/>
      <c r="H40" s="1" t="s">
        <v>383</v>
      </c>
      <c r="I40" s="1"/>
      <c r="J40" s="1"/>
      <c r="K40" s="1" t="s">
        <v>340</v>
      </c>
      <c r="L40" s="1" t="s">
        <v>379</v>
      </c>
      <c r="M40" s="1" t="s">
        <v>384</v>
      </c>
      <c r="N40" s="78">
        <v>44803.59883101852</v>
      </c>
      <c r="O40" s="1"/>
      <c r="P40" s="1"/>
      <c r="Q40" s="1"/>
      <c r="R40" s="1"/>
      <c r="S40" s="1"/>
      <c r="T40" s="1"/>
      <c r="U40" s="55" t="s">
        <v>264</v>
      </c>
      <c r="V40" s="76" t="s">
        <v>97</v>
      </c>
      <c r="W40" s="1" t="s">
        <v>324</v>
      </c>
      <c r="X40" s="1"/>
    </row>
    <row r="41" spans="1:24" ht="15.95" customHeight="1" x14ac:dyDescent="0.2">
      <c r="A41" s="32"/>
      <c r="B41" s="32"/>
      <c r="C41" s="32"/>
      <c r="D41" s="32"/>
      <c r="E41" s="32" t="s">
        <v>385</v>
      </c>
      <c r="F41" s="32" t="s">
        <v>386</v>
      </c>
      <c r="G41" s="77"/>
      <c r="H41" s="1"/>
      <c r="I41" s="1"/>
      <c r="J41" s="1"/>
      <c r="K41" s="1" t="s">
        <v>340</v>
      </c>
      <c r="L41" s="1" t="s">
        <v>385</v>
      </c>
      <c r="M41" s="1" t="s">
        <v>386</v>
      </c>
      <c r="N41" s="78">
        <v>44803.599259259259</v>
      </c>
      <c r="O41" s="1"/>
      <c r="P41" s="1"/>
      <c r="Q41" s="1"/>
      <c r="R41" s="1"/>
      <c r="S41" s="1"/>
      <c r="T41" s="1"/>
      <c r="U41" s="55" t="s">
        <v>264</v>
      </c>
      <c r="V41" s="76" t="s">
        <v>97</v>
      </c>
      <c r="W41" s="1" t="s">
        <v>324</v>
      </c>
      <c r="X41" s="1"/>
    </row>
    <row r="42" spans="1:24" ht="15.95" customHeight="1" x14ac:dyDescent="0.2"/>
    <row r="43" spans="1:24" ht="15.95" customHeight="1" x14ac:dyDescent="0.2"/>
    <row r="44" spans="1:24" ht="15.95" customHeight="1" x14ac:dyDescent="0.2"/>
    <row r="45" spans="1:24" ht="15.95" customHeight="1" x14ac:dyDescent="0.2"/>
    <row r="46" spans="1:24" ht="15.95" customHeight="1" x14ac:dyDescent="0.2">
      <c r="F46" s="31"/>
    </row>
  </sheetData>
  <mergeCells count="8">
    <mergeCell ref="G16:G24"/>
    <mergeCell ref="F16:F24"/>
    <mergeCell ref="E16:E24"/>
    <mergeCell ref="I1:N1"/>
    <mergeCell ref="O1:S1"/>
    <mergeCell ref="F4:F13"/>
    <mergeCell ref="E4:E13"/>
    <mergeCell ref="G4:G13"/>
  </mergeCells>
  <phoneticPr fontId="38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9BEF-0605-4CA1-8690-0B2210669F50}">
  <dimension ref="A1:W32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16" customWidth="1"/>
    <col min="5" max="5" width="18" customWidth="1"/>
    <col min="6" max="6" width="44" customWidth="1"/>
    <col min="7" max="7" width="50" customWidth="1"/>
    <col min="8" max="9" width="9" customWidth="1"/>
    <col min="10" max="10" width="23" customWidth="1"/>
    <col min="11" max="11" width="13" customWidth="1"/>
    <col min="12" max="12" width="44" customWidth="1"/>
    <col min="13" max="13" width="18" customWidth="1"/>
    <col min="14" max="14" width="14" customWidth="1"/>
    <col min="15" max="15" width="13" customWidth="1"/>
    <col min="16" max="16" width="10" customWidth="1"/>
    <col min="17" max="17" width="11" customWidth="1"/>
    <col min="18" max="18" width="7" customWidth="1"/>
    <col min="19" max="21" width="10" customWidth="1"/>
    <col min="22" max="22" width="33" customWidth="1"/>
    <col min="23" max="23" width="25" customWidth="1"/>
  </cols>
  <sheetData>
    <row r="1" spans="1:23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  <c r="H1" s="368" t="s">
        <v>238</v>
      </c>
      <c r="I1" s="368"/>
      <c r="J1" s="368"/>
      <c r="K1" s="368"/>
      <c r="L1" s="368"/>
      <c r="M1" s="368"/>
      <c r="N1" s="369" t="s">
        <v>387</v>
      </c>
      <c r="O1" s="369"/>
      <c r="P1" s="369"/>
      <c r="Q1" s="369"/>
      <c r="R1" s="369"/>
      <c r="S1" s="120"/>
      <c r="T1" s="120"/>
      <c r="U1" s="120"/>
      <c r="V1" s="120"/>
      <c r="W1" s="120"/>
    </row>
    <row r="2" spans="1:23" ht="15.95" customHeight="1" x14ac:dyDescent="0.2">
      <c r="A2" s="95"/>
      <c r="B2" s="95"/>
      <c r="C2" s="93" t="s">
        <v>240</v>
      </c>
      <c r="D2" s="93"/>
      <c r="E2" s="113" t="s">
        <v>388</v>
      </c>
      <c r="F2" s="113" t="s">
        <v>242</v>
      </c>
      <c r="G2" s="113" t="s">
        <v>243</v>
      </c>
      <c r="H2" s="110" t="s">
        <v>103</v>
      </c>
      <c r="I2" s="66" t="s">
        <v>107</v>
      </c>
      <c r="J2" s="96" t="s">
        <v>246</v>
      </c>
      <c r="K2" s="111" t="s">
        <v>247</v>
      </c>
      <c r="L2" s="111" t="s">
        <v>248</v>
      </c>
      <c r="M2" s="114" t="s">
        <v>117</v>
      </c>
      <c r="N2" s="96" t="s">
        <v>249</v>
      </c>
      <c r="O2" s="96" t="s">
        <v>250</v>
      </c>
      <c r="P2" s="112" t="s">
        <v>247</v>
      </c>
      <c r="Q2" s="97" t="s">
        <v>248</v>
      </c>
      <c r="R2" s="67" t="s">
        <v>117</v>
      </c>
      <c r="S2" s="66" t="s">
        <v>52</v>
      </c>
      <c r="T2" s="66" t="s">
        <v>251</v>
      </c>
      <c r="U2" s="66" t="s">
        <v>252</v>
      </c>
      <c r="V2" s="66" t="s">
        <v>253</v>
      </c>
      <c r="W2" s="66" t="s">
        <v>254</v>
      </c>
    </row>
    <row r="3" spans="1:23" ht="15.95" customHeight="1" x14ac:dyDescent="0.2">
      <c r="A3" s="123" t="s">
        <v>389</v>
      </c>
      <c r="B3" s="123" t="s">
        <v>334</v>
      </c>
      <c r="C3" s="123" t="e">
        <f ca="1">_xludf.CONCAT("on", REPLACE(A3,1,1,UPPER(LEFT(A3,1))), REPLACE(B3,1,1,UPPER(LEFT(B3,1))))</f>
        <v>#NAME?</v>
      </c>
      <c r="D3" s="123" t="s">
        <v>390</v>
      </c>
      <c r="E3" s="123"/>
      <c r="F3" s="123"/>
      <c r="G3" s="124"/>
      <c r="H3" s="1"/>
      <c r="I3" s="1"/>
      <c r="J3" s="1"/>
      <c r="K3" s="1"/>
      <c r="L3" s="1"/>
      <c r="M3" s="1"/>
      <c r="N3" s="122"/>
      <c r="O3" s="122"/>
      <c r="P3" s="1"/>
      <c r="Q3" s="1"/>
      <c r="R3" s="1"/>
      <c r="S3" s="1"/>
      <c r="T3" s="1"/>
      <c r="U3" s="1"/>
      <c r="V3" s="1"/>
      <c r="W3" s="1"/>
    </row>
    <row r="4" spans="1:23" ht="75.95" customHeight="1" x14ac:dyDescent="0.2">
      <c r="A4" s="127"/>
      <c r="B4" s="127"/>
      <c r="C4" s="127"/>
      <c r="D4" s="127"/>
      <c r="E4" s="127" t="s">
        <v>391</v>
      </c>
      <c r="F4" s="127" t="s">
        <v>392</v>
      </c>
      <c r="G4" s="128" t="s">
        <v>393</v>
      </c>
      <c r="H4" s="1"/>
      <c r="I4" s="1"/>
      <c r="J4" s="10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"/>
    </row>
    <row r="5" spans="1:23" ht="27" customHeight="1" x14ac:dyDescent="0.2">
      <c r="A5" s="1"/>
      <c r="B5" s="1"/>
      <c r="C5" s="1"/>
      <c r="D5" s="1"/>
      <c r="E5" s="1"/>
      <c r="F5" s="107" t="s">
        <v>394</v>
      </c>
      <c r="G5" s="108" t="s">
        <v>395</v>
      </c>
      <c r="H5" s="1"/>
      <c r="I5" s="1"/>
      <c r="J5" s="106" t="s">
        <v>396</v>
      </c>
      <c r="K5" s="4"/>
      <c r="L5" s="105" t="s">
        <v>394</v>
      </c>
      <c r="M5" s="109">
        <v>44802.47583333333</v>
      </c>
      <c r="N5" s="109"/>
      <c r="O5" s="109"/>
      <c r="P5" s="109"/>
      <c r="Q5" s="109"/>
      <c r="R5" s="109"/>
      <c r="S5" s="4" t="s">
        <v>88</v>
      </c>
      <c r="T5" s="104" t="s">
        <v>397</v>
      </c>
      <c r="U5" s="4" t="s">
        <v>99</v>
      </c>
      <c r="V5" s="106" t="s">
        <v>324</v>
      </c>
      <c r="W5" s="3"/>
    </row>
    <row r="6" spans="1:23" ht="15.95" customHeight="1" x14ac:dyDescent="0.2">
      <c r="A6" s="1"/>
      <c r="B6" s="1"/>
      <c r="C6" s="1"/>
      <c r="D6" s="1"/>
      <c r="E6" s="1"/>
      <c r="F6" s="107" t="s">
        <v>398</v>
      </c>
      <c r="G6" s="108" t="s">
        <v>399</v>
      </c>
      <c r="H6" s="1"/>
      <c r="I6" s="1"/>
      <c r="J6" s="106" t="s">
        <v>396</v>
      </c>
      <c r="K6" s="4"/>
      <c r="L6" s="105" t="s">
        <v>398</v>
      </c>
      <c r="M6" s="109">
        <v>44802.476412037038</v>
      </c>
      <c r="N6" s="109"/>
      <c r="O6" s="109"/>
      <c r="P6" s="109"/>
      <c r="Q6" s="109"/>
      <c r="R6" s="109"/>
      <c r="S6" s="4" t="s">
        <v>88</v>
      </c>
      <c r="T6" s="104" t="s">
        <v>397</v>
      </c>
      <c r="U6" s="4" t="s">
        <v>99</v>
      </c>
      <c r="V6" s="106" t="s">
        <v>324</v>
      </c>
      <c r="W6" s="3"/>
    </row>
    <row r="7" spans="1:23" ht="15.95" customHeight="1" x14ac:dyDescent="0.2">
      <c r="A7" s="1"/>
      <c r="B7" s="1"/>
      <c r="C7" s="1"/>
      <c r="D7" s="1"/>
      <c r="E7" s="1"/>
      <c r="F7" s="107" t="s">
        <v>400</v>
      </c>
      <c r="G7" s="108" t="s">
        <v>401</v>
      </c>
      <c r="H7" s="1"/>
      <c r="I7" s="1"/>
      <c r="J7" s="106" t="s">
        <v>396</v>
      </c>
      <c r="K7" s="4"/>
      <c r="L7" s="105" t="s">
        <v>400</v>
      </c>
      <c r="M7" s="109">
        <v>44802.476678240739</v>
      </c>
      <c r="N7" s="109"/>
      <c r="O7" s="109"/>
      <c r="P7" s="109"/>
      <c r="Q7" s="109"/>
      <c r="R7" s="109"/>
      <c r="S7" s="4" t="s">
        <v>88</v>
      </c>
      <c r="T7" s="104" t="s">
        <v>397</v>
      </c>
      <c r="U7" s="4" t="s">
        <v>99</v>
      </c>
      <c r="V7" s="106" t="s">
        <v>324</v>
      </c>
      <c r="W7" s="3"/>
    </row>
    <row r="8" spans="1:23" ht="15.95" customHeight="1" x14ac:dyDescent="0.2">
      <c r="A8" s="1"/>
      <c r="B8" s="1"/>
      <c r="C8" s="1"/>
      <c r="D8" s="1"/>
      <c r="E8" s="1"/>
      <c r="F8" s="116" t="s">
        <v>402</v>
      </c>
      <c r="G8" s="117" t="s">
        <v>403</v>
      </c>
      <c r="H8" s="1"/>
      <c r="I8" s="1"/>
      <c r="J8" s="106" t="s">
        <v>396</v>
      </c>
      <c r="K8" s="4"/>
      <c r="L8" s="115" t="s">
        <v>402</v>
      </c>
      <c r="M8" s="109">
        <v>44802.477476851855</v>
      </c>
      <c r="N8" s="4"/>
      <c r="O8" s="4"/>
      <c r="P8" s="4"/>
      <c r="Q8" s="4"/>
      <c r="R8" s="4"/>
      <c r="S8" s="4" t="s">
        <v>88</v>
      </c>
      <c r="T8" s="104" t="s">
        <v>397</v>
      </c>
      <c r="U8" s="4" t="s">
        <v>99</v>
      </c>
      <c r="V8" s="106" t="s">
        <v>324</v>
      </c>
      <c r="W8" s="3"/>
    </row>
    <row r="9" spans="1:23" ht="15.95" customHeight="1" x14ac:dyDescent="0.2">
      <c r="A9" s="1"/>
      <c r="B9" s="1"/>
      <c r="C9" s="1"/>
      <c r="D9" s="1"/>
      <c r="E9" s="1"/>
      <c r="F9" s="116" t="s">
        <v>404</v>
      </c>
      <c r="G9" s="117" t="s">
        <v>405</v>
      </c>
      <c r="H9" s="1"/>
      <c r="I9" s="1"/>
      <c r="J9" s="106" t="s">
        <v>396</v>
      </c>
      <c r="K9" s="4"/>
      <c r="L9" s="115" t="s">
        <v>404</v>
      </c>
      <c r="M9" s="109">
        <v>44802.477546296293</v>
      </c>
      <c r="N9" s="4"/>
      <c r="O9" s="4"/>
      <c r="P9" s="4"/>
      <c r="Q9" s="4"/>
      <c r="R9" s="4"/>
      <c r="S9" s="4" t="s">
        <v>88</v>
      </c>
      <c r="T9" s="104" t="s">
        <v>397</v>
      </c>
      <c r="U9" s="4" t="s">
        <v>99</v>
      </c>
      <c r="V9" s="106" t="s">
        <v>324</v>
      </c>
      <c r="W9" s="3"/>
    </row>
    <row r="10" spans="1:23" ht="15.95" customHeight="1" x14ac:dyDescent="0.2">
      <c r="A10" s="1"/>
      <c r="B10" s="1"/>
      <c r="C10" s="1"/>
      <c r="D10" s="1"/>
      <c r="E10" s="1"/>
      <c r="F10" s="118" t="s">
        <v>406</v>
      </c>
      <c r="G10" s="108" t="s">
        <v>407</v>
      </c>
      <c r="H10" s="1"/>
      <c r="I10" s="1"/>
      <c r="J10" s="106" t="s">
        <v>396</v>
      </c>
      <c r="K10" s="4"/>
      <c r="L10" s="105" t="s">
        <v>406</v>
      </c>
      <c r="M10" s="109">
        <v>44802.502523148149</v>
      </c>
      <c r="N10" s="109"/>
      <c r="O10" s="109"/>
      <c r="P10" s="109"/>
      <c r="Q10" s="109"/>
      <c r="R10" s="109"/>
      <c r="S10" s="4" t="s">
        <v>88</v>
      </c>
      <c r="T10" s="104" t="s">
        <v>397</v>
      </c>
      <c r="U10" s="4" t="s">
        <v>99</v>
      </c>
      <c r="V10" s="106" t="s">
        <v>324</v>
      </c>
      <c r="W10" s="3"/>
    </row>
    <row r="11" spans="1:23" ht="15.95" customHeight="1" x14ac:dyDescent="0.2">
      <c r="A11" s="1"/>
      <c r="B11" s="1"/>
      <c r="C11" s="1"/>
      <c r="D11" s="1"/>
      <c r="E11" s="1"/>
      <c r="F11" s="107" t="s">
        <v>408</v>
      </c>
      <c r="G11" s="108" t="s">
        <v>409</v>
      </c>
      <c r="H11" s="1"/>
      <c r="I11" s="1"/>
      <c r="J11" s="106" t="s">
        <v>396</v>
      </c>
      <c r="K11" s="4"/>
      <c r="L11" s="105" t="s">
        <v>408</v>
      </c>
      <c r="M11" s="109">
        <v>44802.501967592594</v>
      </c>
      <c r="N11" s="109"/>
      <c r="O11" s="109"/>
      <c r="P11" s="109"/>
      <c r="Q11" s="109"/>
      <c r="R11" s="109"/>
      <c r="S11" s="4" t="s">
        <v>88</v>
      </c>
      <c r="T11" s="104" t="s">
        <v>397</v>
      </c>
      <c r="U11" s="4" t="s">
        <v>99</v>
      </c>
      <c r="V11" s="106" t="s">
        <v>324</v>
      </c>
      <c r="W11" s="3"/>
    </row>
    <row r="12" spans="1:23" ht="15.95" customHeight="1" x14ac:dyDescent="0.2">
      <c r="A12" s="1"/>
      <c r="B12" s="1"/>
      <c r="C12" s="1"/>
      <c r="D12" s="1"/>
      <c r="E12" s="1"/>
      <c r="F12" s="107" t="s">
        <v>410</v>
      </c>
      <c r="G12" s="108" t="s">
        <v>411</v>
      </c>
      <c r="H12" s="1"/>
      <c r="I12" s="1"/>
      <c r="J12" s="106" t="s">
        <v>396</v>
      </c>
      <c r="K12" s="4"/>
      <c r="L12" s="105" t="s">
        <v>410</v>
      </c>
      <c r="M12" s="109">
        <v>44802.503009259257</v>
      </c>
      <c r="N12" s="109"/>
      <c r="O12" s="109"/>
      <c r="P12" s="109"/>
      <c r="Q12" s="109"/>
      <c r="R12" s="109"/>
      <c r="S12" s="4" t="s">
        <v>88</v>
      </c>
      <c r="T12" s="104" t="s">
        <v>397</v>
      </c>
      <c r="U12" s="4" t="s">
        <v>99</v>
      </c>
      <c r="V12" s="106" t="s">
        <v>324</v>
      </c>
      <c r="W12" s="3"/>
    </row>
    <row r="13" spans="1:23" ht="15.95" customHeight="1" x14ac:dyDescent="0.2">
      <c r="A13" s="1"/>
      <c r="B13" s="1"/>
      <c r="C13" s="1"/>
      <c r="D13" s="1"/>
      <c r="E13" s="1"/>
      <c r="F13" s="107" t="s">
        <v>412</v>
      </c>
      <c r="G13" s="108" t="s">
        <v>413</v>
      </c>
      <c r="H13" s="1"/>
      <c r="I13" s="1"/>
      <c r="J13" s="106" t="s">
        <v>396</v>
      </c>
      <c r="K13" s="4"/>
      <c r="L13" s="105" t="s">
        <v>412</v>
      </c>
      <c r="M13" s="109">
        <v>44802.503217592595</v>
      </c>
      <c r="N13" s="109"/>
      <c r="O13" s="109"/>
      <c r="P13" s="109"/>
      <c r="Q13" s="109"/>
      <c r="R13" s="109"/>
      <c r="S13" s="4" t="s">
        <v>88</v>
      </c>
      <c r="T13" s="104" t="s">
        <v>397</v>
      </c>
      <c r="U13" s="4" t="s">
        <v>99</v>
      </c>
      <c r="V13" s="106" t="s">
        <v>324</v>
      </c>
      <c r="W13" s="3"/>
    </row>
    <row r="14" spans="1:23" ht="15.95" customHeight="1" x14ac:dyDescent="0.2">
      <c r="A14" s="1"/>
      <c r="B14" s="1"/>
      <c r="C14" s="1"/>
      <c r="D14" s="1"/>
      <c r="E14" s="1"/>
      <c r="F14" s="107" t="s">
        <v>414</v>
      </c>
      <c r="G14" s="108" t="s">
        <v>415</v>
      </c>
      <c r="H14" s="1"/>
      <c r="I14" s="1"/>
      <c r="J14" s="106" t="s">
        <v>396</v>
      </c>
      <c r="K14" s="4"/>
      <c r="L14" s="105" t="s">
        <v>414</v>
      </c>
      <c r="M14" s="109">
        <v>44802.503912037035</v>
      </c>
      <c r="N14" s="109"/>
      <c r="O14" s="109"/>
      <c r="P14" s="109"/>
      <c r="Q14" s="109"/>
      <c r="R14" s="109"/>
      <c r="S14" s="4" t="s">
        <v>88</v>
      </c>
      <c r="T14" s="104" t="s">
        <v>397</v>
      </c>
      <c r="U14" s="4" t="s">
        <v>99</v>
      </c>
      <c r="V14" s="106" t="s">
        <v>324</v>
      </c>
      <c r="W14" s="3"/>
    </row>
    <row r="15" spans="1:23" ht="15.95" customHeight="1" x14ac:dyDescent="0.2">
      <c r="A15" s="1"/>
      <c r="B15" s="1"/>
      <c r="C15" s="1"/>
      <c r="D15" s="1"/>
      <c r="E15" s="1"/>
      <c r="F15" s="107" t="s">
        <v>416</v>
      </c>
      <c r="G15" s="108" t="s">
        <v>417</v>
      </c>
      <c r="H15" s="1"/>
      <c r="I15" s="1"/>
      <c r="J15" s="106" t="s">
        <v>396</v>
      </c>
      <c r="K15" s="4"/>
      <c r="L15" s="105" t="s">
        <v>416</v>
      </c>
      <c r="M15" s="103">
        <v>44802.504143518519</v>
      </c>
      <c r="N15" s="103"/>
      <c r="O15" s="103"/>
      <c r="P15" s="103"/>
      <c r="Q15" s="103"/>
      <c r="R15" s="103"/>
      <c r="S15" s="4" t="s">
        <v>88</v>
      </c>
      <c r="T15" s="104" t="s">
        <v>397</v>
      </c>
      <c r="U15" s="4" t="s">
        <v>99</v>
      </c>
      <c r="V15" s="106" t="s">
        <v>324</v>
      </c>
      <c r="W15" s="1"/>
    </row>
    <row r="16" spans="1:23" ht="15.95" customHeight="1" x14ac:dyDescent="0.2">
      <c r="A16" s="1"/>
      <c r="B16" s="1"/>
      <c r="C16" s="1"/>
      <c r="D16" s="1"/>
      <c r="E16" s="1"/>
      <c r="F16" s="118" t="s">
        <v>418</v>
      </c>
      <c r="G16" s="108" t="s">
        <v>419</v>
      </c>
      <c r="H16" s="1"/>
      <c r="I16" s="1"/>
      <c r="J16" s="106" t="s">
        <v>396</v>
      </c>
      <c r="K16" s="4"/>
      <c r="L16" s="105" t="s">
        <v>418</v>
      </c>
      <c r="M16" s="109">
        <v>44802.505104166667</v>
      </c>
      <c r="N16" s="109"/>
      <c r="O16" s="109"/>
      <c r="P16" s="109"/>
      <c r="Q16" s="109"/>
      <c r="R16" s="109"/>
      <c r="S16" s="4" t="s">
        <v>88</v>
      </c>
      <c r="T16" s="104" t="s">
        <v>397</v>
      </c>
      <c r="U16" s="4" t="s">
        <v>99</v>
      </c>
      <c r="V16" s="106" t="s">
        <v>324</v>
      </c>
      <c r="W16" s="1"/>
    </row>
    <row r="17" spans="1:23" ht="15.95" customHeight="1" x14ac:dyDescent="0.2">
      <c r="A17" s="1"/>
      <c r="B17" s="1"/>
      <c r="C17" s="1"/>
      <c r="D17" s="1"/>
      <c r="E17" s="1"/>
      <c r="F17" s="107" t="s">
        <v>420</v>
      </c>
      <c r="G17" s="108" t="s">
        <v>421</v>
      </c>
      <c r="H17" s="1"/>
      <c r="I17" s="1"/>
      <c r="J17" s="106" t="s">
        <v>396</v>
      </c>
      <c r="K17" s="4"/>
      <c r="L17" s="105" t="s">
        <v>420</v>
      </c>
      <c r="M17" s="125">
        <v>44802.505370370367</v>
      </c>
      <c r="N17" s="125"/>
      <c r="O17" s="125"/>
      <c r="P17" s="125"/>
      <c r="Q17" s="125"/>
      <c r="R17" s="125"/>
      <c r="S17" s="4" t="s">
        <v>88</v>
      </c>
      <c r="T17" s="104" t="s">
        <v>397</v>
      </c>
      <c r="U17" s="4" t="s">
        <v>99</v>
      </c>
      <c r="V17" s="106" t="s">
        <v>324</v>
      </c>
      <c r="W17" s="1"/>
    </row>
    <row r="18" spans="1:23" ht="15.95" customHeight="1" x14ac:dyDescent="0.2">
      <c r="A18" s="1"/>
      <c r="B18" s="1"/>
      <c r="C18" s="1"/>
      <c r="D18" s="1"/>
      <c r="E18" s="1"/>
      <c r="F18" s="107" t="s">
        <v>422</v>
      </c>
      <c r="G18" s="108" t="s">
        <v>423</v>
      </c>
      <c r="H18" s="1"/>
      <c r="I18" s="1"/>
      <c r="J18" s="106" t="s">
        <v>396</v>
      </c>
      <c r="K18" s="4"/>
      <c r="L18" s="105" t="s">
        <v>422</v>
      </c>
      <c r="M18" s="109">
        <v>44802.505543981482</v>
      </c>
      <c r="N18" s="109"/>
      <c r="O18" s="109"/>
      <c r="P18" s="109"/>
      <c r="Q18" s="109"/>
      <c r="R18" s="109"/>
      <c r="S18" s="4" t="s">
        <v>88</v>
      </c>
      <c r="T18" s="104" t="s">
        <v>397</v>
      </c>
      <c r="U18" s="4" t="s">
        <v>99</v>
      </c>
      <c r="V18" s="106" t="s">
        <v>324</v>
      </c>
      <c r="W18" s="1"/>
    </row>
    <row r="19" spans="1:23" ht="15.95" customHeight="1" x14ac:dyDescent="0.2">
      <c r="A19" s="1"/>
      <c r="B19" s="1"/>
      <c r="C19" s="1"/>
      <c r="D19" s="1"/>
      <c r="E19" s="1"/>
      <c r="F19" s="107" t="s">
        <v>424</v>
      </c>
      <c r="G19" s="119" t="s">
        <v>425</v>
      </c>
      <c r="H19" s="1"/>
      <c r="I19" s="1"/>
      <c r="J19" s="106" t="s">
        <v>396</v>
      </c>
      <c r="K19" s="4"/>
      <c r="L19" s="105" t="s">
        <v>424</v>
      </c>
      <c r="M19" s="109">
        <v>44802.506053240744</v>
      </c>
      <c r="N19" s="109"/>
      <c r="O19" s="109"/>
      <c r="P19" s="109"/>
      <c r="Q19" s="109"/>
      <c r="R19" s="109"/>
      <c r="S19" s="4" t="s">
        <v>88</v>
      </c>
      <c r="T19" s="104" t="s">
        <v>397</v>
      </c>
      <c r="U19" s="4" t="s">
        <v>99</v>
      </c>
      <c r="V19" s="106" t="s">
        <v>324</v>
      </c>
      <c r="W19" s="1"/>
    </row>
    <row r="20" spans="1:23" ht="15.95" customHeight="1" x14ac:dyDescent="0.2">
      <c r="A20" s="1"/>
      <c r="B20" s="1"/>
      <c r="C20" s="1"/>
      <c r="D20" s="1"/>
      <c r="E20" s="1"/>
      <c r="F20" s="107" t="s">
        <v>426</v>
      </c>
      <c r="G20" s="119" t="s">
        <v>427</v>
      </c>
      <c r="H20" s="1"/>
      <c r="I20" s="1"/>
      <c r="J20" s="106" t="s">
        <v>396</v>
      </c>
      <c r="K20" s="4"/>
      <c r="L20" s="105" t="s">
        <v>426</v>
      </c>
      <c r="M20" s="109">
        <v>44802.506226851852</v>
      </c>
      <c r="N20" s="109"/>
      <c r="O20" s="109"/>
      <c r="P20" s="109"/>
      <c r="Q20" s="109"/>
      <c r="R20" s="109"/>
      <c r="S20" s="4" t="s">
        <v>88</v>
      </c>
      <c r="T20" s="104" t="s">
        <v>397</v>
      </c>
      <c r="U20" s="4" t="s">
        <v>99</v>
      </c>
      <c r="V20" s="106" t="s">
        <v>324</v>
      </c>
      <c r="W20" s="1"/>
    </row>
    <row r="21" spans="1:23" ht="15.95" customHeight="1" x14ac:dyDescent="0.2">
      <c r="A21" s="1"/>
      <c r="B21" s="1"/>
      <c r="C21" s="1"/>
      <c r="D21" s="1"/>
      <c r="E21" s="1"/>
      <c r="F21" s="118" t="s">
        <v>428</v>
      </c>
      <c r="G21" s="108" t="s">
        <v>429</v>
      </c>
      <c r="H21" s="1"/>
      <c r="I21" s="1"/>
      <c r="J21" s="106" t="s">
        <v>396</v>
      </c>
      <c r="K21" s="4"/>
      <c r="L21" s="105" t="s">
        <v>428</v>
      </c>
      <c r="M21" s="109">
        <v>44802.512673611112</v>
      </c>
      <c r="N21" s="109"/>
      <c r="O21" s="109"/>
      <c r="P21" s="109"/>
      <c r="Q21" s="109"/>
      <c r="R21" s="109"/>
      <c r="S21" s="4" t="s">
        <v>88</v>
      </c>
      <c r="T21" s="104" t="s">
        <v>397</v>
      </c>
      <c r="U21" s="4" t="s">
        <v>99</v>
      </c>
      <c r="V21" s="106" t="s">
        <v>324</v>
      </c>
      <c r="W21" s="1"/>
    </row>
    <row r="22" spans="1:23" ht="15.95" customHeight="1" x14ac:dyDescent="0.2">
      <c r="A22" s="1"/>
      <c r="B22" s="1"/>
      <c r="C22" s="1"/>
      <c r="D22" s="1"/>
      <c r="E22" s="1"/>
      <c r="F22" s="107" t="s">
        <v>430</v>
      </c>
      <c r="G22" s="108" t="s">
        <v>431</v>
      </c>
      <c r="H22" s="1"/>
      <c r="I22" s="1"/>
      <c r="J22" s="106" t="s">
        <v>396</v>
      </c>
      <c r="K22" s="4"/>
      <c r="L22" s="105" t="s">
        <v>430</v>
      </c>
      <c r="M22" s="109">
        <v>44802.512962962966</v>
      </c>
      <c r="N22" s="109"/>
      <c r="O22" s="109"/>
      <c r="P22" s="109"/>
      <c r="Q22" s="109"/>
      <c r="R22" s="109"/>
      <c r="S22" s="4" t="s">
        <v>88</v>
      </c>
      <c r="T22" s="104" t="s">
        <v>397</v>
      </c>
      <c r="U22" s="4" t="s">
        <v>99</v>
      </c>
      <c r="V22" s="106" t="s">
        <v>324</v>
      </c>
      <c r="W22" s="1"/>
    </row>
    <row r="23" spans="1:23" ht="15.95" customHeight="1" x14ac:dyDescent="0.2">
      <c r="A23" s="1"/>
      <c r="B23" s="1"/>
      <c r="C23" s="1"/>
      <c r="D23" s="1"/>
      <c r="E23" s="1"/>
      <c r="F23" s="107" t="s">
        <v>432</v>
      </c>
      <c r="G23" s="108" t="s">
        <v>433</v>
      </c>
      <c r="H23" s="1"/>
      <c r="I23" s="1"/>
      <c r="J23" s="106" t="s">
        <v>396</v>
      </c>
      <c r="K23" s="4"/>
      <c r="L23" s="105" t="s">
        <v>432</v>
      </c>
      <c r="M23" s="109">
        <v>44802.513252314813</v>
      </c>
      <c r="N23" s="109"/>
      <c r="O23" s="109"/>
      <c r="P23" s="109"/>
      <c r="Q23" s="109"/>
      <c r="R23" s="109"/>
      <c r="S23" s="4" t="s">
        <v>88</v>
      </c>
      <c r="T23" s="104" t="s">
        <v>397</v>
      </c>
      <c r="U23" s="4" t="s">
        <v>99</v>
      </c>
      <c r="V23" s="106" t="s">
        <v>324</v>
      </c>
      <c r="W23" s="1"/>
    </row>
    <row r="24" spans="1:23" ht="15.95" customHeight="1" x14ac:dyDescent="0.2">
      <c r="A24" s="1"/>
      <c r="B24" s="1"/>
      <c r="C24" s="1"/>
      <c r="D24" s="1"/>
      <c r="E24" s="1"/>
      <c r="F24" s="107" t="s">
        <v>434</v>
      </c>
      <c r="G24" s="108" t="s">
        <v>435</v>
      </c>
      <c r="H24" s="1"/>
      <c r="I24" s="1"/>
      <c r="J24" s="106" t="s">
        <v>396</v>
      </c>
      <c r="K24" s="4"/>
      <c r="L24" s="105" t="s">
        <v>434</v>
      </c>
      <c r="M24" s="126">
        <v>44802.513460648152</v>
      </c>
      <c r="N24" s="126"/>
      <c r="O24" s="126"/>
      <c r="P24" s="126"/>
      <c r="Q24" s="126"/>
      <c r="R24" s="126"/>
      <c r="S24" s="4" t="s">
        <v>88</v>
      </c>
      <c r="T24" s="104" t="s">
        <v>397</v>
      </c>
      <c r="U24" s="4" t="s">
        <v>99</v>
      </c>
      <c r="V24" s="106" t="s">
        <v>324</v>
      </c>
      <c r="W24" s="1"/>
    </row>
    <row r="25" spans="1:23" ht="15.95" customHeight="1" x14ac:dyDescent="0.2">
      <c r="A25" s="1"/>
      <c r="B25" s="1"/>
      <c r="C25" s="1"/>
      <c r="D25" s="1"/>
      <c r="E25" s="1"/>
      <c r="F25" s="107" t="s">
        <v>436</v>
      </c>
      <c r="G25" s="108" t="s">
        <v>437</v>
      </c>
      <c r="H25" s="1"/>
      <c r="I25" s="1"/>
      <c r="J25" s="106" t="s">
        <v>396</v>
      </c>
      <c r="K25" s="4"/>
      <c r="L25" s="105" t="s">
        <v>436</v>
      </c>
      <c r="M25" s="109">
        <v>44802.513692129629</v>
      </c>
      <c r="N25" s="109"/>
      <c r="O25" s="109"/>
      <c r="P25" s="109"/>
      <c r="Q25" s="109"/>
      <c r="R25" s="109"/>
      <c r="S25" s="4" t="s">
        <v>88</v>
      </c>
      <c r="T25" s="104" t="s">
        <v>397</v>
      </c>
      <c r="U25" s="4" t="s">
        <v>99</v>
      </c>
      <c r="V25" s="106" t="s">
        <v>324</v>
      </c>
      <c r="W25" s="1"/>
    </row>
    <row r="26" spans="1:23" ht="15.95" customHeight="1" x14ac:dyDescent="0.2">
      <c r="A26" s="1"/>
      <c r="B26" s="1"/>
      <c r="C26" s="1"/>
      <c r="D26" s="1"/>
      <c r="E26" s="1"/>
      <c r="F26" s="107" t="s">
        <v>438</v>
      </c>
      <c r="G26" s="108" t="s">
        <v>439</v>
      </c>
      <c r="H26" s="1"/>
      <c r="I26" s="1"/>
      <c r="J26" s="106" t="s">
        <v>396</v>
      </c>
      <c r="K26" s="4"/>
      <c r="L26" s="105" t="s">
        <v>438</v>
      </c>
      <c r="M26" s="109">
        <v>44802.513888888891</v>
      </c>
      <c r="N26" s="109"/>
      <c r="O26" s="109"/>
      <c r="P26" s="109"/>
      <c r="Q26" s="109"/>
      <c r="R26" s="109"/>
      <c r="S26" s="4" t="s">
        <v>88</v>
      </c>
      <c r="T26" s="104" t="s">
        <v>397</v>
      </c>
      <c r="U26" s="4" t="s">
        <v>99</v>
      </c>
      <c r="V26" s="106" t="s">
        <v>324</v>
      </c>
      <c r="W26" s="1"/>
    </row>
    <row r="27" spans="1:23" ht="15.95" customHeight="1" x14ac:dyDescent="0.2">
      <c r="A27" s="1"/>
      <c r="B27" s="1"/>
      <c r="C27" s="1"/>
      <c r="D27" s="1"/>
      <c r="E27" s="1"/>
      <c r="F27" s="107" t="s">
        <v>440</v>
      </c>
      <c r="G27" s="108" t="s">
        <v>441</v>
      </c>
      <c r="H27" s="1"/>
      <c r="I27" s="1"/>
      <c r="J27" s="106" t="s">
        <v>396</v>
      </c>
      <c r="K27" s="4"/>
      <c r="L27" s="105" t="s">
        <v>440</v>
      </c>
      <c r="M27" s="109">
        <v>44802.514131944445</v>
      </c>
      <c r="N27" s="109"/>
      <c r="O27" s="109"/>
      <c r="P27" s="109"/>
      <c r="Q27" s="109"/>
      <c r="R27" s="109"/>
      <c r="S27" s="4" t="s">
        <v>88</v>
      </c>
      <c r="T27" s="104" t="s">
        <v>397</v>
      </c>
      <c r="U27" s="4" t="s">
        <v>99</v>
      </c>
      <c r="V27" s="106" t="s">
        <v>324</v>
      </c>
      <c r="W27" s="1"/>
    </row>
    <row r="28" spans="1:23" ht="15.95" customHeight="1" x14ac:dyDescent="0.2">
      <c r="A28" s="1"/>
      <c r="B28" s="1"/>
      <c r="C28" s="1"/>
      <c r="D28" s="1"/>
      <c r="E28" s="1"/>
      <c r="F28" s="107" t="s">
        <v>442</v>
      </c>
      <c r="G28" s="108" t="s">
        <v>443</v>
      </c>
      <c r="H28" s="1"/>
      <c r="I28" s="1"/>
      <c r="J28" s="106" t="s">
        <v>396</v>
      </c>
      <c r="K28" s="4"/>
      <c r="L28" s="105" t="s">
        <v>442</v>
      </c>
      <c r="M28" s="109">
        <v>44802.514479166668</v>
      </c>
      <c r="N28" s="109"/>
      <c r="O28" s="109"/>
      <c r="P28" s="109"/>
      <c r="Q28" s="109"/>
      <c r="R28" s="109"/>
      <c r="S28" s="4" t="s">
        <v>88</v>
      </c>
      <c r="T28" s="104" t="s">
        <v>397</v>
      </c>
      <c r="U28" s="4" t="s">
        <v>99</v>
      </c>
      <c r="V28" s="106" t="s">
        <v>324</v>
      </c>
      <c r="W28" s="1"/>
    </row>
    <row r="29" spans="1:23" ht="15.95" customHeight="1" x14ac:dyDescent="0.2">
      <c r="A29" s="1"/>
      <c r="B29" s="1"/>
      <c r="C29" s="1"/>
      <c r="D29" s="1"/>
      <c r="E29" s="1"/>
      <c r="F29" s="107" t="s">
        <v>444</v>
      </c>
      <c r="G29" s="108" t="s">
        <v>445</v>
      </c>
      <c r="H29" s="1"/>
      <c r="I29" s="1"/>
      <c r="J29" s="106" t="s">
        <v>396</v>
      </c>
      <c r="K29" s="4"/>
      <c r="L29" s="105" t="s">
        <v>444</v>
      </c>
      <c r="M29" s="109">
        <v>44802.51462962963</v>
      </c>
      <c r="N29" s="109"/>
      <c r="O29" s="109"/>
      <c r="P29" s="109"/>
      <c r="Q29" s="109"/>
      <c r="R29" s="109"/>
      <c r="S29" s="4" t="s">
        <v>88</v>
      </c>
      <c r="T29" s="104" t="s">
        <v>397</v>
      </c>
      <c r="U29" s="4" t="s">
        <v>99</v>
      </c>
      <c r="V29" s="106" t="s">
        <v>324</v>
      </c>
      <c r="W29" s="1"/>
    </row>
    <row r="30" spans="1:23" ht="15.95" customHeight="1" x14ac:dyDescent="0.2">
      <c r="A30" s="1"/>
      <c r="B30" s="1"/>
      <c r="C30" s="1"/>
      <c r="D30" s="1"/>
      <c r="E30" s="1"/>
      <c r="F30" s="107" t="s">
        <v>446</v>
      </c>
      <c r="G30" s="108" t="s">
        <v>447</v>
      </c>
      <c r="H30" s="1"/>
      <c r="I30" s="1"/>
      <c r="J30" s="106" t="s">
        <v>396</v>
      </c>
      <c r="K30" s="4"/>
      <c r="L30" s="105" t="s">
        <v>446</v>
      </c>
      <c r="M30" s="109">
        <v>44802.514756944445</v>
      </c>
      <c r="N30" s="109"/>
      <c r="O30" s="109"/>
      <c r="P30" s="109"/>
      <c r="Q30" s="109"/>
      <c r="R30" s="109"/>
      <c r="S30" s="4" t="s">
        <v>88</v>
      </c>
      <c r="T30" s="104" t="s">
        <v>397</v>
      </c>
      <c r="U30" s="4" t="s">
        <v>99</v>
      </c>
      <c r="V30" s="106" t="s">
        <v>324</v>
      </c>
      <c r="W30" s="1"/>
    </row>
    <row r="31" spans="1:23" ht="15.95" customHeight="1" x14ac:dyDescent="0.2"/>
    <row r="32" spans="1:23" ht="15.95" customHeight="1" x14ac:dyDescent="0.2"/>
  </sheetData>
  <mergeCells count="2">
    <mergeCell ref="N1:R1"/>
    <mergeCell ref="H1:M1"/>
  </mergeCells>
  <phoneticPr fontId="38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BF59-D04B-45D7-9573-B83A6B85566A}">
  <dimension ref="A1:W22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3" customWidth="1"/>
    <col min="4" max="4" width="17" customWidth="1"/>
    <col min="5" max="5" width="26" customWidth="1"/>
    <col min="6" max="6" width="32" customWidth="1"/>
    <col min="7" max="7" width="33" customWidth="1"/>
    <col min="8" max="9" width="9" customWidth="1"/>
    <col min="10" max="10" width="23" customWidth="1"/>
    <col min="11" max="11" width="27" customWidth="1"/>
    <col min="12" max="12" width="28" customWidth="1"/>
    <col min="13" max="18" width="20" customWidth="1"/>
    <col min="19" max="21" width="10" customWidth="1"/>
    <col min="22" max="22" width="25" customWidth="1"/>
    <col min="23" max="23" width="23" customWidth="1"/>
  </cols>
  <sheetData>
    <row r="1" spans="1:23" ht="15.95" customHeight="1" x14ac:dyDescent="0.2">
      <c r="A1" s="95" t="s">
        <v>249</v>
      </c>
      <c r="B1" s="95" t="s">
        <v>250</v>
      </c>
      <c r="C1" s="35" t="s">
        <v>235</v>
      </c>
      <c r="D1" s="35" t="s">
        <v>236</v>
      </c>
      <c r="E1" s="98" t="s">
        <v>237</v>
      </c>
      <c r="F1" s="98"/>
      <c r="G1" s="121"/>
      <c r="H1" s="368" t="s">
        <v>238</v>
      </c>
      <c r="I1" s="368"/>
      <c r="J1" s="368"/>
      <c r="K1" s="368"/>
      <c r="L1" s="368"/>
      <c r="M1" s="368"/>
      <c r="N1" s="369" t="s">
        <v>387</v>
      </c>
      <c r="O1" s="369"/>
      <c r="P1" s="369"/>
      <c r="Q1" s="369"/>
      <c r="R1" s="369"/>
      <c r="S1" s="120"/>
      <c r="T1" s="120"/>
      <c r="U1" s="120"/>
      <c r="V1" s="120"/>
      <c r="W1" s="120"/>
    </row>
    <row r="2" spans="1:23" ht="15.95" customHeight="1" x14ac:dyDescent="0.2">
      <c r="A2" s="95"/>
      <c r="B2" s="95"/>
      <c r="C2" s="93" t="s">
        <v>240</v>
      </c>
      <c r="D2" s="93"/>
      <c r="E2" s="113" t="s">
        <v>241</v>
      </c>
      <c r="F2" s="113" t="s">
        <v>242</v>
      </c>
      <c r="G2" s="113" t="s">
        <v>243</v>
      </c>
      <c r="H2" s="110" t="s">
        <v>103</v>
      </c>
      <c r="I2" s="66" t="s">
        <v>107</v>
      </c>
      <c r="J2" s="96" t="s">
        <v>246</v>
      </c>
      <c r="K2" s="111" t="s">
        <v>247</v>
      </c>
      <c r="L2" s="111" t="s">
        <v>248</v>
      </c>
      <c r="M2" s="66" t="s">
        <v>117</v>
      </c>
      <c r="N2" s="96" t="s">
        <v>249</v>
      </c>
      <c r="O2" s="96" t="s">
        <v>250</v>
      </c>
      <c r="P2" s="97" t="s">
        <v>247</v>
      </c>
      <c r="Q2" s="97" t="s">
        <v>248</v>
      </c>
      <c r="R2" s="67" t="s">
        <v>117</v>
      </c>
      <c r="S2" s="66" t="s">
        <v>52</v>
      </c>
      <c r="T2" s="66" t="s">
        <v>251</v>
      </c>
      <c r="U2" s="66" t="s">
        <v>252</v>
      </c>
      <c r="V2" s="66" t="s">
        <v>253</v>
      </c>
      <c r="W2" s="66" t="s">
        <v>254</v>
      </c>
    </row>
    <row r="3" spans="1:23" ht="15.95" customHeight="1" x14ac:dyDescent="0.2">
      <c r="A3" s="32" t="s">
        <v>448</v>
      </c>
      <c r="B3" s="32" t="s">
        <v>449</v>
      </c>
      <c r="C3" s="32" t="e">
        <f ca="1">_xludf.CONCAT("on", REPLACE(A3,1,1,UPPER(LEFT(A3,1))), REPLACE(B3,1,1,UPPER(LEFT(B3,1))))</f>
        <v>#NAME?</v>
      </c>
      <c r="D3" s="32" t="s">
        <v>450</v>
      </c>
      <c r="E3" s="32"/>
      <c r="F3" s="32"/>
      <c r="G3" s="7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95" customHeight="1" x14ac:dyDescent="0.2">
      <c r="A4" s="32"/>
      <c r="B4" s="32"/>
      <c r="C4" s="32"/>
      <c r="D4" s="32"/>
      <c r="E4" s="32" t="s">
        <v>451</v>
      </c>
      <c r="F4" s="32" t="s">
        <v>452</v>
      </c>
      <c r="G4" s="77" t="s">
        <v>453</v>
      </c>
      <c r="H4" s="1"/>
      <c r="I4" s="1"/>
      <c r="J4" s="33" t="s">
        <v>454</v>
      </c>
      <c r="K4" s="33" t="s">
        <v>451</v>
      </c>
      <c r="L4" s="33">
        <v>0</v>
      </c>
      <c r="M4" s="109">
        <v>36525.000231481485</v>
      </c>
      <c r="N4" s="33"/>
      <c r="O4" s="4"/>
      <c r="P4" s="4"/>
      <c r="Q4" s="109"/>
      <c r="R4" s="109"/>
      <c r="S4" s="4" t="s">
        <v>88</v>
      </c>
      <c r="T4" s="104" t="s">
        <v>397</v>
      </c>
      <c r="U4" s="4" t="s">
        <v>99</v>
      </c>
      <c r="V4" s="3" t="s">
        <v>455</v>
      </c>
      <c r="W4" s="1"/>
    </row>
    <row r="5" spans="1:23" ht="15.95" customHeight="1" x14ac:dyDescent="0.2">
      <c r="A5" s="32"/>
      <c r="B5" s="32"/>
      <c r="C5" s="32"/>
      <c r="D5" s="32"/>
      <c r="E5" s="32" t="s">
        <v>456</v>
      </c>
      <c r="F5" s="32" t="s">
        <v>457</v>
      </c>
      <c r="G5" s="77" t="s">
        <v>458</v>
      </c>
      <c r="H5" s="1"/>
      <c r="I5" s="1"/>
      <c r="J5" s="33" t="s">
        <v>454</v>
      </c>
      <c r="K5" s="33" t="s">
        <v>456</v>
      </c>
      <c r="L5" s="33">
        <v>65535</v>
      </c>
      <c r="M5" s="109">
        <v>36525.000231481485</v>
      </c>
      <c r="N5" s="109"/>
      <c r="O5" s="109"/>
      <c r="P5" s="109"/>
      <c r="Q5" s="109"/>
      <c r="R5" s="109"/>
      <c r="S5" s="4" t="s">
        <v>88</v>
      </c>
      <c r="T5" s="104" t="s">
        <v>397</v>
      </c>
      <c r="U5" s="4" t="s">
        <v>99</v>
      </c>
      <c r="V5" s="3" t="s">
        <v>455</v>
      </c>
      <c r="W5" s="1"/>
    </row>
    <row r="6" spans="1:23" ht="15.95" customHeight="1" x14ac:dyDescent="0.2">
      <c r="A6" s="32" t="s">
        <v>448</v>
      </c>
      <c r="B6" s="32" t="s">
        <v>459</v>
      </c>
      <c r="C6" s="32" t="e">
        <f ca="1">_xludf.CONCAT("on", REPLACE(A6,1,1,UPPER(LEFT(A6,1))), REPLACE(B6,1,1,UPPER(LEFT(B6,1))))</f>
        <v>#NAME?</v>
      </c>
      <c r="D6" s="32" t="s">
        <v>460</v>
      </c>
      <c r="E6" s="32"/>
      <c r="F6" s="32"/>
      <c r="G6" s="77"/>
      <c r="H6" s="1"/>
      <c r="I6" s="1"/>
      <c r="J6" s="33"/>
      <c r="K6" s="105"/>
      <c r="L6" s="131"/>
      <c r="M6" s="106"/>
      <c r="N6" s="106"/>
      <c r="O6" s="106"/>
      <c r="P6" s="106"/>
      <c r="Q6" s="106"/>
      <c r="R6" s="106"/>
      <c r="S6" s="4"/>
      <c r="T6" s="4"/>
      <c r="U6" s="4"/>
      <c r="V6" s="3"/>
      <c r="W6" s="54"/>
    </row>
    <row r="7" spans="1:23" ht="27.95" customHeight="1" x14ac:dyDescent="0.2">
      <c r="A7" s="32"/>
      <c r="B7" s="32"/>
      <c r="C7" s="32"/>
      <c r="D7" s="32"/>
      <c r="E7" s="32" t="s">
        <v>451</v>
      </c>
      <c r="F7" s="32" t="s">
        <v>452</v>
      </c>
      <c r="G7" s="77" t="s">
        <v>461</v>
      </c>
      <c r="H7" s="1"/>
      <c r="I7" s="1"/>
      <c r="J7" s="130" t="s">
        <v>462</v>
      </c>
      <c r="K7" s="33" t="s">
        <v>451</v>
      </c>
      <c r="L7" s="33">
        <v>0</v>
      </c>
      <c r="M7" s="109">
        <v>44802.543333333335</v>
      </c>
      <c r="N7" s="109"/>
      <c r="O7" s="109"/>
      <c r="P7" s="109"/>
      <c r="Q7" s="375"/>
      <c r="R7" s="375"/>
      <c r="S7" s="4" t="s">
        <v>88</v>
      </c>
      <c r="T7" s="104" t="s">
        <v>397</v>
      </c>
      <c r="U7" s="4" t="s">
        <v>99</v>
      </c>
      <c r="V7" s="3" t="s">
        <v>455</v>
      </c>
      <c r="W7" s="3"/>
    </row>
    <row r="8" spans="1:23" ht="15.95" customHeight="1" x14ac:dyDescent="0.2">
      <c r="A8" s="32"/>
      <c r="B8" s="32"/>
      <c r="C8" s="32"/>
      <c r="D8" s="32"/>
      <c r="E8" s="32" t="s">
        <v>456</v>
      </c>
      <c r="F8" s="32" t="s">
        <v>457</v>
      </c>
      <c r="G8" s="77" t="s">
        <v>463</v>
      </c>
      <c r="H8" s="1"/>
      <c r="I8" s="1"/>
      <c r="J8" s="130" t="s">
        <v>462</v>
      </c>
      <c r="K8" s="33" t="s">
        <v>456</v>
      </c>
      <c r="L8" s="130">
        <v>65535</v>
      </c>
      <c r="M8" s="109">
        <v>44802.543333333335</v>
      </c>
      <c r="N8" s="109"/>
      <c r="O8" s="109"/>
      <c r="P8" s="109"/>
      <c r="Q8" s="375"/>
      <c r="R8" s="375"/>
      <c r="S8" s="4" t="s">
        <v>88</v>
      </c>
      <c r="T8" s="104" t="s">
        <v>397</v>
      </c>
      <c r="U8" s="4" t="s">
        <v>99</v>
      </c>
      <c r="V8" s="3" t="s">
        <v>455</v>
      </c>
      <c r="W8" s="3"/>
    </row>
    <row r="9" spans="1:23" ht="15.95" customHeight="1" x14ac:dyDescent="0.2">
      <c r="A9" s="32"/>
      <c r="B9" s="32"/>
      <c r="C9" s="32"/>
      <c r="D9" s="32"/>
      <c r="E9" s="32" t="s">
        <v>464</v>
      </c>
      <c r="F9" s="32" t="s">
        <v>465</v>
      </c>
      <c r="G9" s="77" t="s">
        <v>466</v>
      </c>
      <c r="H9" s="1"/>
      <c r="I9" s="1"/>
      <c r="J9" s="130" t="s">
        <v>462</v>
      </c>
      <c r="K9" s="33" t="s">
        <v>464</v>
      </c>
      <c r="L9" s="129">
        <v>36525.000231481485</v>
      </c>
      <c r="M9" s="109">
        <v>44802.543333333335</v>
      </c>
      <c r="N9" s="109"/>
      <c r="O9" s="109"/>
      <c r="P9" s="109"/>
      <c r="Q9" s="375"/>
      <c r="R9" s="375"/>
      <c r="S9" s="4" t="s">
        <v>88</v>
      </c>
      <c r="T9" s="104" t="s">
        <v>397</v>
      </c>
      <c r="U9" s="4" t="s">
        <v>99</v>
      </c>
      <c r="V9" s="3" t="s">
        <v>455</v>
      </c>
      <c r="W9" s="3"/>
    </row>
    <row r="10" spans="1:23" ht="15.95" customHeight="1" x14ac:dyDescent="0.2">
      <c r="A10" s="32"/>
      <c r="B10" s="32"/>
      <c r="C10" s="32"/>
      <c r="D10" s="32"/>
      <c r="E10" s="32" t="s">
        <v>467</v>
      </c>
      <c r="F10" s="32" t="s">
        <v>468</v>
      </c>
      <c r="G10" s="77" t="s">
        <v>469</v>
      </c>
      <c r="H10" s="1"/>
      <c r="I10" s="1"/>
      <c r="J10" s="130" t="s">
        <v>462</v>
      </c>
      <c r="K10" s="33" t="s">
        <v>467</v>
      </c>
      <c r="L10" s="129">
        <v>44802.543333333335</v>
      </c>
      <c r="M10" s="109">
        <v>44802.543333333335</v>
      </c>
      <c r="N10" s="109"/>
      <c r="O10" s="109"/>
      <c r="P10" s="109"/>
      <c r="Q10" s="375"/>
      <c r="R10" s="375"/>
      <c r="S10" s="4" t="s">
        <v>88</v>
      </c>
      <c r="T10" s="104" t="s">
        <v>397</v>
      </c>
      <c r="U10" s="4" t="s">
        <v>99</v>
      </c>
      <c r="V10" s="3" t="s">
        <v>455</v>
      </c>
      <c r="W10" s="3"/>
    </row>
    <row r="11" spans="1:23" ht="15.95" customHeight="1" x14ac:dyDescent="0.2"/>
    <row r="12" spans="1:23" ht="15.95" customHeight="1" x14ac:dyDescent="0.2"/>
    <row r="13" spans="1:23" ht="15.95" customHeight="1" x14ac:dyDescent="0.2">
      <c r="B13" s="31"/>
    </row>
    <row r="14" spans="1:23" ht="15.95" customHeight="1" x14ac:dyDescent="0.2">
      <c r="C14" s="31"/>
      <c r="E14" s="31"/>
    </row>
    <row r="15" spans="1:23" ht="15.95" customHeight="1" x14ac:dyDescent="0.2">
      <c r="E15" s="31"/>
      <c r="F15" s="31"/>
    </row>
    <row r="16" spans="1:23" ht="15.95" customHeight="1" x14ac:dyDescent="0.2">
      <c r="E16" s="31"/>
      <c r="F16" s="31"/>
    </row>
    <row r="17" spans="3:6" ht="15.95" customHeight="1" x14ac:dyDescent="0.2">
      <c r="E17" s="31"/>
      <c r="F17" s="31"/>
    </row>
    <row r="18" spans="3:6" ht="15.95" customHeight="1" x14ac:dyDescent="0.2">
      <c r="C18" s="31"/>
      <c r="E18" s="31"/>
    </row>
    <row r="19" spans="3:6" ht="15.95" customHeight="1" x14ac:dyDescent="0.2">
      <c r="E19" s="31"/>
      <c r="F19" s="31"/>
    </row>
    <row r="20" spans="3:6" ht="15.95" customHeight="1" x14ac:dyDescent="0.2">
      <c r="E20" s="31"/>
      <c r="F20" s="31"/>
    </row>
    <row r="21" spans="3:6" ht="15.95" customHeight="1" x14ac:dyDescent="0.2">
      <c r="E21" s="31"/>
      <c r="F21" s="31"/>
    </row>
    <row r="22" spans="3:6" ht="15.95" customHeight="1" x14ac:dyDescent="0.2">
      <c r="E22" s="31"/>
      <c r="F22" s="31"/>
    </row>
  </sheetData>
  <mergeCells count="4">
    <mergeCell ref="H1:M1"/>
    <mergeCell ref="N1:R1"/>
    <mergeCell ref="R7:R10"/>
    <mergeCell ref="Q7:Q10"/>
  </mergeCells>
  <phoneticPr fontId="38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埋点测试报告</vt:lpstr>
      <vt:lpstr>人员分工</vt:lpstr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Account - TS - kanbing</vt:lpstr>
      <vt:lpstr>HVAC - TS &amp; YF</vt:lpstr>
      <vt:lpstr>vehicles controls - TS&amp;yf</vt:lpstr>
      <vt:lpstr>system setting -YF&amp;TS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</vt:lpstr>
      <vt:lpstr>ktv-yuyaxin</vt:lpstr>
      <vt:lpstr>Muse - TBD - Zhihui gu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2022-09-21T02:59:30Z</dcterms:created>
  <dcterms:modified xsi:type="dcterms:W3CDTF">2022-09-21T03:06:19Z</dcterms:modified>
</cp:coreProperties>
</file>