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/>
  </bookViews>
  <sheets>
    <sheet name="埋点测试报告" sheetId="2" r:id="rId1"/>
    <sheet name="人员分工" sheetId="3" r:id="rId2"/>
    <sheet name="Data Structure" sheetId="4" r:id="rId3"/>
    <sheet name="moduel developer" sheetId="5" r:id="rId4"/>
    <sheet name="change log" sheetId="6" r:id="rId5"/>
    <sheet name="carrier manager - TS- Shawn" sheetId="7" r:id="rId6"/>
    <sheet name="VHA -TS-Chenwei" sheetId="8" r:id="rId7"/>
    <sheet name="Hardbutton - TS - ZT" sheetId="9" r:id="rId8"/>
    <sheet name="Power Manag.- TS -zhengwei" sheetId="10" r:id="rId9"/>
    <sheet name="Launcher - TS - zhenwei" sheetId="11" r:id="rId10"/>
    <sheet name="Digital Scent - TS " sheetId="12" r:id="rId11"/>
    <sheet name="HVAC - TS &amp; YF" sheetId="13" r:id="rId12"/>
    <sheet name="carmodel - TS - rzhang" sheetId="14" r:id="rId13"/>
    <sheet name="Seat Control - TS" sheetId="15" r:id="rId14"/>
    <sheet name="vehicles controls - TS&amp;yf" sheetId="16" r:id="rId15"/>
    <sheet name="system setting -YF&amp;TS" sheetId="17" r:id="rId16"/>
    <sheet name="Account - TS - kanbing" sheetId="18" r:id="rId17"/>
    <sheet name="AAR - TS-stella shi" sheetId="19" r:id="rId18"/>
    <sheet name="Voice-baidu-Joseph" sheetId="20" r:id="rId19"/>
    <sheet name="Navi. - baidu - Eva chen" sheetId="21" r:id="rId20"/>
    <sheet name="FaceID - baidu - jia elian" sheetId="22" r:id="rId21"/>
    <sheet name="payment - baidu -kanbing" sheetId="23" r:id="rId22"/>
    <sheet name="Security-baidu-xuliang" sheetId="24" r:id="rId23"/>
    <sheet name="Feedback. - baidu - Xie jie" sheetId="25" r:id="rId24"/>
    <sheet name="smarthome-baidu-kanbing" sheetId="26" r:id="rId25"/>
    <sheet name="Emanual - inhouse - wei xingna" sheetId="27" r:id="rId26"/>
    <sheet name="3rd Apps - baidu" sheetId="28" r:id="rId27"/>
    <sheet name="Weather -baidu" sheetId="29" r:id="rId28"/>
    <sheet name="App store -chuangda-Jessicayang" sheetId="30" r:id="rId29"/>
    <sheet name="BTphone -YF" sheetId="31" r:id="rId30"/>
    <sheet name="Audio -baidu&amp;yf" sheetId="32" r:id="rId31"/>
    <sheet name="Video -baidu &amp;yf" sheetId="33" r:id="rId32"/>
    <sheet name="VPA -inhouse -wang yujun" sheetId="34" r:id="rId33"/>
    <sheet name="smartrecomm - baidu -gao yan" sheetId="35" r:id="rId34"/>
    <sheet name="KTV" sheetId="36" r:id="rId35"/>
    <sheet name="suprisemessage -inhouse-kanbing" sheetId="37" r:id="rId36"/>
    <sheet name="Lidget - inhouse - Grace Zhang" sheetId="38" r:id="rId37"/>
    <sheet name="Demomode - inhouse - dingwei" sheetId="39" r:id="rId38"/>
    <sheet name="smartscene -inhouse -dingwei" sheetId="40" r:id="rId39"/>
    <sheet name="Message -baidu &amp; yf- zhang xu" sheetId="41" r:id="rId40"/>
    <sheet name="relaxmode -inhouse -dingwei" sheetId="42" r:id="rId41"/>
    <sheet name="marketplace -inhouse -linian" sheetId="43" r:id="rId42"/>
    <sheet name="ktv-yuyaxin" sheetId="44" r:id="rId43"/>
    <sheet name="Muse - TBD - Zhihui gu" sheetId="45" r:id="rId44"/>
    <sheet name="QA" sheetId="46" r:id="rId45"/>
  </sheets>
  <definedNames>
    <definedName name="_xlnm._FilterDatabase" localSheetId="7" hidden="1">'Hardbutton - TS - ZT'!$A$2:$W$30</definedName>
    <definedName name="_xlnm._FilterDatabase" localSheetId="11" hidden="1">'HVAC - TS &amp; YF'!$H$1:$H$76</definedName>
  </definedNames>
  <calcPr calcId="144525"/>
</workbook>
</file>

<file path=xl/sharedStrings.xml><?xml version="1.0" encoding="utf-8"?>
<sst xmlns="http://schemas.openxmlformats.org/spreadsheetml/2006/main" count="7528" uniqueCount="2229">
  <si>
    <t>【CDX707_埋点测试报告_R07】</t>
  </si>
  <si>
    <t>软件版本</t>
  </si>
  <si>
    <t>SOC: 20221128_LA_R07_ENG00
MCU:20221128_LA_R07_ENG00
ECG2:ECG2-launch-EX2_1-Bundle-Release-2.0.1.143
TCU2:TCU2-EX2_1-modem6_Bundle_Release_China-2.0.13.64</t>
  </si>
  <si>
    <t>测试日期</t>
  </si>
  <si>
    <t>2022.11.29~2022.12.12</t>
  </si>
  <si>
    <t>测试硬件</t>
  </si>
  <si>
    <t>C</t>
  </si>
  <si>
    <t>测试人员</t>
  </si>
  <si>
    <t>周天琦/姜云腾/关满意/肖文迪/袁光东/黄钊敏/杨春明/李可可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</si>
  <si>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</si>
  <si>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</si>
  <si>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</si>
  <si>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</si>
  <si>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</si>
  <si>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</si>
  <si>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</si>
  <si>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</si>
  <si>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</si>
  <si>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</si>
  <si>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</si>
  <si>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</si>
  <si>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</si>
  <si>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</si>
  <si>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</si>
  <si>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carrier manager</t>
  </si>
  <si>
    <t>VHA</t>
  </si>
  <si>
    <t>HardButton</t>
  </si>
  <si>
    <t>Power Manag</t>
  </si>
  <si>
    <t>Launcher</t>
  </si>
  <si>
    <t>Digital Scent</t>
  </si>
  <si>
    <t>HVAC</t>
  </si>
  <si>
    <t>carmodel</t>
  </si>
  <si>
    <t>Seat Control</t>
  </si>
  <si>
    <t>vehicles controls</t>
  </si>
  <si>
    <t>车速限制辅助-车速限制铃声:该功能是设计预留不做开发
交通标志识别:功能不支持</t>
  </si>
  <si>
    <t>systemSetting-Audio</t>
  </si>
  <si>
    <t>systemSetting-OTA</t>
  </si>
  <si>
    <t>Account</t>
  </si>
  <si>
    <t>1.登录方式只有扫码登录一种
2.登录失败只需模拟一种情况
3.无账号退出、删除失败情况</t>
  </si>
  <si>
    <t>AAR</t>
  </si>
  <si>
    <t>Sum</t>
  </si>
  <si>
    <t>当前问题</t>
  </si>
  <si>
    <t>FCIVIOS-11907</t>
  </si>
  <si>
    <t>Phase5_【CDX707】【黑盒】【必现】【Vehicles controls】【埋点】座椅按摩方式的key和名称不一致</t>
  </si>
  <si>
    <t xml:space="preserve">FCIVIOS-11906 </t>
  </si>
  <si>
    <t>Phase5_【CDX707】【黑盒】【必现】【Vehicles controls】【埋点】座椅调节&amp;按摩方式的value与字典定义不一致</t>
  </si>
  <si>
    <t>FCIVIOS-12038</t>
  </si>
  <si>
    <t>Phase5_【CDX707】【黑盒】【埋点测试】【Vehicle Settings】【必现】常用设置界面，点击驾驶辅助，无埋点记录</t>
  </si>
  <si>
    <t>FCIVIOS-11890</t>
  </si>
  <si>
    <t>Phase5_【CDX707】【埋点】【必现】【Vehicle Setting】行车电脑1/2配置视图的ECG数据不组合显示</t>
  </si>
  <si>
    <t>FCIVIOS-12044</t>
  </si>
  <si>
    <t>Phase5_【CDX707】【必现】【Rear audio】后屏长按音量+- 无埋点</t>
  </si>
  <si>
    <t>FCIVIOS-12074</t>
  </si>
  <si>
    <t>Phase5_【CDX707】【必现】【Power埋点】电源模式：funcation 系统状态：phone 也会打印OnIviPowerOn埋点</t>
  </si>
  <si>
    <t>风险和依赖</t>
  </si>
  <si>
    <t>人员</t>
  </si>
  <si>
    <t xml:space="preserve">数量 </t>
  </si>
  <si>
    <t>总数量</t>
  </si>
  <si>
    <t>状态</t>
  </si>
  <si>
    <t>已完成</t>
  </si>
  <si>
    <t>剩余总量</t>
  </si>
  <si>
    <t>时间安排</t>
  </si>
  <si>
    <t>李可可</t>
  </si>
  <si>
    <t>台架</t>
  </si>
  <si>
    <t>肖文迪</t>
  </si>
  <si>
    <t>林肯香氛</t>
  </si>
  <si>
    <t>关满意</t>
  </si>
  <si>
    <t>VehicleControl</t>
  </si>
  <si>
    <t>2022/8/29~2022/8/30</t>
  </si>
  <si>
    <t>袁光东</t>
  </si>
  <si>
    <t>多功能座椅</t>
  </si>
  <si>
    <t>实车</t>
  </si>
  <si>
    <t>周天琦</t>
  </si>
  <si>
    <t>Audio</t>
  </si>
  <si>
    <t>黄钊敏</t>
  </si>
  <si>
    <t>OTA</t>
  </si>
  <si>
    <t>2022/8/30~2022/8/31</t>
  </si>
  <si>
    <t>3D carmodel</t>
  </si>
  <si>
    <t>Power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</si>
  <si>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</si>
  <si>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</si>
  <si>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</si>
  <si>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</si>
  <si>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</si>
  <si>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</si>
  <si>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</si>
  <si>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</si>
  <si>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</si>
  <si>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</si>
  <si>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</si>
  <si>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rgb="FF000000"/>
        <rFont val="等线"/>
        <charset val="134"/>
        <scheme val="minor"/>
      </rPr>
      <t xml:space="preserve">Will be included one of </t>
    </r>
    <r>
      <rPr>
        <sz val="11"/>
        <color rgb="FF385623"/>
        <rFont val="Calibri"/>
        <charset val="134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</si>
  <si>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</si>
  <si>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</si>
  <si>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</si>
  <si>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</si>
  <si>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</si>
  <si>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</si>
  <si>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</si>
  <si>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</si>
  <si>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</si>
  <si>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</si>
  <si>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</si>
  <si>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</si>
  <si>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</si>
  <si>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</si>
  <si>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</si>
  <si>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</si>
  <si>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</si>
  <si>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</si>
  <si>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</si>
  <si>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</si>
  <si>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</si>
  <si>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</si>
  <si>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</si>
  <si>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</si>
  <si>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</si>
  <si>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</si>
  <si>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</si>
  <si>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</si>
  <si>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</si>
  <si>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</si>
  <si>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</si>
  <si>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</si>
  <si>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</si>
  <si>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</si>
  <si>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</si>
  <si>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</si>
  <si>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</si>
  <si>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</si>
  <si>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</si>
  <si>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</si>
  <si>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</si>
  <si>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</si>
  <si>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</si>
  <si>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</si>
  <si>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</si>
  <si>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</si>
  <si>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</si>
  <si>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</si>
  <si>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</si>
  <si>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</si>
  <si>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</si>
  <si>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</si>
  <si>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</si>
  <si>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</si>
  <si>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</si>
  <si>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</si>
  <si>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</si>
  <si>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</si>
  <si>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r>
      <rPr>
        <sz val="10"/>
        <color rgb="FF000000"/>
        <rFont val="等线"/>
        <charset val="134"/>
        <scheme val="minor"/>
      </rPr>
      <t>Ma shuhan /</t>
    </r>
    <r>
      <rPr>
        <sz val="10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will xie</t>
    </r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</si>
  <si>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</si>
  <si>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</si>
  <si>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</si>
  <si>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</si>
  <si>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</si>
  <si>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</si>
  <si>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</si>
  <si>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</si>
  <si>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</si>
  <si>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</si>
  <si>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</si>
  <si>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</si>
  <si>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</si>
  <si>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</si>
  <si>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</si>
  <si>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</si>
  <si>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</si>
  <si>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</si>
  <si>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</si>
  <si>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</si>
  <si>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</si>
  <si>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</si>
  <si>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</si>
  <si>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</si>
  <si>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</si>
  <si>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</si>
  <si>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</si>
  <si>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</si>
  <si>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</si>
  <si>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</si>
  <si>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</si>
  <si>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</si>
  <si>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</si>
  <si>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</si>
  <si>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</si>
  <si>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</si>
  <si>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</si>
  <si>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</si>
  <si>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</si>
  <si>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</si>
  <si>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</si>
  <si>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</si>
  <si>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</si>
  <si>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</si>
  <si>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</si>
  <si>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</si>
  <si>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</si>
  <si>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</si>
  <si>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</si>
  <si>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</si>
  <si>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</si>
  <si>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</si>
  <si>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</si>
  <si>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</si>
  <si>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</si>
  <si>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</si>
  <si>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</si>
  <si>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</si>
  <si>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</si>
  <si>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</si>
  <si>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</si>
  <si>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</si>
  <si>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</si>
  <si>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</si>
  <si>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</si>
  <si>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</si>
  <si>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</si>
  <si>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</si>
  <si>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</si>
  <si>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</si>
  <si>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</si>
  <si>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</si>
  <si>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</si>
  <si>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</si>
  <si>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</si>
  <si>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</si>
  <si>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</si>
  <si>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</si>
  <si>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</si>
  <si>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</si>
  <si>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</si>
  <si>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</si>
  <si>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</si>
  <si>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</si>
  <si>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</si>
  <si>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</si>
  <si>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</si>
  <si>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</si>
  <si>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</si>
  <si>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</si>
  <si>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</si>
  <si>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Event Category</t>
  </si>
  <si>
    <t>Event Action</t>
  </si>
  <si>
    <t xml:space="preserve">Event ID - </t>
  </si>
  <si>
    <t>Event Description</t>
  </si>
  <si>
    <t>Additional Attributes</t>
  </si>
  <si>
    <t>ECG LOG</t>
  </si>
  <si>
    <t>Android侧</t>
  </si>
  <si>
    <t>Generated, no client impact</t>
  </si>
  <si>
    <t>Key</t>
  </si>
  <si>
    <t>Value</t>
  </si>
  <si>
    <t>Description</t>
  </si>
  <si>
    <t>测试描述</t>
  </si>
  <si>
    <t>EventID</t>
  </si>
  <si>
    <t>key</t>
  </si>
  <si>
    <t>value</t>
  </si>
  <si>
    <t>Result</t>
  </si>
  <si>
    <t>Tester</t>
  </si>
  <si>
    <t>SW Version</t>
  </si>
  <si>
    <t>Remark</t>
  </si>
  <si>
    <t>carrier</t>
  </si>
  <si>
    <t>on</t>
  </si>
  <si>
    <t>熄火时打印触发数据打印</t>
  </si>
  <si>
    <t>每次熄火时，上传本次周期内的流量统计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</si>
  <si>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</si>
  <si>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</si>
  <si>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</si>
  <si>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 xml:space="preserve">
com.ford.sync.vpa</t>
  </si>
  <si>
    <t>熄火后上报QQ音乐的使用流量
熄火后上报新闻的使用流量
熄火后上报喜马拉雅的使用流量</t>
  </si>
  <si>
    <t>onCarrierOff</t>
  </si>
  <si>
    <t>\"com.ford.sync.vpa\":\"0KB\"</t>
  </si>
  <si>
    <t>PASS</t>
  </si>
  <si>
    <t>杨春明</t>
  </si>
  <si>
    <t>SOC：1206（daily）
MCU：20221128_LA_NB_daily_ENG</t>
  </si>
  <si>
    <t xml:space="preserve">
com.baidu.naviauto</t>
  </si>
  <si>
    <t>\"com.baidu.naviauto\":\"14972KB\"</t>
  </si>
  <si>
    <t xml:space="preserve">
com.baidu.xiaoduos.weather</t>
  </si>
  <si>
    <t>\"com.baidu.xiaoduos.weather\":\"7KB\"</t>
  </si>
  <si>
    <t xml:space="preserve">
com.baidu.iov.faceos</t>
  </si>
  <si>
    <t>\"com.baidu.iov.faceos\":\"579KB\"</t>
  </si>
  <si>
    <t xml:space="preserve">
com.baidu.che.codriver</t>
  </si>
  <si>
    <t>\"com.baidu.che.codriver\":\"2262KB\"</t>
  </si>
  <si>
    <t xml:space="preserve">
com.yfve.dlna</t>
  </si>
  <si>
    <t>\"com.yfve.dlna\":\"0KB\"</t>
  </si>
  <si>
    <t xml:space="preserve">
com.baidu.car.radio</t>
  </si>
  <si>
    <t>\"com.baidu.car.radio\":\"297KB\"</t>
  </si>
  <si>
    <t xml:space="preserve">
com.baidu.car.radio2</t>
  </si>
  <si>
    <t>\"com.baidu.car.radio2\":\"30KB\"</t>
  </si>
  <si>
    <t xml:space="preserve">
com.baidu.iov.dueros.videos</t>
  </si>
  <si>
    <t>\"com.baidu.iov.dueros.videos\":\"0KB\"</t>
  </si>
  <si>
    <t xml:space="preserve">
com.baidu.iov.aiapps</t>
  </si>
  <si>
    <t>\"com.baidu.iov.aiapps\":\"109KB\"</t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</si>
  <si>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</si>
  <si>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</si>
  <si>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\"com.baidu.naviauto\":\"101545KB\"</t>
  </si>
  <si>
    <t>\"com.baidu.xiaoduos.weather\":\"32KB\"</t>
  </si>
  <si>
    <t>\"com.baidu.iov.faceos\":\"340KB\"</t>
  </si>
  <si>
    <t>\"com.baidu.che.codriver\":\"1102KB\"</t>
  </si>
  <si>
    <t>\"com.baidu.car.radio\":\"40549KB\"</t>
  </si>
  <si>
    <t>\"com.baidu.car.radio2\":\"503KB\"</t>
  </si>
  <si>
    <t>\"com.baidu.iov.aiapps\":\"4921KB\"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</si>
  <si>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</si>
  <si>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</si>
  <si>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\"com.ford.sync.vpa\":\"6KB\"</t>
  </si>
  <si>
    <t>\"com.baidu.naviauto\":\"13447KB\"</t>
  </si>
  <si>
    <t>\"com.baidu.xiaoduos.weather\":\"0KB\"</t>
  </si>
  <si>
    <t>\"com.baidu.iov.faceos\":\"763KB\"</t>
  </si>
  <si>
    <t>\"com.baidu.che.codriver\":\"3477KB\"</t>
  </si>
  <si>
    <t>\"com.baidu.car.radio\":\"751KB\"</t>
  </si>
  <si>
    <t>\"com.baidu.car.radio2\":\"0KB\"</t>
  </si>
  <si>
    <t>\"com.baidu.iov.dueros.videos\":\"1000KB\"</t>
  </si>
  <si>
    <t>\"com.baidu.iov.aiapps\":\"166KB\"</t>
  </si>
  <si>
    <t>wifi receive</t>
  </si>
  <si>
    <t>\"com.ford.sync.vpa\":\"257KB\"</t>
  </si>
  <si>
    <t>\"com.baidu.naviauto\":\"72227KB\"</t>
  </si>
  <si>
    <t>\"com.baidu.iov.faceos\":\"502KB\"</t>
  </si>
  <si>
    <t>\"com.baidu.che.codriver\":\"1450KB\"</t>
  </si>
  <si>
    <t>\"com.baidu.car.radio\":\"53077KB\"</t>
  </si>
  <si>
    <t>\"com.baidu.iov.dueros.videos\":\"21515KB\"</t>
  </si>
  <si>
    <t>vha</t>
  </si>
  <si>
    <t>opened</t>
  </si>
  <si>
    <t>进入车辆健康</t>
  </si>
  <si>
    <t>warning</t>
  </si>
  <si>
    <t>&lt;xxx&gt;</t>
  </si>
  <si>
    <r>
      <rPr>
        <sz val="10"/>
        <color rgb="FF000000"/>
        <rFont val="Calibri"/>
        <charset val="134"/>
      </rPr>
      <t>如果有</t>
    </r>
    <r>
      <rPr>
        <sz val="10"/>
        <color rgb="FF000000"/>
        <rFont val="Calibri"/>
        <charset val="134"/>
      </rPr>
      <t xml:space="preserve">warning, </t>
    </r>
    <r>
      <rPr>
        <sz val="10"/>
        <color rgb="FF000000"/>
        <rFont val="Calibri"/>
        <charset val="134"/>
      </rPr>
      <t>记录内容</t>
    </r>
    <r>
      <rPr>
        <sz val="10"/>
        <color rgb="FF9C5700"/>
        <rFont val="Calibri"/>
        <charset val="134"/>
      </rPr>
      <t xml:space="preserve">
</t>
    </r>
    <r>
      <rPr>
        <sz val="10"/>
        <color rgb="FF9C5700"/>
        <rFont val="Calibri"/>
        <charset val="134"/>
      </rPr>
      <t>防抱死制动故障、胎压监测系统（</t>
    </r>
    <r>
      <rPr>
        <sz val="10"/>
        <color rgb="FF9C5700"/>
        <rFont val="Calibri"/>
        <charset val="134"/>
      </rPr>
      <t>TPMS</t>
    </r>
    <r>
      <rPr>
        <sz val="10"/>
        <color rgb="FF9C5700"/>
        <rFont val="Calibri"/>
        <charset val="134"/>
      </rPr>
      <t>）警告、发动机故障、冷却液温度过高、洗涤液液位低</t>
    </r>
    <r>
      <rPr>
        <sz val="10"/>
        <color rgb="FF9C5700"/>
        <rFont val="Calibri"/>
        <charset val="134"/>
      </rPr>
      <t>(788)</t>
    </r>
    <r>
      <rPr>
        <sz val="10"/>
        <color rgb="FF9C5700"/>
        <rFont val="Calibri"/>
        <charset val="134"/>
      </rPr>
      <t>、机油压力低、动力系统故障</t>
    </r>
    <r>
      <rPr>
        <sz val="10"/>
        <color rgb="FF9C5700"/>
        <rFont val="Calibri"/>
        <charset val="134"/>
      </rPr>
      <t>(788)</t>
    </r>
    <r>
      <rPr>
        <sz val="10"/>
        <color rgb="FF9C5700"/>
        <rFont val="Calibri"/>
        <charset val="134"/>
      </rPr>
      <t>、四驱系统关闭</t>
    </r>
    <r>
      <rPr>
        <sz val="10"/>
        <color rgb="FF9C5700"/>
        <rFont val="Calibri"/>
        <charset val="134"/>
      </rPr>
      <t>(788)</t>
    </r>
    <r>
      <rPr>
        <sz val="10"/>
        <color rgb="FF9C5700"/>
        <rFont val="Calibri"/>
        <charset val="134"/>
      </rPr>
      <t>、空滤脏污</t>
    </r>
    <r>
      <rPr>
        <sz val="10"/>
        <color rgb="FF9C5700"/>
        <rFont val="Calibri"/>
        <charset val="134"/>
      </rPr>
      <t>(788)</t>
    </r>
    <r>
      <rPr>
        <sz val="10"/>
        <color rgb="FF9C5700"/>
        <rFont val="Calibri"/>
        <charset val="134"/>
      </rPr>
      <t>、电动转向（</t>
    </r>
    <r>
      <rPr>
        <sz val="10"/>
        <color rgb="FF9C5700"/>
        <rFont val="Calibri"/>
        <charset val="134"/>
      </rPr>
      <t>ESP</t>
    </r>
    <r>
      <rPr>
        <sz val="10"/>
        <color rgb="FF9C5700"/>
        <rFont val="Calibri"/>
        <charset val="134"/>
      </rPr>
      <t>）故障、坡道缓降系统故障、坡道起步系统故障、照明系统故障</t>
    </r>
  </si>
  <si>
    <t>防抱死制动故障</t>
  </si>
  <si>
    <t>onVhaOpened</t>
  </si>
  <si>
    <t>soc:20221205_LA_R07_PRO
mcu:20221203_LA_R07_PRO</t>
  </si>
  <si>
    <t>胎压监测系统（TPMS）警告</t>
  </si>
  <si>
    <t>发动机故障</t>
  </si>
  <si>
    <t>冷却液温度过高</t>
  </si>
  <si>
    <t>机油压力低</t>
  </si>
  <si>
    <t>电动转向（ESP）故障</t>
  </si>
  <si>
    <t>坡道缓降系统故障</t>
  </si>
  <si>
    <t>坡道起步系统故障</t>
  </si>
  <si>
    <t>照明系统故障</t>
  </si>
  <si>
    <t>soc:20221205_LA_R07_PRO</t>
  </si>
  <si>
    <t>防抱死制动故障&amp;胎压监测系统（TPMS）警告&amp;发动机故障&amp;冷却液温度过高&amp;机油压力低&amp;电动转向（ESP）故障&amp;坡道缓降系统故障&amp;坡道起步系统故障&amp;照明系统故障</t>
  </si>
  <si>
    <t>clicked</t>
  </si>
  <si>
    <t>点击VHA 页面button</t>
  </si>
  <si>
    <t>&lt;The property that changed - see below&gt;</t>
  </si>
  <si>
    <t>胎压监测</t>
  </si>
  <si>
    <t>&lt;warning&gt;</t>
  </si>
  <si>
    <r>
      <rPr>
        <sz val="10"/>
        <color rgb="FF000000"/>
        <rFont val="Calibri"/>
        <charset val="134"/>
      </rPr>
      <t>如果有warning, 记录内容</t>
    </r>
    <r>
      <rPr>
        <sz val="10"/>
        <color rgb="FF9C5700"/>
        <rFont val="Calibri"/>
        <charset val="134"/>
      </rPr>
      <t xml:space="preserve">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</si>
  <si>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t xml:space="preserve">胎压监测系统状态未知 </t>
  </si>
  <si>
    <t>onVhaClicked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</si>
  <si>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</si>
  <si>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</si>
  <si>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</si>
  <si>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</si>
  <si>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</si>
  <si>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</si>
  <si>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</si>
  <si>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</si>
  <si>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soc:20221206_daily
mcu:20221128</t>
  </si>
  <si>
    <r>
      <rPr>
        <sz val="11"/>
        <color rgb="FF000000"/>
        <rFont val="Calibri"/>
        <charset val="134"/>
      </rPr>
      <t>车辆养护</t>
    </r>
  </si>
  <si>
    <t>&lt;xx%&gt;</t>
  </si>
  <si>
    <t>机油寿命百分比</t>
  </si>
  <si>
    <t>车辆养护</t>
  </si>
  <si>
    <r>
      <rPr>
        <sz val="11"/>
        <color rgb="FF000000"/>
        <rFont val="Calibri"/>
        <charset val="134"/>
      </rPr>
      <t>续航里程</t>
    </r>
  </si>
  <si>
    <t>&lt;较高|较低|不足&gt;</t>
  </si>
  <si>
    <t>续航里程较高</t>
  </si>
  <si>
    <t>续航里程</t>
  </si>
  <si>
    <t>较高</t>
  </si>
  <si>
    <t>续航里程较低</t>
  </si>
  <si>
    <t>较低</t>
  </si>
  <si>
    <t>续航里程不足</t>
  </si>
  <si>
    <t>不足</t>
  </si>
  <si>
    <t>查找附近加油站</t>
  </si>
  <si>
    <r>
      <rPr>
        <sz val="11"/>
        <color rgb="FF000000"/>
        <rFont val="Calibri"/>
        <charset val="134"/>
      </rPr>
      <t>车辆健康</t>
    </r>
  </si>
  <si>
    <t>如果有warning, 记录内容</t>
  </si>
  <si>
    <t>车辆健康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</si>
  <si>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</si>
  <si>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</si>
  <si>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</si>
  <si>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</si>
  <si>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</si>
  <si>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</si>
  <si>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</si>
  <si>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</si>
  <si>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</si>
  <si>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</si>
  <si>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</si>
  <si>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</si>
  <si>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</si>
  <si>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</si>
  <si>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</si>
  <si>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</si>
  <si>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</si>
  <si>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</si>
  <si>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</si>
  <si>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</si>
  <si>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</si>
  <si>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</si>
  <si>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</si>
  <si>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</si>
  <si>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Android侧 LOG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</si>
  <si>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</si>
  <si>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</si>
  <si>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</si>
  <si>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</si>
  <si>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</si>
  <si>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</si>
  <si>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</si>
  <si>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</si>
  <si>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onHardbuttonClicked</t>
  </si>
  <si>
    <t>pass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</si>
  <si>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</si>
  <si>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</si>
  <si>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</si>
  <si>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</si>
  <si>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</si>
  <si>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</si>
  <si>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</si>
  <si>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</si>
  <si>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</si>
  <si>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</si>
  <si>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</si>
  <si>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</si>
  <si>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</si>
  <si>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</si>
  <si>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</si>
  <si>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</si>
  <si>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</si>
  <si>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</si>
  <si>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SWC_ID_7_0</t>
  </si>
  <si>
    <t>【短按】特殊协议(CAN按键)Seek Right</t>
  </si>
  <si>
    <t>SWC_ID_10_2</t>
  </si>
  <si>
    <t>【按下】特殊协议(CAN按键)语音按键</t>
  </si>
  <si>
    <t>SWC_ID_49_2</t>
  </si>
  <si>
    <t>【按下】特殊协议(CAN按键)接听电话</t>
  </si>
  <si>
    <t>SWC_ID_50_2</t>
  </si>
  <si>
    <t>【按下】特殊协议(CAN按键)挂断电话</t>
  </si>
  <si>
    <t>SWC_ID_411_2</t>
  </si>
  <si>
    <t>【按下】特殊协议(CAN按键)转到手机（本项未定义在A65文件中，使用自定义键值）</t>
  </si>
  <si>
    <t>SWC_ID_412_2</t>
  </si>
  <si>
    <t>【按下】特殊协议(CAN按键)静音（本项未定义在A65文件中，使用自定义键值）</t>
  </si>
  <si>
    <t>RACM-ID_6_0</t>
  </si>
  <si>
    <t>【短按】CAN按键-Seek_left</t>
  </si>
  <si>
    <t>RACM-ID_7_0</t>
  </si>
  <si>
    <t>【短按】CAN按键-Seek_right</t>
  </si>
  <si>
    <t>R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</si>
  <si>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</si>
  <si>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</si>
  <si>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</si>
  <si>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</si>
  <si>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</si>
  <si>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</si>
  <si>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\</t>
  </si>
  <si>
    <t>fail</t>
  </si>
  <si>
    <t>FCIVIOS-12044
Phase5_【CDX707】【必现】【Rear audio】后屏长按音量+- 无埋点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</si>
  <si>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</si>
  <si>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</si>
  <si>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</si>
  <si>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</si>
  <si>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</si>
  <si>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</si>
  <si>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</si>
  <si>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</si>
  <si>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</si>
  <si>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</si>
  <si>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测试步骤</t>
  </si>
  <si>
    <t>ivipower</t>
  </si>
  <si>
    <t>系统开机</t>
  </si>
  <si>
    <t>odometer</t>
  </si>
  <si>
    <t>&lt;odometer reading in km&gt;</t>
  </si>
  <si>
    <t>开机时总里程</t>
  </si>
  <si>
    <t>onIvipowerOn</t>
  </si>
  <si>
    <t>SOC:20221128_LA_r07_ENG00
MCU:20221128_LA_r07_ENG00</t>
  </si>
  <si>
    <t>resMileage</t>
  </si>
  <si>
    <t>&lt;residual mileage reading in km&gt;</t>
  </si>
  <si>
    <t>开机时剩余里程</t>
  </si>
  <si>
    <t>进行电源切换，3B2 IG发由run--》Accessory--》Phone--》stanby模式--》Tansport 的模式切换
期望结果：无埋点数据打印</t>
  </si>
  <si>
    <t>/</t>
  </si>
  <si>
    <t>FCIVIOS-12074
Phase5_【CDX707】【必现】【Power埋点】电源模式：funcation 系统状态：phone 也会打印OnIviPowerOn埋点</t>
  </si>
  <si>
    <t>off</t>
  </si>
  <si>
    <t>系统关机</t>
  </si>
  <si>
    <t>关机时总里程</t>
  </si>
  <si>
    <t>onIvipowerOff</t>
  </si>
  <si>
    <t>关机时剩余里程</t>
  </si>
  <si>
    <t>from</t>
  </si>
  <si>
    <t>&lt;ms when iviPoweron&gt;</t>
  </si>
  <si>
    <t>to</t>
  </si>
  <si>
    <t>&lt;ms when iviPoweroff&gt;</t>
  </si>
  <si>
    <t>同一事件不存在重复的埋点打印(查看log是否有操作时的打印时间点且没有多的）</t>
  </si>
  <si>
    <t>launcher</t>
  </si>
  <si>
    <t>appopened</t>
  </si>
  <si>
    <t>应用卡片被触摸打开时触发</t>
  </si>
  <si>
    <t>app name</t>
  </si>
  <si>
    <t>&lt;舒享时氛&gt;</t>
  </si>
  <si>
    <t>onLauncherAppopened</t>
  </si>
  <si>
    <t>舒享时氛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</si>
  <si>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</si>
  <si>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</si>
  <si>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</si>
  <si>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</si>
  <si>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</si>
  <si>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</si>
  <si>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&lt;林肯微界&gt;</t>
  </si>
  <si>
    <t>林肯微界</t>
  </si>
  <si>
    <t>R07无林肯微界应用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</si>
  <si>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</si>
  <si>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</si>
  <si>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</si>
  <si>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</si>
  <si>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</si>
  <si>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</si>
  <si>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</si>
  <si>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</si>
  <si>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爱车探险</t>
  </si>
  <si>
    <t>电子手册</t>
  </si>
  <si>
    <t>道路救援</t>
  </si>
  <si>
    <t>智能安全管家</t>
  </si>
  <si>
    <t>用户反馈</t>
  </si>
  <si>
    <t>互联商城</t>
  </si>
  <si>
    <t>智能家居</t>
  </si>
  <si>
    <t>viewed</t>
  </si>
  <si>
    <t>launcher主页面 &amp; 常用app从左到右排列,点击完成后触发</t>
  </si>
  <si>
    <t>label</t>
  </si>
  <si>
    <t>&lt;0 | +1&gt;</t>
  </si>
  <si>
    <t>0=luancher 首页
+1 = 常用app页</t>
  </si>
  <si>
    <t>onLauncherViewed</t>
  </si>
  <si>
    <t>&lt;0&gt;</t>
  </si>
  <si>
    <t>&lt;+1&gt;</t>
  </si>
  <si>
    <t>applist</t>
  </si>
  <si>
    <t>&lt;xx,xx,xx,xx&gt;</t>
  </si>
  <si>
    <t>记录客户选择的app以及排列方式</t>
  </si>
  <si>
    <t>百度地图, null, 随心听, 林肯微界</t>
  </si>
  <si>
    <t>随心看, 客人模式, 舒享时氛, 智能行程, 个人时光, 爱车探索, 电子手册</t>
  </si>
  <si>
    <t>ECG LOG（hmi）</t>
  </si>
  <si>
    <t>ECG LOG（voice）</t>
  </si>
  <si>
    <t>event_labels</t>
  </si>
  <si>
    <t>测试结果</t>
  </si>
  <si>
    <t>remark</t>
  </si>
  <si>
    <t>SW version</t>
  </si>
  <si>
    <t>digitalscent</t>
  </si>
  <si>
    <t>香氛控制</t>
  </si>
  <si>
    <t>&lt;hmi|语音&gt;</t>
  </si>
  <si>
    <t>onDigitalscentClicked</t>
  </si>
  <si>
    <t>hmi</t>
  </si>
  <si>
    <t>soc:20221128_LA_R07_PRO
mcu:20221125_LA_R07_PRO</t>
  </si>
  <si>
    <t>姜云腾</t>
  </si>
  <si>
    <t>语音</t>
  </si>
  <si>
    <t>开关</t>
  </si>
  <si>
    <t>&lt;on|off&gt;</t>
  </si>
  <si>
    <t>强度</t>
  </si>
  <si>
    <t>&lt;关|低|中|高&gt;</t>
  </si>
  <si>
    <t>关</t>
  </si>
  <si>
    <t>低</t>
  </si>
  <si>
    <t>中</t>
  </si>
  <si>
    <t>高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</si>
  <si>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</si>
  <si>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</si>
  <si>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</si>
  <si>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</si>
  <si>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</si>
  <si>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</si>
  <si>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</si>
  <si>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</si>
  <si>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泉境</t>
  </si>
  <si>
    <t>茶曦</t>
  </si>
  <si>
    <t>烟海</t>
  </si>
  <si>
    <t>remind</t>
  </si>
  <si>
    <t>香氛提醒</t>
  </si>
  <si>
    <t>余量不足</t>
  </si>
  <si>
    <t>xxx</t>
  </si>
  <si>
    <t>香氛名</t>
  </si>
  <si>
    <t>onDigitalscentRemind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</si>
  <si>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</si>
  <si>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</si>
  <si>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</si>
  <si>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</si>
  <si>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</si>
  <si>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</si>
  <si>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</si>
  <si>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电源过压</t>
  </si>
  <si>
    <t>电源欠压</t>
  </si>
  <si>
    <t>温度过高</t>
  </si>
  <si>
    <t>温度过低</t>
  </si>
  <si>
    <t>失去连接</t>
  </si>
  <si>
    <t>未授权香氛</t>
  </si>
  <si>
    <t>未授权通道号</t>
  </si>
  <si>
    <t>二</t>
  </si>
  <si>
    <t xml:space="preserve">                                                                                                                                                                                         </t>
  </si>
  <si>
    <t>ECG LOG-hmi【R06】</t>
  </si>
  <si>
    <t>ECG LOG-voice【R06】</t>
  </si>
  <si>
    <t>责任方</t>
  </si>
  <si>
    <t>hvac</t>
  </si>
  <si>
    <t>set</t>
  </si>
  <si>
    <t>onHvacSet</t>
  </si>
  <si>
    <t>触发空调某状态变化</t>
  </si>
  <si>
    <t>&lt;hmi|voice&gt;</t>
  </si>
  <si>
    <t>区分触发方式</t>
  </si>
  <si>
    <t>TS</t>
  </si>
  <si>
    <t>voice</t>
  </si>
  <si>
    <t>mainpower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</si>
  <si>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</si>
  <si>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</si>
  <si>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</si>
  <si>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</si>
  <si>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</si>
  <si>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</si>
  <si>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</si>
  <si>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</si>
  <si>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</si>
  <si>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</si>
  <si>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</si>
  <si>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</si>
  <si>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</si>
  <si>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</si>
  <si>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</si>
  <si>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</si>
  <si>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</si>
  <si>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</si>
  <si>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</si>
  <si>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</si>
  <si>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</si>
  <si>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</si>
  <si>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</si>
  <si>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</si>
  <si>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</si>
  <si>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</si>
  <si>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</si>
  <si>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</si>
  <si>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</si>
  <si>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</si>
  <si>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</si>
  <si>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</si>
  <si>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</si>
  <si>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</si>
  <si>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</si>
  <si>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</si>
  <si>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</si>
  <si>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</si>
  <si>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</si>
  <si>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</si>
  <si>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</si>
  <si>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</si>
  <si>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</si>
  <si>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</si>
  <si>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</si>
  <si>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</si>
  <si>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</si>
  <si>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 xml:space="preserve"> ℉&lt;59~86&gt; 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</si>
  <si>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</si>
  <si>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</si>
  <si>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</si>
  <si>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</si>
  <si>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</si>
  <si>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</si>
  <si>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</si>
  <si>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</si>
  <si>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</si>
  <si>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</si>
  <si>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</si>
  <si>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</si>
  <si>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</si>
  <si>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</si>
  <si>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</si>
  <si>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</si>
  <si>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</si>
  <si>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</si>
  <si>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</si>
  <si>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</si>
  <si>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</si>
  <si>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</si>
  <si>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</si>
  <si>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</si>
  <si>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</si>
  <si>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blowingmodechanged</t>
  </si>
  <si>
    <t>onHvacBlowingmodechanged</t>
  </si>
  <si>
    <t>空调电动出风口模式变化时触发事件</t>
  </si>
  <si>
    <t>blowingmode</t>
  </si>
  <si>
    <t>dri.globalsweep</t>
  </si>
  <si>
    <t>&lt;ms when Emr mode on&gt;</t>
  </si>
  <si>
    <t>1667357851850</t>
  </si>
  <si>
    <t>&lt;ms when Emr mode off&gt;</t>
  </si>
  <si>
    <t>1667357863151</t>
  </si>
  <si>
    <t xml:space="preserve">carmodel </t>
  </si>
  <si>
    <t>点击进入3d车模</t>
  </si>
  <si>
    <t>frontPsgDetect</t>
  </si>
  <si>
    <t>&lt;true|false&gt;</t>
  </si>
  <si>
    <t>副驾是否有人</t>
  </si>
  <si>
    <t>&lt;true&gt;副驾有人</t>
  </si>
  <si>
    <t>onCarmodelOpened</t>
  </si>
  <si>
    <t>&lt;false&gt;副驾无人</t>
  </si>
  <si>
    <t>&lt;outside|inside&gt;</t>
  </si>
  <si>
    <t>区分进入外交视角 or 内视角页面</t>
  </si>
  <si>
    <t>&lt;outside&gt;进入外交视角</t>
  </si>
  <si>
    <t>outside</t>
  </si>
  <si>
    <t>&lt;inside&gt;进入内视角</t>
  </si>
  <si>
    <t>inside</t>
  </si>
  <si>
    <t>duration</t>
  </si>
  <si>
    <t>交互界面停留时长</t>
  </si>
  <si>
    <t>onCarmodelDuration</t>
  </si>
  <si>
    <t>&lt;true&gt;</t>
  </si>
  <si>
    <t>&lt;false&gt;</t>
  </si>
  <si>
    <t>&lt;start time&gt;</t>
  </si>
  <si>
    <t>开始进入外视角页面</t>
  </si>
  <si>
    <t>start time</t>
  </si>
  <si>
    <t>&lt;end time&gt;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</si>
  <si>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</si>
  <si>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</si>
  <si>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</si>
  <si>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</si>
  <si>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</si>
  <si>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</si>
  <si>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</si>
  <si>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</si>
  <si>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</si>
  <si>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</si>
  <si>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</si>
  <si>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</si>
  <si>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</si>
  <si>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</si>
  <si>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</si>
  <si>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</si>
  <si>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</si>
  <si>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</si>
  <si>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</si>
  <si>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</si>
  <si>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Calibri"/>
        <charset val="134"/>
      </rPr>
      <t>全关|全开|起翘|舒适&gt;</t>
    </r>
  </si>
  <si>
    <t>天窗控制</t>
  </si>
  <si>
    <t xml:space="preserve">&lt;全关&gt;
</t>
  </si>
  <si>
    <t>全关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</si>
  <si>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</si>
  <si>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</si>
  <si>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</si>
  <si>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</si>
  <si>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</si>
  <si>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</si>
  <si>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</si>
  <si>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</si>
  <si>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</si>
  <si>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&lt;全关&gt;</t>
  </si>
  <si>
    <t>fragranceControl</t>
  </si>
  <si>
    <t>香氛开关</t>
  </si>
  <si>
    <t>fragranceMode</t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</si>
  <si>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Calibri"/>
        <charset val="134"/>
      </rPr>
      <t>煦日|橙花|蔚蓝|沐光|悦然|恋海|青叶|未授权|未知&gt;</t>
    </r>
  </si>
  <si>
    <t>香氛模式</t>
  </si>
  <si>
    <t>&lt;煦日&gt;</t>
  </si>
  <si>
    <t>&lt;橙花&gt;</t>
  </si>
  <si>
    <t>&lt;蔚蓝&gt;</t>
  </si>
  <si>
    <t>&lt;沐光&gt;</t>
  </si>
  <si>
    <t>&lt;悦然&gt;</t>
  </si>
  <si>
    <t>悦然</t>
  </si>
  <si>
    <t>&lt;恋海&gt;</t>
  </si>
  <si>
    <t>恋海</t>
  </si>
  <si>
    <t>&lt;青叶&gt;</t>
  </si>
  <si>
    <t>&lt;未授权&gt;</t>
  </si>
  <si>
    <t>未授权</t>
  </si>
  <si>
    <t>&lt;未知&gt;</t>
  </si>
  <si>
    <t>未知</t>
  </si>
  <si>
    <t>fragranceConcentration</t>
  </si>
  <si>
    <t>&lt;无|高|中|低&gt;</t>
  </si>
  <si>
    <t>香氛浓度</t>
  </si>
  <si>
    <t>&lt;无&gt;</t>
  </si>
  <si>
    <t>无</t>
  </si>
  <si>
    <t>&lt;高&gt;</t>
  </si>
  <si>
    <t>&lt;中&gt;</t>
  </si>
  <si>
    <t>&lt;低&gt;</t>
  </si>
  <si>
    <t>AmbientLightControl</t>
  </si>
  <si>
    <t>氛围灯开关</t>
  </si>
  <si>
    <t>AmbientLightMode</t>
  </si>
  <si>
    <t>&lt;静态颜色|动态颜色|自定义颜色|音乐律动&gt;</t>
  </si>
  <si>
    <t>氛围灯模式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</si>
  <si>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</si>
  <si>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</si>
  <si>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</si>
  <si>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</si>
  <si>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</si>
  <si>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</si>
  <si>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</si>
  <si>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</si>
  <si>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</si>
  <si>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</si>
  <si>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</si>
  <si>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</si>
  <si>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</si>
  <si>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</si>
  <si>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</si>
  <si>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</si>
  <si>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6: 弧形按摩</t>
  </si>
  <si>
    <t>6：弧形按摩</t>
  </si>
  <si>
    <t>7: Z字按摩</t>
  </si>
  <si>
    <t>8: 震浪按摩</t>
  </si>
  <si>
    <t>9: 滚打按摩</t>
  </si>
  <si>
    <t>10: 槌打按摩</t>
  </si>
  <si>
    <t>driverMassageIntensity</t>
  </si>
  <si>
    <r>
      <rPr>
        <sz val="11"/>
        <color rgb="FF000000"/>
        <rFont val="等线"/>
        <charset val="134"/>
        <scheme val="minor"/>
      </rPr>
      <t>&lt;</t>
    </r>
    <r>
      <rPr>
        <sz val="11"/>
        <color rgb="FF000000"/>
        <rFont val="Calibri"/>
        <charset val="134"/>
      </rPr>
      <t>低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Calibri"/>
        <charset val="134"/>
      </rPr>
      <t>中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Calibri"/>
        <charset val="134"/>
      </rPr>
      <t>高</t>
    </r>
    <r>
      <rPr>
        <sz val="11"/>
        <color rgb="FF000000"/>
        <rFont val="Calibri"/>
        <charset val="134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</si>
  <si>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</si>
  <si>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</si>
  <si>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</si>
  <si>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</si>
  <si>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</si>
  <si>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</si>
  <si>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</si>
  <si>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</si>
  <si>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</si>
  <si>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</si>
  <si>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</si>
  <si>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</si>
  <si>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车模点击事件</t>
  </si>
  <si>
    <t xml:space="preserve">onCarmodelClicked </t>
  </si>
  <si>
    <t>otherapp</t>
  </si>
  <si>
    <t>&lt;VHA|香氛|主驾按摩|副驾按摩|氛围灯|音效&gt;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</si>
  <si>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</si>
  <si>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</si>
  <si>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</si>
  <si>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</si>
  <si>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</si>
  <si>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</si>
  <si>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</si>
  <si>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</si>
  <si>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</si>
  <si>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ID</t>
  </si>
  <si>
    <t>seat</t>
  </si>
  <si>
    <t>control</t>
  </si>
  <si>
    <t>onSeatControl</t>
  </si>
  <si>
    <t>座椅调节&amp;按摩方式</t>
  </si>
  <si>
    <t>&lt;hmi|物理按键|语音&gt;</t>
  </si>
  <si>
    <t>SOC: 20221128_LA_R07_ENG00
MCU: 20221128_LA_R07_ENG00</t>
  </si>
  <si>
    <t>物理按键</t>
  </si>
  <si>
    <t>FCIVIOS-11906 Phase5_【CDX707】【黑盒】【必现】【Vehicles controls】【埋点】座椅调节&amp;按摩方式的value与字典定义不一致</t>
  </si>
  <si>
    <t>adjusted</t>
  </si>
  <si>
    <t>onSeatAdjusted</t>
  </si>
  <si>
    <t>座椅调节</t>
  </si>
  <si>
    <t>仅当状态变化时触发埋点包含以上三种调整方式</t>
  </si>
  <si>
    <t>side</t>
  </si>
  <si>
    <t>&lt;主驾|副驾&gt;</t>
  </si>
  <si>
    <t>主驾</t>
  </si>
  <si>
    <t>副驾</t>
  </si>
  <si>
    <t>仅当挡位发生变化时，触发该埋点</t>
  </si>
  <si>
    <t>上部腰托</t>
  </si>
  <si>
    <t>xx</t>
  </si>
  <si>
    <t>挡位</t>
  </si>
  <si>
    <t>1挡</t>
  </si>
  <si>
    <t>中部腰托</t>
  </si>
  <si>
    <t>2挡</t>
  </si>
  <si>
    <t>下部腰托</t>
  </si>
  <si>
    <t>侧面支撑（靠背）</t>
  </si>
  <si>
    <t>侧面支撑（坐垫）</t>
  </si>
  <si>
    <t>9挡</t>
  </si>
  <si>
    <t>massage</t>
  </si>
  <si>
    <t>onSeatMassage</t>
  </si>
  <si>
    <t>座椅按摩</t>
  </si>
  <si>
    <t>按摩开关</t>
  </si>
  <si>
    <t>&lt;开|关&gt;</t>
  </si>
  <si>
    <t>开</t>
  </si>
  <si>
    <t>弧形按摩</t>
  </si>
  <si>
    <t>&lt;低|中|高&gt;</t>
  </si>
  <si>
    <t>FCIVIOS-11907 Phase5_【CDX707】【黑盒】【必现】【Vehicles controls】【埋点】座椅按摩方式的key和名称不一致</t>
  </si>
  <si>
    <t>Z字按摩</t>
  </si>
  <si>
    <t>震浪按摩</t>
  </si>
  <si>
    <t>滚打按摩</t>
  </si>
  <si>
    <t>槌打按摩</t>
  </si>
  <si>
    <t>实车车辆</t>
  </si>
  <si>
    <t>datset</t>
  </si>
  <si>
    <t>辅助驾驶</t>
  </si>
  <si>
    <t>安全开门预警</t>
  </si>
  <si>
    <t>onVehicleDatset</t>
  </si>
  <si>
    <t>on|off</t>
  </si>
  <si>
    <t>LV644</t>
  </si>
  <si>
    <t>20221128_R07_PRO</t>
  </si>
  <si>
    <t>警告强度</t>
  </si>
  <si>
    <r>
      <rPr>
        <sz val="11"/>
        <color rgb="FF000000"/>
        <rFont val="Calibri"/>
        <charset val="134"/>
      </rPr>
      <t>&lt;高|标准|低|</t>
    </r>
    <r>
      <rPr>
        <sz val="11"/>
        <color rgb="FFF54A45"/>
        <rFont val="Calibri"/>
        <charset val="134"/>
      </rPr>
      <t>开启|关闭</t>
    </r>
    <r>
      <rPr>
        <sz val="11"/>
        <color rgb="FF000000"/>
        <rFont val="Calibri"/>
        <charset val="134"/>
      </rPr>
      <t>&gt;</t>
    </r>
  </si>
  <si>
    <t>高|标准|低|开启|关闭</t>
  </si>
  <si>
    <t>LV644车警告强度 只有高|标准|低|
台架测试无问题</t>
  </si>
  <si>
    <t>超速警告</t>
  </si>
  <si>
    <t>倒车制动辅助</t>
  </si>
  <si>
    <t>泊车位自动提醒</t>
  </si>
  <si>
    <t>LV644泊车位自动提醒因对手件问题 开关无变化
台架测试无问题</t>
  </si>
  <si>
    <t>倒挡来车预警</t>
  </si>
  <si>
    <t>陡坡缓降控制</t>
  </si>
  <si>
    <t>2022.12.06_R07</t>
  </si>
  <si>
    <t>坡道起步辅助</t>
  </si>
  <si>
    <t>倒车影像延迟</t>
  </si>
  <si>
    <t>前后视角互切</t>
  </si>
  <si>
    <t>此功能名称已变更，此字典需更新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</si>
  <si>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</si>
  <si>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</si>
  <si>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</si>
  <si>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</si>
  <si>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</si>
  <si>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</si>
  <si>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</si>
  <si>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高|标准|低</t>
  </si>
  <si>
    <t>疲劳驾驶预警</t>
  </si>
  <si>
    <t>牵引力控制</t>
  </si>
  <si>
    <t>巡航控制</t>
  </si>
  <si>
    <t>&lt;自适应巡航|定速巡航&gt;</t>
  </si>
  <si>
    <t>自适应巡航|定速巡航</t>
  </si>
  <si>
    <t>限速标记识别</t>
  </si>
  <si>
    <t>自动驻车</t>
  </si>
  <si>
    <t>车道保持模式</t>
  </si>
  <si>
    <t>&lt;警告|辅助|警告+辅助&gt;</t>
  </si>
  <si>
    <t>警告|辅助|警告+辅助</t>
  </si>
  <si>
    <t>车道保持系统-灵敏度</t>
  </si>
  <si>
    <t>&lt;标准|增强&gt;</t>
  </si>
  <si>
    <t>标准|增强</t>
  </si>
  <si>
    <r>
      <rPr>
        <sz val="11"/>
        <color rgb="FF000000"/>
        <rFont val="Calibri"/>
        <charset val="134"/>
      </rPr>
      <t>车道保持系统</t>
    </r>
    <r>
      <rPr>
        <sz val="11"/>
        <color rgb="FF000000"/>
        <rFont val="Calibri"/>
        <charset val="134"/>
      </rPr>
      <t>-辅助</t>
    </r>
  </si>
  <si>
    <r>
      <rPr>
        <sz val="11"/>
        <color rgb="FF000000"/>
        <rFont val="Calibri"/>
        <charset val="134"/>
      </rPr>
      <t>&lt;</t>
    </r>
    <r>
      <rPr>
        <sz val="11"/>
        <color rgb="FF000000"/>
        <rFont val="Calibri"/>
        <charset val="134"/>
      </rPr>
      <t>开启|关闭|标准|增强&gt;</t>
    </r>
  </si>
  <si>
    <t>车道保持系统-辅助</t>
  </si>
  <si>
    <t>开启|关闭|标准|增强</t>
  </si>
  <si>
    <t>车速限制</t>
  </si>
  <si>
    <t>&lt;手动|智能&gt;</t>
  </si>
  <si>
    <t>手动|智能</t>
  </si>
  <si>
    <t>车速限制-容限</t>
  </si>
  <si>
    <t>0-10</t>
  </si>
  <si>
    <t>8、3、4、5、6、</t>
  </si>
  <si>
    <t>智能车速限制</t>
  </si>
  <si>
    <t>车速限制辅助-车速限制铃声</t>
  </si>
  <si>
    <t>UE设计预留 此功能暂不实现</t>
  </si>
  <si>
    <t>车速限制辅助-容限</t>
  </si>
  <si>
    <t>0-30</t>
  </si>
  <si>
    <t>交通标志识别</t>
  </si>
  <si>
    <t>707车型此功能已不实现</t>
  </si>
  <si>
    <t>超速警告铃声</t>
  </si>
  <si>
    <t>警告限速最高</t>
  </si>
  <si>
    <t>警告限速超过</t>
  </si>
  <si>
    <t>转向避险辅助</t>
  </si>
  <si>
    <t>转向避险辅助因对手见问题 开关无变化
台架测试无问题</t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</si>
  <si>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</si>
  <si>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</si>
  <si>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</si>
  <si>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</si>
  <si>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</si>
  <si>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</si>
  <si>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</si>
  <si>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自动启停因对手见问题 开关无变化
台架测试无问题</t>
  </si>
  <si>
    <t>自动启停阈值</t>
  </si>
  <si>
    <t>&lt;高|中|低&gt;</t>
  </si>
  <si>
    <t>高|中|低</t>
  </si>
  <si>
    <t>测试步骤：
将驾驶辅助界面的功能收藏至常用设置，在常用设置界面 点击对应功能，查看ECG日志</t>
  </si>
  <si>
    <t>预期结果：
ECG日志显示对应功能的埋点信息</t>
  </si>
  <si>
    <t>normalset</t>
  </si>
  <si>
    <t>车辆设置</t>
  </si>
  <si>
    <t>最多30分钟怠速</t>
  </si>
  <si>
    <t>onVehicleNormalset</t>
  </si>
  <si>
    <t>行车自动落锁</t>
  </si>
  <si>
    <t>自动解锁</t>
  </si>
  <si>
    <t>误锁警告</t>
  </si>
  <si>
    <t>离车自动落锁</t>
  </si>
  <si>
    <t>&lt;启动|禁用&gt;</t>
  </si>
  <si>
    <t>启动|禁用</t>
  </si>
  <si>
    <t>落锁提示音</t>
  </si>
  <si>
    <t>自动重锁</t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</si>
  <si>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</si>
  <si>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</si>
  <si>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</si>
  <si>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</si>
  <si>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</si>
  <si>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</si>
  <si>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全部车门|仅驾驶座车门</t>
  </si>
  <si>
    <t>前照灯延时</t>
  </si>
  <si>
    <t>&lt;关闭|10s|20s|120s&gt;</t>
  </si>
  <si>
    <t>关闭|10s|20s|120s</t>
  </si>
  <si>
    <t>迎宾灯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</si>
  <si>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</si>
  <si>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</si>
  <si>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</si>
  <si>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</si>
  <si>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</si>
  <si>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</si>
  <si>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电动|手动</t>
  </si>
  <si>
    <t>感应开启</t>
  </si>
  <si>
    <t>电动后视镜自动折叠</t>
  </si>
  <si>
    <t>电动后视镜倒车倾斜</t>
  </si>
  <si>
    <t>舒适进出座椅调整</t>
  </si>
  <si>
    <t>实车座椅调整因对手件问题，开关无状态变化
台架验证无问题</t>
  </si>
  <si>
    <t>空调控制</t>
  </si>
  <si>
    <t>&lt;自动|上一次设定&gt;</t>
  </si>
  <si>
    <t>自动|上一次设定</t>
  </si>
  <si>
    <t xml:space="preserve">方向盘加热和座椅空调 </t>
  </si>
  <si>
    <t>&lt;自动|关闭&gt;</t>
  </si>
  <si>
    <t>自动|关闭</t>
  </si>
  <si>
    <t xml:space="preserve">座椅空调 </t>
  </si>
  <si>
    <t xml:space="preserve">周期 </t>
  </si>
  <si>
    <t>&lt;5分钟|10分钟|15分钟&gt;</t>
  </si>
  <si>
    <t>5分钟|10分钟|15分钟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</si>
  <si>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</si>
  <si>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</si>
  <si>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</si>
  <si>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</si>
  <si>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</si>
  <si>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</si>
  <si>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</si>
  <si>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</si>
  <si>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>平均油耗</t>
  </si>
  <si>
    <r>
      <rPr>
        <sz val="10"/>
        <color theme="10"/>
        <rFont val="Calibri"/>
        <charset val="134"/>
      </rPr>
      <t>FCIVIOS-11890</t>
    </r>
  </si>
  <si>
    <t>行车电脑2配置视图</t>
  </si>
  <si>
    <t>里程计时</t>
  </si>
  <si>
    <t>全部解锁</t>
  </si>
  <si>
    <t>20221206_R07_PRO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</si>
  <si>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</si>
  <si>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</si>
  <si>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</si>
  <si>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</si>
  <si>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</si>
  <si>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</si>
  <si>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</si>
  <si>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靠左行驶|靠右行驶</t>
  </si>
  <si>
    <t>自动远光模式</t>
  </si>
  <si>
    <t>&lt;关闭|防眩照明|自动远光灯&gt;</t>
  </si>
  <si>
    <t>关闭|防眩照明|自动远光灯</t>
  </si>
  <si>
    <t>询问退出</t>
  </si>
  <si>
    <t>运动传感器</t>
  </si>
  <si>
    <t>&lt;开启|关闭&gt;</t>
  </si>
  <si>
    <t>开启|关闭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</si>
  <si>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</si>
  <si>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</si>
  <si>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</si>
  <si>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</si>
  <si>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</si>
  <si>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</si>
  <si>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start time:24 clock, end time:24 clock</t>
  </si>
  <si>
    <t>轮胎修补工具</t>
  </si>
  <si>
    <t>&lt;1年|2年|3年|4年&gt;</t>
  </si>
  <si>
    <t>1年|2年|3年|4年</t>
  </si>
  <si>
    <t>货物装载</t>
  </si>
  <si>
    <t>舒适上下车高度</t>
  </si>
  <si>
    <t>电动踏板模式</t>
  </si>
  <si>
    <t>&lt;始终收回|始终展开|自动&gt;</t>
  </si>
  <si>
    <t>始终收回|始终展开|自动</t>
  </si>
  <si>
    <t>自动计时器</t>
  </si>
  <si>
    <t>&lt;标准计时器|延时计时器&gt;</t>
  </si>
  <si>
    <t>标准计时器|延时计时器</t>
  </si>
  <si>
    <t>脚踏开关</t>
  </si>
  <si>
    <t>&lt;始终激活|仅在解锁时&gt;</t>
  </si>
  <si>
    <t>始终激活|仅在解锁时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</si>
  <si>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</si>
  <si>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</si>
  <si>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</si>
  <si>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</si>
  <si>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</si>
  <si>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</si>
  <si>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</si>
  <si>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</si>
  <si>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</si>
  <si>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</si>
  <si>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</si>
  <si>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</si>
  <si>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0|1</t>
  </si>
  <si>
    <t>&lt;静态|动态|自定义模式|音乐律动&gt;</t>
  </si>
  <si>
    <t>静态|动态|自定义模式|音乐律动</t>
  </si>
  <si>
    <t xml:space="preserve"> </t>
  </si>
  <si>
    <t>氛围灯亮度</t>
  </si>
  <si>
    <t>&lt;1~100&gt;</t>
  </si>
  <si>
    <t>50、75</t>
  </si>
  <si>
    <t>&lt;0~127&gt;</t>
  </si>
  <si>
    <t>50、44、113</t>
  </si>
  <si>
    <t>测试步骤：
将车辆设置界面的功能收藏至常用设置，在常用设置界面 点击对应功能，查看ECG日志</t>
  </si>
  <si>
    <t>v2iset</t>
  </si>
  <si>
    <t>车路协同</t>
  </si>
  <si>
    <t>允许通知</t>
  </si>
  <si>
    <t>onVehicleV2iset</t>
  </si>
  <si>
    <t>接收红绿灯信号</t>
  </si>
  <si>
    <t>&lt;远|近|关闭&gt;</t>
  </si>
  <si>
    <t>远</t>
  </si>
  <si>
    <t>近</t>
  </si>
  <si>
    <t>关闭</t>
  </si>
  <si>
    <t>绿波引导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</si>
  <si>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</si>
  <si>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</si>
  <si>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</si>
  <si>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</si>
  <si>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</si>
  <si>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</si>
  <si>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</si>
  <si>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</si>
  <si>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</si>
  <si>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</si>
  <si>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</si>
  <si>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</si>
  <si>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</si>
  <si>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</si>
  <si>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</si>
  <si>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驾驶模式</t>
  </si>
  <si>
    <t>&lt;标准|运动|节能|湿滑模式|复杂路况&gt;</t>
  </si>
  <si>
    <t>onVehicleOthersset</t>
  </si>
  <si>
    <t>标准|运动|节能|湿滑模式|复杂路况</t>
  </si>
  <si>
    <t>主题设置</t>
  </si>
  <si>
    <t>&lt;自在航行|坐享净界|光速探境|冰海领航|山湖无界&gt;</t>
  </si>
  <si>
    <t xml:space="preserve">YF </t>
  </si>
  <si>
    <t>主题氛围灯与驾驶模式联动</t>
  </si>
  <si>
    <t>尾灯设置</t>
  </si>
  <si>
    <t>&lt;优雅|动感|激情&gt;</t>
  </si>
  <si>
    <t>优雅|动感|激情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</si>
  <si>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</si>
  <si>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</si>
  <si>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</si>
  <si>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</si>
  <si>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</si>
  <si>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</si>
  <si>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</si>
  <si>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</si>
  <si>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</si>
  <si>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</si>
  <si>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</si>
  <si>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</si>
  <si>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</si>
  <si>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</si>
  <si>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</si>
  <si>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</si>
  <si>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</si>
  <si>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</si>
  <si>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</si>
  <si>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</si>
  <si>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</si>
  <si>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</si>
  <si>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</si>
  <si>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</si>
  <si>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</si>
  <si>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</si>
  <si>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</si>
  <si>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</si>
  <si>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</si>
  <si>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</si>
  <si>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</si>
  <si>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</si>
  <si>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20221201_R07_PRO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</si>
  <si>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</si>
  <si>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</si>
  <si>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</si>
  <si>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</si>
  <si>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</si>
  <si>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</si>
  <si>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</si>
  <si>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</si>
  <si>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&lt;ture|false&gt;</t>
  </si>
  <si>
    <t>voiceset</t>
  </si>
  <si>
    <t>语音设置</t>
  </si>
  <si>
    <t>允许语音唤醒</t>
  </si>
  <si>
    <t>自定义唤醒词内容</t>
  </si>
  <si>
    <t>&lt;xx&gt;</t>
  </si>
  <si>
    <t>你好小白</t>
  </si>
  <si>
    <t>唤醒词+指令开关</t>
  </si>
  <si>
    <t>语音问候开关</t>
  </si>
  <si>
    <t>免唤醒命令词开关</t>
  </si>
  <si>
    <t>语音播报</t>
  </si>
  <si>
    <t>&lt;可爱女童|甜美女声}温柔女声|标准女声|...&gt;</t>
  </si>
  <si>
    <t>全部重置</t>
  </si>
  <si>
    <t>&lt;确定|取消&gt;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</si>
  <si>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</si>
  <si>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</si>
  <si>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</si>
  <si>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</si>
  <si>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</si>
  <si>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</si>
  <si>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</si>
  <si>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SOC：20221201_LA_R07_ENG00
MCU：20221128_LA_R07_ENG00</t>
  </si>
  <si>
    <t>开始下载</t>
  </si>
  <si>
    <t>finish</t>
  </si>
  <si>
    <t>下载成功</t>
  </si>
  <si>
    <t>安装成功</t>
  </si>
  <si>
    <t>&lt;os version&gt;</t>
  </si>
  <si>
    <t>升级成功后的版本号</t>
  </si>
  <si>
    <t>Software Version:daily_MCU Version:OTA-test-AC001_FNV Version:dueros_EX2.1_A11_bin-2.0.1.9_20221111</t>
  </si>
  <si>
    <t>安装失败</t>
  </si>
  <si>
    <t>&lt;xxxx&gt;</t>
  </si>
  <si>
    <t>失败的原因</t>
  </si>
  <si>
    <t>FnvRetryLaterFailure</t>
  </si>
  <si>
    <t>soc</t>
  </si>
  <si>
    <t>tempture</t>
  </si>
  <si>
    <t>当前soc温度</t>
  </si>
  <si>
    <t>当soc温度超过110摄氏度时触发</t>
  </si>
  <si>
    <t>account</t>
  </si>
  <si>
    <t>login</t>
  </si>
  <si>
    <t>onAccountLogin</t>
  </si>
  <si>
    <t>账号登录</t>
  </si>
  <si>
    <t>issuccess</t>
  </si>
  <si>
    <t>账号登录状态</t>
  </si>
  <si>
    <t>&lt;ture&gt;账号登录成功</t>
  </si>
  <si>
    <t>OnAccountLogin</t>
  </si>
  <si>
    <t>&lt;false&gt;账号登录失败</t>
  </si>
  <si>
    <t>&lt;扫码登录|人脸识别|其他&gt;</t>
  </si>
  <si>
    <t>登录账号的方式</t>
  </si>
  <si>
    <t>扫码登录</t>
  </si>
  <si>
    <t>人脸登录</t>
  </si>
  <si>
    <t>无其他方式登录</t>
  </si>
  <si>
    <t>其他方式登录</t>
  </si>
  <si>
    <t>reason</t>
  </si>
  <si>
    <t>&lt;error code&gt;</t>
  </si>
  <si>
    <t>仅在登录失败时，打印具体原因, error code link</t>
  </si>
  <si>
    <t>&lt;130705&gt;未提供该台架的VIN&amp;ESN&amp;环境登录账号</t>
  </si>
  <si>
    <t>失败只需一种情况即可</t>
  </si>
  <si>
    <t>&lt;130801&gt;使用了线上环境，但当前车辆的设备信息未在云端登记</t>
  </si>
  <si>
    <t>&lt;-105&gt;FCS未找到onboarding key，初始化失败</t>
  </si>
  <si>
    <t>accountnumber</t>
  </si>
  <si>
    <t>当前绑定账号数量&lt;=10</t>
  </si>
  <si>
    <t>绑定小于等于10个的账号</t>
  </si>
  <si>
    <t>userid</t>
  </si>
  <si>
    <t>福特账号GUID</t>
  </si>
  <si>
    <t>9a06bdb4-7efc-4982-8f79-ea0d59d456c7</t>
  </si>
  <si>
    <t>timecost</t>
  </si>
  <si>
    <t>登录成功消耗时长，仅登录成功时埋点</t>
  </si>
  <si>
    <t>登录耗时，单位毫秒</t>
  </si>
  <si>
    <t>logout</t>
  </si>
  <si>
    <t>onAccountLogout</t>
  </si>
  <si>
    <t>账号退出登录</t>
  </si>
  <si>
    <t>账号退出</t>
  </si>
  <si>
    <t>账号退出成功</t>
  </si>
  <si>
    <t>OnAccountLogout</t>
  </si>
  <si>
    <t>账号退出失败</t>
  </si>
  <si>
    <t>无此情况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</si>
  <si>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</si>
  <si>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</si>
  <si>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</si>
  <si>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</si>
  <si>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</si>
  <si>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</si>
  <si>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</si>
  <si>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onAccountQrcodefailed</t>
  </si>
  <si>
    <t>二维码刷新失败</t>
  </si>
  <si>
    <t>&lt;201007&gt;无网络刷新二维码</t>
  </si>
  <si>
    <t>OnAccountQrcodefailed</t>
  </si>
  <si>
    <t>deleted</t>
  </si>
  <si>
    <t>onAccountDeleted</t>
  </si>
  <si>
    <t>账号删除</t>
  </si>
  <si>
    <t>账号删除成功</t>
  </si>
  <si>
    <t>OnAccountDeleted</t>
  </si>
  <si>
    <t>账号删除失败</t>
  </si>
  <si>
    <t>账号数量</t>
  </si>
  <si>
    <t>aar</t>
  </si>
  <si>
    <t>onAarOpened</t>
  </si>
  <si>
    <t>进入aar 页面</t>
  </si>
  <si>
    <t>&lt;空调智能馨风|消息中心|天气|语音&gt;</t>
  </si>
  <si>
    <t>进入方式</t>
  </si>
  <si>
    <t>&lt;空调智能馨风&gt;</t>
  </si>
  <si>
    <t>空调智能馨风</t>
  </si>
  <si>
    <t>&lt;消息中心&gt;</t>
  </si>
  <si>
    <t>消息中心</t>
  </si>
  <si>
    <t>&lt;天气&gt;</t>
  </si>
  <si>
    <t>onAarClicked</t>
  </si>
  <si>
    <t>AAR功能点击</t>
  </si>
  <si>
    <t>&lt;语音&gt;</t>
  </si>
  <si>
    <t>循环模式</t>
  </si>
  <si>
    <t>&lt;内循环|外循环&gt;</t>
  </si>
  <si>
    <t>收到AAR切换空气循环模式通知点击循环按钮</t>
  </si>
  <si>
    <t>&lt;内循环&gt;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</si>
  <si>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</si>
  <si>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</si>
  <si>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</si>
  <si>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</si>
  <si>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</si>
  <si>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</si>
  <si>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&lt;取消&gt;</t>
  </si>
  <si>
    <t>&lt;我知道了&gt;</t>
  </si>
  <si>
    <t>知道了</t>
  </si>
  <si>
    <t>&lt;我已更换滤芯&gt;</t>
  </si>
  <si>
    <t>我已更换滤芯</t>
  </si>
  <si>
    <t>语音提醒</t>
  </si>
  <si>
    <t>座舱新风</t>
  </si>
  <si>
    <t>msgpush</t>
  </si>
  <si>
    <t>onAarMsgpush</t>
  </si>
  <si>
    <t>AAR通知推送</t>
  </si>
  <si>
    <t>切换循环模式</t>
  </si>
  <si>
    <t>收到AAR切换空气循环模式通知</t>
  </si>
  <si>
    <t>滤芯更换通知</t>
  </si>
  <si>
    <t>onAarValue</t>
  </si>
  <si>
    <t>每次开机车内首个pm2.5值</t>
  </si>
  <si>
    <t>本次点火循环pm2.5值</t>
  </si>
  <si>
    <t>status</t>
  </si>
  <si>
    <t>onAarStatus</t>
  </si>
  <si>
    <t>开机后每20分钟车内pm2.5值以及空调状态</t>
  </si>
  <si>
    <t>每20分钟pm2.5值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</si>
  <si>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</si>
  <si>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</si>
  <si>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</si>
  <si>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</si>
  <si>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</si>
  <si>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</si>
  <si>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</si>
  <si>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</si>
  <si>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</si>
  <si>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</si>
  <si>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</si>
  <si>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</si>
  <si>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mode|enum|["内循环","外循环"]|循环模式|必填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</si>
  <si>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</si>
  <si>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</si>
  <si>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</si>
  <si>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</si>
  <si>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</si>
  <si>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</si>
  <si>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>mode|enum|["确定","取消"]|选择|必填|必填</t>
  </si>
  <si>
    <t>AAR100009</t>
  </si>
  <si>
    <t>点击滤芯更换弹窗【我知道了】、【我已更换】</t>
  </si>
  <si>
    <t>mode|enum|["我知道了","我已更换"]|选择|必填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</si>
  <si>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</si>
  <si>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</si>
  <si>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</si>
  <si>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</si>
  <si>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</si>
  <si>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</si>
  <si>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</si>
  <si>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>state|enum|["开","关"]|开关状态|必填</t>
  </si>
  <si>
    <t>AAR100001</t>
  </si>
  <si>
    <t>点击【座舱新风】按钮</t>
  </si>
  <si>
    <t>AAR100003</t>
  </si>
  <si>
    <t>通过不同渠道进入AAR</t>
  </si>
  <si>
    <t>mode|enum|["空调智能馨风","消息中心","Launcher天气卡片","底部bar","语音"]|打开AAR渠道|必填</t>
  </si>
  <si>
    <t>[{"value":"点击","key":"1"}]</t>
  </si>
  <si>
    <t>AAR20010</t>
  </si>
  <si>
    <t>本次点火周期内车外PM2.5值初始值</t>
  </si>
  <si>
    <t>firstpm|string|可查询到的首个网络PM2.5|必填</t>
  </si>
  <si>
    <t>[{"key":"-1","value":"缺省"}]</t>
  </si>
  <si>
    <t>AAR20006</t>
  </si>
  <si>
    <t>每20分钟车内PM2.5值及其空调最后开关状态</t>
  </si>
  <si>
    <t>historypm|string|每20分钟取到的10个PM2.5值|必填
mode|enum|[空调开","空调关"]|20分钟时空调开关状态|必填"</t>
  </si>
  <si>
    <t>Event ID</t>
  </si>
  <si>
    <t>百度</t>
  </si>
  <si>
    <t>百度二次反馈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</si>
  <si>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</si>
  <si>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</si>
  <si>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</si>
  <si>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</si>
  <si>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</si>
  <si>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</si>
  <si>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</si>
  <si>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</si>
  <si>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</si>
  <si>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</si>
  <si>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</si>
  <si>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</si>
  <si>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</si>
  <si>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</si>
  <si>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</si>
  <si>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</si>
  <si>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</si>
  <si>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</si>
  <si>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</si>
  <si>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</si>
  <si>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</si>
  <si>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</si>
  <si>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</si>
  <si>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</si>
  <si>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</si>
  <si>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</si>
  <si>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</si>
  <si>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</si>
  <si>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</si>
  <si>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</si>
  <si>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</si>
  <si>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</si>
  <si>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</si>
  <si>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</si>
  <si>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</si>
  <si>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</si>
  <si>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</si>
  <si>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</si>
  <si>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</si>
  <si>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</si>
  <si>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</si>
  <si>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</si>
  <si>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</si>
  <si>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</si>
  <si>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</si>
  <si>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</si>
  <si>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</si>
  <si>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 xml:space="preserve">
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</si>
  <si>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</si>
  <si>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</si>
  <si>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</si>
  <si>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</si>
  <si>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</si>
  <si>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</si>
  <si>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</si>
  <si>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</si>
  <si>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</si>
  <si>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</si>
  <si>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</si>
  <si>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</si>
  <si>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</si>
  <si>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</si>
  <si>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</si>
  <si>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</si>
  <si>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</si>
  <si>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</si>
  <si>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</si>
  <si>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</si>
  <si>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</si>
  <si>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</si>
  <si>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</si>
  <si>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</si>
  <si>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</si>
  <si>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</si>
  <si>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连续说计数</t>
  </si>
  <si>
    <t>客户： 退出导航</t>
  </si>
  <si>
    <r>
      <rPr>
        <sz val="11"/>
        <color rgb="FF000000"/>
        <rFont val="等线"/>
        <charset val="134"/>
        <scheme val="minor"/>
      </rPr>
      <t xml:space="preserve">ASR: 转化声音成文字 </t>
    </r>
    <r>
      <rPr>
        <sz val="11"/>
        <color rgb="FFFFC000"/>
        <rFont val="Calibri"/>
        <charset val="134"/>
      </rPr>
      <t>退出导航</t>
    </r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</si>
  <si>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</si>
  <si>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</si>
  <si>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</si>
  <si>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</si>
  <si>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</si>
  <si>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</si>
  <si>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</si>
  <si>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</si>
  <si>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</si>
  <si>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</si>
  <si>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</si>
  <si>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</si>
  <si>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</si>
  <si>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</si>
  <si>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</si>
  <si>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</si>
  <si>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</si>
  <si>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</si>
  <si>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</si>
  <si>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</si>
  <si>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</si>
  <si>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</si>
  <si>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</si>
  <si>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</si>
  <si>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</si>
  <si>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</si>
  <si>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</si>
  <si>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</si>
  <si>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</si>
  <si>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</si>
  <si>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</si>
  <si>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</si>
  <si>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</si>
  <si>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</si>
  <si>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</si>
  <si>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</si>
  <si>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</si>
  <si>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</si>
  <si>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</si>
  <si>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</si>
  <si>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</si>
  <si>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</si>
  <si>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</si>
  <si>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</si>
  <si>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</si>
  <si>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</si>
  <si>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</si>
  <si>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</si>
  <si>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</si>
  <si>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</si>
  <si>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</si>
  <si>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</si>
  <si>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</si>
  <si>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</si>
  <si>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</si>
  <si>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</si>
  <si>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</si>
  <si>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</si>
  <si>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</si>
  <si>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</si>
  <si>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</si>
  <si>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</si>
  <si>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</si>
  <si>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</si>
  <si>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</si>
  <si>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</si>
  <si>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</si>
  <si>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</si>
  <si>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</si>
  <si>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</si>
  <si>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</si>
  <si>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</si>
  <si>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</si>
  <si>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</si>
  <si>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</si>
  <si>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</si>
  <si>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</si>
  <si>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</si>
  <si>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</si>
  <si>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</si>
  <si>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</si>
  <si>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</si>
  <si>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</si>
  <si>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</si>
  <si>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</si>
  <si>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</si>
  <si>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</si>
  <si>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</si>
  <si>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</si>
  <si>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</si>
  <si>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</si>
  <si>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</si>
  <si>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</si>
  <si>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</si>
  <si>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</si>
  <si>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</si>
  <si>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</si>
  <si>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</si>
  <si>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</si>
  <si>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</si>
  <si>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</si>
  <si>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</si>
  <si>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</si>
  <si>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</si>
  <si>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</si>
  <si>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</si>
  <si>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</si>
  <si>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</si>
  <si>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</si>
  <si>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</si>
  <si>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</si>
  <si>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</si>
  <si>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</si>
  <si>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</si>
  <si>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</si>
  <si>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</si>
  <si>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</si>
  <si>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</si>
  <si>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</si>
  <si>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</si>
  <si>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</si>
  <si>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</si>
  <si>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</si>
  <si>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</si>
  <si>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</si>
  <si>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</si>
  <si>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</si>
  <si>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</si>
  <si>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</si>
  <si>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</si>
  <si>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</si>
  <si>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recended</t>
  </si>
  <si>
    <t>faceid识别结束</t>
  </si>
  <si>
    <t>区分识别场景</t>
  </si>
  <si>
    <t>识别是否成功</t>
  </si>
  <si>
    <t>仅在识别失败时，打印具体原因
人脸识别失败reason：超时/摄像头异常/人脸匹配失败/用户退出</t>
  </si>
  <si>
    <t xml:space="preserve">                                          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</si>
  <si>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</si>
  <si>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</si>
  <si>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</si>
  <si>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</si>
  <si>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</si>
  <si>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</si>
  <si>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</si>
  <si>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</si>
  <si>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</si>
  <si>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</si>
  <si>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</si>
  <si>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</si>
  <si>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</si>
  <si>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</si>
  <si>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</si>
  <si>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</si>
  <si>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</si>
  <si>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</si>
  <si>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r>
      <rPr>
        <sz val="11"/>
        <color rgb="FF000000"/>
        <rFont val="等线"/>
        <charset val="134"/>
        <scheme val="minor"/>
      </rPr>
      <t>摄像头异常</t>
    </r>
    <r>
      <rPr>
        <sz val="11"/>
        <color rgb="FF000000"/>
        <rFont val="Calibri"/>
        <charset val="134"/>
      </rPr>
      <t>reason</t>
    </r>
    <r>
      <rPr>
        <sz val="11"/>
        <color rgb="FF000000"/>
        <rFont val="Calibri"/>
        <charset val="134"/>
      </rPr>
      <t>：</t>
    </r>
    <r>
      <rPr>
        <sz val="11"/>
        <color rgb="FF000000"/>
        <rFont val="Calibri"/>
        <charset val="134"/>
      </rPr>
      <t>DSMC</t>
    </r>
    <r>
      <rPr>
        <sz val="11"/>
        <color rgb="FF000000"/>
        <rFont val="Calibri"/>
        <charset val="134"/>
      </rPr>
      <t>断连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Calibri"/>
        <charset val="134"/>
      </rPr>
      <t>摄像头断连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Calibri"/>
        <charset val="134"/>
      </rPr>
      <t>临时不可用超</t>
    </r>
    <r>
      <rPr>
        <sz val="11"/>
        <color rgb="FF000000"/>
        <rFont val="Calibri"/>
        <charset val="134"/>
      </rPr>
      <t>10</t>
    </r>
    <r>
      <rPr>
        <sz val="11"/>
        <color rgb="FF000000"/>
        <rFont val="Calibri"/>
        <charset val="134"/>
      </rPr>
      <t>秒</t>
    </r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</si>
  <si>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</si>
  <si>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</si>
  <si>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</si>
  <si>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</si>
  <si>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</si>
  <si>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</si>
  <si>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</si>
  <si>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</si>
  <si>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</si>
  <si>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</si>
  <si>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</si>
  <si>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</si>
  <si>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</si>
  <si>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</si>
  <si>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</si>
  <si>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</si>
  <si>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</si>
  <si>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</si>
  <si>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</si>
  <si>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</si>
  <si>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</si>
  <si>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</si>
  <si>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</si>
  <si>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</si>
  <si>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</si>
  <si>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</si>
  <si>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</si>
  <si>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</si>
  <si>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</si>
  <si>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</si>
  <si>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</si>
  <si>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</si>
  <si>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</si>
  <si>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</si>
  <si>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</si>
  <si>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</si>
  <si>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</si>
  <si>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</si>
  <si>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</si>
  <si>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</si>
  <si>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</si>
  <si>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</si>
  <si>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</si>
  <si>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</si>
  <si>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</si>
  <si>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</si>
  <si>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</si>
  <si>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&lt;xxx ms&gt;</t>
  </si>
  <si>
    <t>如果成功，记录录音时长</t>
  </si>
  <si>
    <t>点击app内相关按钮</t>
  </si>
  <si>
    <t>Property</t>
  </si>
  <si>
    <t>&lt;The property that clicked - see below&gt;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</si>
  <si>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</si>
  <si>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</si>
  <si>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</si>
  <si>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</si>
  <si>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</si>
  <si>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</si>
  <si>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</si>
  <si>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</si>
  <si>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</si>
  <si>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</si>
  <si>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</si>
  <si>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</si>
  <si>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</si>
  <si>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</si>
  <si>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</si>
  <si>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</si>
  <si>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</si>
  <si>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</si>
  <si>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</si>
  <si>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emanual</t>
  </si>
  <si>
    <t>打开emanual 包括触屏和语音</t>
  </si>
  <si>
    <t>点击应用内按键</t>
  </si>
  <si>
    <t>catalog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</si>
  <si>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</si>
  <si>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</si>
  <si>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</si>
  <si>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</si>
  <si>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</si>
  <si>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</si>
  <si>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</si>
  <si>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</si>
  <si>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</si>
  <si>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</si>
  <si>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</si>
  <si>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</si>
  <si>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</si>
  <si>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</si>
  <si>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</si>
  <si>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</si>
  <si>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</si>
  <si>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</si>
  <si>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</si>
  <si>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</si>
  <si>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</si>
  <si>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miniapp</t>
  </si>
  <si>
    <t>打开小程序</t>
  </si>
  <si>
    <t>&lt;加油|电影票|停车|口袋故事|芒果TV|宝宝巴士&gt;</t>
  </si>
  <si>
    <t>closed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</si>
  <si>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</si>
  <si>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</si>
  <si>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</si>
  <si>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</si>
  <si>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</si>
  <si>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</si>
  <si>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</si>
  <si>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</si>
  <si>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</si>
  <si>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</si>
  <si>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</si>
  <si>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</si>
  <si>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</si>
  <si>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</si>
  <si>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</si>
  <si>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</si>
  <si>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</si>
  <si>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</si>
  <si>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</si>
  <si>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</si>
  <si>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</si>
  <si>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</si>
  <si>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</si>
  <si>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</si>
  <si>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</si>
  <si>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</si>
  <si>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</si>
  <si>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</si>
  <si>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</si>
  <si>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</si>
  <si>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</si>
  <si>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</si>
  <si>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</si>
  <si>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</si>
  <si>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</si>
  <si>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</si>
  <si>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</si>
  <si>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</si>
  <si>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</si>
  <si>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</si>
  <si>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</si>
  <si>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</si>
  <si>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</si>
  <si>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</si>
  <si>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</si>
  <si>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</si>
  <si>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</si>
  <si>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</si>
  <si>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</si>
  <si>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</si>
  <si>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</si>
  <si>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</si>
  <si>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</si>
  <si>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</si>
  <si>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</si>
  <si>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</si>
  <si>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</si>
  <si>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</si>
  <si>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</si>
  <si>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</si>
  <si>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</si>
  <si>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</si>
  <si>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</si>
  <si>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</si>
  <si>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</si>
  <si>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</si>
  <si>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</si>
  <si>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</si>
  <si>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</si>
  <si>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</si>
  <si>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</si>
  <si>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</si>
  <si>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</si>
  <si>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</si>
  <si>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</si>
  <si>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</si>
  <si>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</si>
  <si>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</si>
  <si>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</si>
  <si>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</si>
  <si>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</si>
  <si>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</si>
  <si>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</si>
  <si>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</si>
  <si>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</si>
  <si>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</si>
  <si>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</si>
  <si>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</si>
  <si>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sz val="11"/>
        <color rgb="FF000000"/>
        <rFont val="等线"/>
        <charset val="134"/>
        <scheme val="minor"/>
      </rPr>
      <t>&lt;qqmusic|ximalaya|news|</t>
    </r>
    <r>
      <rPr>
        <sz val="11"/>
        <color rgb="FFFFC000"/>
        <rFont val="Calibri"/>
        <charset val="134"/>
      </rPr>
      <t>btmusic|usbmusi</t>
    </r>
    <r>
      <rPr>
        <sz val="11"/>
        <color rgb="FFFFFF00"/>
        <rFont val="Calibri"/>
        <charset val="134"/>
      </rPr>
      <t>c</t>
    </r>
    <r>
      <rPr>
        <sz val="11"/>
        <color rgb="FF000000"/>
        <rFont val="Calibri"/>
        <charset val="134"/>
      </rPr>
      <t>|onlineradio&gt;</t>
    </r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</si>
  <si>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</si>
  <si>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</si>
  <si>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</si>
  <si>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</si>
  <si>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</si>
  <si>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</si>
  <si>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</si>
  <si>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</si>
  <si>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</si>
  <si>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</si>
  <si>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</si>
  <si>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</si>
  <si>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</si>
  <si>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</si>
  <si>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</si>
  <si>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</si>
  <si>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</si>
  <si>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</si>
  <si>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</si>
  <si>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</si>
  <si>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r>
      <rPr>
        <sz val="11"/>
        <color rgb="FF000000"/>
        <rFont val="Calibri"/>
        <charset val="134"/>
      </rPr>
      <t>音质选择</t>
    </r>
  </si>
  <si>
    <t>&lt;标准|vip&gt;</t>
  </si>
  <si>
    <r>
      <rPr>
        <sz val="11"/>
        <color rgb="FF000000"/>
        <rFont val="Calibri"/>
        <charset val="134"/>
      </rPr>
      <t>歌词显示</t>
    </r>
  </si>
  <si>
    <r>
      <rPr>
        <sz val="11"/>
        <color rgb="FF000000"/>
        <rFont val="Calibri"/>
        <charset val="134"/>
      </rPr>
      <t>每日精选</t>
    </r>
  </si>
  <si>
    <r>
      <rPr>
        <sz val="11"/>
        <color rgb="FF000000"/>
        <rFont val="Calibri"/>
        <charset val="134"/>
      </rPr>
      <t>猜你喜欢</t>
    </r>
  </si>
  <si>
    <r>
      <rPr>
        <sz val="11"/>
        <color rgb="FF000000"/>
        <rFont val="Calibri"/>
        <charset val="134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</si>
  <si>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</si>
  <si>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</si>
  <si>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</si>
  <si>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</si>
  <si>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</si>
  <si>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</si>
  <si>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rgb="FF000000"/>
        <rFont val="等线"/>
        <charset val="134"/>
        <scheme val="minor"/>
      </rPr>
      <t>vip</t>
    </r>
    <r>
      <rPr>
        <sz val="11"/>
        <color rgb="FF000000"/>
        <rFont val="Calibri"/>
        <charset val="134"/>
      </rPr>
      <t>专区</t>
    </r>
  </si>
  <si>
    <r>
      <rPr>
        <sz val="11"/>
        <color rgb="FF000000"/>
        <rFont val="Calibri"/>
        <charset val="134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</si>
  <si>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</si>
  <si>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</si>
  <si>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</si>
  <si>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</si>
  <si>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</si>
  <si>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</si>
  <si>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</si>
  <si>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</si>
  <si>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</si>
  <si>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r>
      <rPr>
        <sz val="11"/>
        <color rgb="FF000000"/>
        <rFont val="等线"/>
        <charset val="134"/>
        <scheme val="minor"/>
      </rPr>
      <t>&lt;爱奇艺l小视频|</t>
    </r>
    <r>
      <rPr>
        <sz val="11"/>
        <color rgb="FFFFC000"/>
        <rFont val="Calibri"/>
        <charset val="134"/>
      </rPr>
      <t>usb</t>
    </r>
    <r>
      <rPr>
        <sz val="11"/>
        <color rgb="FF000000"/>
        <rFont val="Calibri"/>
        <charset val="134"/>
      </rPr>
      <t>&gt;</t>
    </r>
  </si>
  <si>
    <t>视频停止播放</t>
  </si>
  <si>
    <t>&lt;video start play time&gt;</t>
  </si>
  <si>
    <t>&lt;video end play time&gt;</t>
  </si>
  <si>
    <t>视频检索</t>
  </si>
  <si>
    <t>&lt;爱奇艺l小视频&gt;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</si>
  <si>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</si>
  <si>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</si>
  <si>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</si>
  <si>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</si>
  <si>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</si>
  <si>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</si>
  <si>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</si>
  <si>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</si>
  <si>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</si>
  <si>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</si>
  <si>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</si>
  <si>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</si>
  <si>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</si>
  <si>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</si>
  <si>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</si>
  <si>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</si>
  <si>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</si>
  <si>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</si>
  <si>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</si>
  <si>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</si>
  <si>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</si>
  <si>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</si>
  <si>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</si>
  <si>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</si>
  <si>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</si>
  <si>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</si>
  <si>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</si>
  <si>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</si>
  <si>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</si>
  <si>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</si>
  <si>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</si>
  <si>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</si>
  <si>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</si>
  <si>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</si>
  <si>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</si>
  <si>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</si>
  <si>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</si>
  <si>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</si>
  <si>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</si>
  <si>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</si>
  <si>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</si>
  <si>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</si>
  <si>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</si>
  <si>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</si>
  <si>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</si>
  <si>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</si>
  <si>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</si>
  <si>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</si>
  <si>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</si>
  <si>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</si>
  <si>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</si>
  <si>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</si>
  <si>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</si>
  <si>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</si>
  <si>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</si>
  <si>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</si>
  <si>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</si>
  <si>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</si>
  <si>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</si>
  <si>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</si>
  <si>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</si>
  <si>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</si>
  <si>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</si>
  <si>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</si>
  <si>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</si>
  <si>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</si>
  <si>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</si>
  <si>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</si>
  <si>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</si>
  <si>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</si>
  <si>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</si>
  <si>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</si>
  <si>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</si>
  <si>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</si>
  <si>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r>
      <rPr>
        <sz val="10"/>
        <color rgb="FF006100"/>
        <rFont val="Calibri"/>
        <charset val="134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</si>
  <si>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</si>
  <si>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</si>
  <si>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</si>
  <si>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</si>
  <si>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</si>
  <si>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</si>
  <si>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</si>
  <si>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</si>
  <si>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</si>
  <si>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</si>
  <si>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</si>
  <si>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</si>
  <si>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</si>
  <si>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场景卡片关闭</t>
  </si>
  <si>
    <t>卡片开始展示时间点</t>
  </si>
  <si>
    <t>卡片关闭时间点</t>
  </si>
  <si>
    <t>&lt;正反馈｜负反馈｜其他&gt;</t>
  </si>
  <si>
    <t>卡片关闭的方式</t>
  </si>
  <si>
    <t>场景id</t>
  </si>
  <si>
    <t>语音触发场景卡片正、负反馈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</si>
  <si>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</si>
  <si>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</si>
  <si>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</si>
  <si>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</si>
  <si>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</si>
  <si>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</si>
  <si>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</si>
  <si>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</si>
  <si>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</si>
  <si>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</si>
  <si>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</si>
  <si>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</si>
  <si>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</si>
  <si>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</si>
  <si>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</si>
  <si>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</si>
  <si>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</si>
  <si>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</si>
  <si>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</si>
  <si>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</si>
  <si>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</si>
  <si>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</si>
  <si>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ktv</t>
  </si>
  <si>
    <t>进入KTV 应用</t>
  </si>
  <si>
    <t xml:space="preserve">played </t>
  </si>
  <si>
    <t>开始K 歌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</si>
  <si>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</si>
  <si>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</si>
  <si>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</si>
  <si>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</si>
  <si>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</si>
  <si>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</si>
  <si>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</si>
  <si>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</si>
  <si>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</si>
  <si>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</si>
  <si>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</si>
  <si>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</si>
  <si>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</si>
  <si>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</si>
  <si>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</si>
  <si>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</si>
  <si>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</si>
  <si>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</si>
  <si>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</si>
  <si>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</si>
  <si>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</si>
  <si>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</si>
  <si>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</si>
  <si>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</si>
  <si>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</si>
  <si>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</si>
  <si>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</si>
  <si>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</si>
  <si>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</si>
  <si>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</si>
  <si>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</si>
  <si>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</si>
  <si>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</si>
  <si>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</si>
  <si>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rgb="FF000000"/>
        <rFont val="Calibri"/>
        <charset val="134"/>
      </rPr>
      <t>删除</t>
    </r>
  </si>
  <si>
    <t>待发送密信被删除</t>
  </si>
  <si>
    <r>
      <rPr>
        <sz val="11"/>
        <color rgb="FF000000"/>
        <rFont val="Calibri"/>
        <charset val="134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</si>
  <si>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</si>
  <si>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</si>
  <si>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</si>
  <si>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</si>
  <si>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</si>
  <si>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</si>
  <si>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</si>
  <si>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</si>
  <si>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</si>
  <si>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</si>
  <si>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</si>
  <si>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</si>
  <si>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</si>
  <si>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</si>
  <si>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</si>
  <si>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</si>
  <si>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</si>
  <si>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</si>
  <si>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</si>
  <si>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</si>
  <si>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</si>
  <si>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</si>
  <si>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</si>
  <si>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</si>
  <si>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</si>
  <si>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</si>
  <si>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</si>
  <si>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</si>
  <si>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</si>
  <si>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</si>
  <si>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</si>
  <si>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</si>
  <si>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</si>
  <si>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</si>
  <si>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</si>
  <si>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</si>
  <si>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</si>
  <si>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</si>
  <si>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</si>
  <si>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</si>
  <si>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</si>
  <si>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</si>
  <si>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</si>
  <si>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</si>
  <si>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</si>
  <si>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</si>
  <si>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</si>
  <si>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</si>
  <si>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</si>
  <si>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</si>
  <si>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</si>
  <si>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</si>
  <si>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</si>
  <si>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</si>
  <si>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</si>
  <si>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</si>
  <si>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</si>
  <si>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</si>
  <si>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</si>
  <si>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</si>
  <si>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r>
      <rPr>
        <sz val="10"/>
        <color rgb="FF9C5700"/>
        <rFont val="Calibri"/>
        <charset val="134"/>
      </rPr>
      <t>视频快进</t>
    </r>
    <r>
      <rPr>
        <sz val="10"/>
        <color rgb="FF9C5700"/>
        <rFont val="Calibri"/>
        <charset val="134"/>
      </rPr>
      <t>/</t>
    </r>
    <r>
      <rPr>
        <sz val="10"/>
        <color rgb="FF9C5700"/>
        <rFont val="Calibri"/>
        <charset val="134"/>
      </rPr>
      <t>后退</t>
    </r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</si>
  <si>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</si>
  <si>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</si>
  <si>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</si>
  <si>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</si>
  <si>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</si>
  <si>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</si>
  <si>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</si>
  <si>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</si>
  <si>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</si>
  <si>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</si>
  <si>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</si>
  <si>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</si>
  <si>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</si>
  <si>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</si>
  <si>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</si>
  <si>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</si>
  <si>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</si>
  <si>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</si>
  <si>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</si>
  <si>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</si>
  <si>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</si>
  <si>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</si>
  <si>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</si>
  <si>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</si>
  <si>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</si>
  <si>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</si>
  <si>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</si>
  <si>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</si>
  <si>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</si>
  <si>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</si>
  <si>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</si>
  <si>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</si>
  <si>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</si>
  <si>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</si>
  <si>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</si>
  <si>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</si>
  <si>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</si>
  <si>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</si>
  <si>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</si>
  <si>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</si>
  <si>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</si>
  <si>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</si>
  <si>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</si>
  <si>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</si>
  <si>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</si>
  <si>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</si>
  <si>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</si>
  <si>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</si>
  <si>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</si>
  <si>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</si>
  <si>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</si>
  <si>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</si>
  <si>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</si>
  <si>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</si>
  <si>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</si>
  <si>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</si>
  <si>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</si>
  <si>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</si>
  <si>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</si>
  <si>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</si>
  <si>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</si>
  <si>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</si>
  <si>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</si>
  <si>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</si>
  <si>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</si>
  <si>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</si>
  <si>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</si>
  <si>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</si>
  <si>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</si>
  <si>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</si>
  <si>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</si>
  <si>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</si>
  <si>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</si>
  <si>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</si>
  <si>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</si>
  <si>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</si>
  <si>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</si>
  <si>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</si>
  <si>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</si>
  <si>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</si>
  <si>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</si>
  <si>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</si>
  <si>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</si>
  <si>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</si>
  <si>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</si>
  <si>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</si>
  <si>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</si>
  <si>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</si>
  <si>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</si>
  <si>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</si>
  <si>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</si>
  <si>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</si>
  <si>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</si>
  <si>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</si>
  <si>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color rgb="FF000000"/>
        <rFont val="等线"/>
        <charset val="134"/>
        <scheme val="minor"/>
      </rPr>
      <t>&lt;</t>
    </r>
    <r>
      <rPr>
        <sz val="10"/>
        <color rgb="FF000000"/>
        <rFont val="Calibri"/>
        <charset val="134"/>
      </rPr>
      <t>下拉屏</t>
    </r>
    <r>
      <rPr>
        <sz val="10"/>
        <color rgb="FF000000"/>
        <rFont val="Calibri"/>
        <charset val="134"/>
      </rPr>
      <t>|</t>
    </r>
    <r>
      <rPr>
        <sz val="10"/>
        <color rgb="FF000000"/>
        <rFont val="Calibri"/>
        <charset val="134"/>
      </rPr>
      <t>消息盒子</t>
    </r>
    <r>
      <rPr>
        <sz val="10"/>
        <color rgb="FF000000"/>
        <rFont val="Calibri"/>
        <charset val="134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</si>
  <si>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</si>
  <si>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</si>
  <si>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</si>
  <si>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</si>
  <si>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</si>
  <si>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</si>
  <si>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</si>
  <si>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</si>
  <si>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</si>
  <si>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</si>
  <si>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</si>
  <si>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</si>
  <si>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</si>
  <si>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</si>
  <si>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</si>
  <si>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</si>
  <si>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</si>
  <si>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</si>
  <si>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</si>
  <si>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</si>
  <si>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</si>
  <si>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</si>
  <si>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</si>
  <si>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</si>
  <si>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</si>
  <si>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</si>
  <si>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</si>
  <si>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</si>
  <si>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</si>
  <si>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</si>
  <si>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</si>
  <si>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</si>
  <si>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</si>
  <si>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</si>
  <si>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</si>
  <si>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</si>
  <si>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</si>
  <si>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</si>
  <si>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</si>
  <si>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</si>
  <si>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</si>
  <si>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</si>
  <si>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</si>
  <si>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</si>
  <si>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</si>
  <si>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</si>
  <si>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</si>
  <si>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</si>
  <si>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</si>
  <si>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</si>
  <si>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</si>
  <si>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</si>
  <si>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</si>
  <si>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</si>
  <si>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</si>
  <si>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</si>
  <si>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</si>
  <si>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</si>
  <si>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</si>
  <si>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</si>
  <si>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</si>
  <si>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</si>
  <si>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</si>
  <si>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</si>
  <si>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</si>
  <si>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</si>
  <si>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</si>
  <si>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</si>
  <si>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</si>
  <si>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香型选择</t>
  </si>
  <si>
    <t>座椅按摩主驾开关</t>
  </si>
  <si>
    <t>座椅按摩副驾开关</t>
  </si>
  <si>
    <t>&lt;off|主驾|副驾}主副驾&gt;</t>
  </si>
  <si>
    <t>退出主题时记录使用时长</t>
  </si>
  <si>
    <t>marketplace</t>
  </si>
  <si>
    <t>进入订阅商店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</si>
  <si>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</si>
  <si>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</si>
  <si>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</si>
  <si>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</si>
  <si>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</si>
  <si>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</si>
  <si>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</si>
  <si>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</si>
  <si>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</si>
  <si>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</si>
  <si>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</si>
  <si>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</si>
  <si>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</si>
  <si>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</si>
  <si>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</si>
  <si>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Calibri"/>
        <charset val="134"/>
      </rPr>
      <t>Cai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</si>
  <si>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</si>
  <si>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</si>
  <si>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</si>
  <si>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</si>
  <si>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Calibri"/>
        <charset val="134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charset val="134"/>
      </rPr>
      <t>需要FO通知到各方</t>
    </r>
    <r>
      <rPr>
        <sz val="11"/>
        <color rgb="FF000000"/>
        <rFont val="Calibri"/>
        <charset val="134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</si>
  <si>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</si>
  <si>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</si>
  <si>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</si>
  <si>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</si>
  <si>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</si>
  <si>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</si>
  <si>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</si>
  <si>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Calibri"/>
        <charset val="134"/>
      </rPr>
      <t>04/19 朱昊：</t>
    </r>
    <r>
      <rPr>
        <sz val="12"/>
        <color rgb="FFFF0000"/>
        <rFont val="Calibri"/>
        <charset val="134"/>
      </rPr>
      <t xml:space="preserve">
</t>
    </r>
    <r>
      <rPr>
        <sz val="12"/>
        <color rgb="FFFFC000"/>
        <rFont val="Calibri"/>
        <charset val="134"/>
      </rPr>
      <t>“底部bar”确认删除，请FO更新字典</t>
    </r>
    <r>
      <rPr>
        <sz val="12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</si>
  <si>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</si>
  <si>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charset val="134"/>
      </rPr>
      <t>需FO确定实现方案，更新字典</t>
    </r>
    <r>
      <rPr>
        <sz val="11"/>
        <color rgb="FF000000"/>
        <rFont val="Calibri"/>
        <charset val="134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</si>
  <si>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</si>
  <si>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Calibri"/>
        <charset val="134"/>
      </rPr>
      <t xml:space="preserve">04/20: 杨永恒：
滤芯更换 Value &lt;重置|取消|我知道了|我已更换滤芯&gt;
</t>
    </r>
    <r>
      <rPr>
        <sz val="11"/>
        <color rgb="FFFFC000"/>
        <rFont val="Calibri"/>
        <charset val="134"/>
      </rPr>
      <t>请FO更新字典</t>
    </r>
    <r>
      <rPr>
        <sz val="11"/>
        <color rgb="FF000000"/>
        <rFont val="Calibri"/>
        <charset val="134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</si>
  <si>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</si>
  <si>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Calibri"/>
        <charset val="134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charset val="134"/>
      </rPr>
      <t>字典里的value 字段 &lt;开/关&gt; ？ 需要FO确认</t>
    </r>
    <r>
      <rPr>
        <sz val="11"/>
        <color rgb="FF000000"/>
        <rFont val="Calibri"/>
        <charset val="134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</si>
  <si>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</si>
  <si>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</si>
  <si>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Calibri"/>
        <charset val="134"/>
      </rPr>
      <t xml:space="preserve">04/19 朱昊：
</t>
    </r>
    <r>
      <rPr>
        <sz val="11"/>
        <color rgb="FFFFC000"/>
        <rFont val="Calibri"/>
        <charset val="134"/>
      </rPr>
      <t>已澄清，建议更新到字典中</t>
    </r>
    <r>
      <rPr>
        <sz val="11"/>
        <color rgb="FF000000"/>
        <rFont val="Calibri"/>
        <charset val="134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</si>
  <si>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</si>
  <si>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Calibri"/>
        <charset val="134"/>
      </rPr>
      <t xml:space="preserve">0429：
删除，FO更新字典
04/19 朱昊：
</t>
    </r>
    <r>
      <rPr>
        <sz val="11"/>
        <color rgb="FFFFC000"/>
        <rFont val="Calibri"/>
        <charset val="134"/>
      </rPr>
      <t>目前没有对应的Button，需要FO确认需求</t>
    </r>
    <r>
      <rPr>
        <sz val="11"/>
        <color rgb="FF000000"/>
        <rFont val="Calibri"/>
        <charset val="134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</si>
  <si>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</si>
  <si>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</si>
  <si>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Calibri"/>
        <charset val="134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charset val="134"/>
      </rPr>
      <t>需要FO澄清，这里埋点哪些数据</t>
    </r>
    <r>
      <rPr>
        <sz val="11"/>
        <color rgb="FF000000"/>
        <rFont val="Calibri"/>
        <charset val="134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</si>
  <si>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</si>
  <si>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</si>
  <si>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</si>
  <si>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</si>
  <si>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r>
      <rPr>
        <sz val="11"/>
        <color rgb="FF000000"/>
        <rFont val="Calibri"/>
        <charset val="134"/>
      </rPr>
      <t xml:space="preserve">04/19 朱昊：
</t>
    </r>
    <r>
      <rPr>
        <sz val="11"/>
        <color rgb="FFFFC000"/>
        <rFont val="Calibri"/>
        <charset val="134"/>
      </rPr>
      <t>已明确，FO更新字典</t>
    </r>
    <r>
      <rPr>
        <sz val="11"/>
        <color rgb="FF000000"/>
        <rFont val="Calibri"/>
        <charset val="134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</si>
  <si>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</si>
  <si>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charset val="134"/>
        <scheme val="minor"/>
      </rPr>
      <t xml:space="preserve">0428 朱昊：
</t>
    </r>
    <r>
      <rPr>
        <sz val="11"/>
        <color rgb="FFFF0000"/>
        <rFont val="Calibri"/>
        <charset val="134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charset val="134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charset val="134"/>
      </rPr>
      <t>需要FO澄清</t>
    </r>
    <r>
      <rPr>
        <sz val="11"/>
        <color rgb="FF000000"/>
        <rFont val="Calibri"/>
        <charset val="134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</si>
  <si>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</si>
  <si>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Calibri"/>
        <charset val="134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charset val="134"/>
      </rPr>
      <t>需要FO澄清</t>
    </r>
    <r>
      <rPr>
        <sz val="11"/>
        <color rgb="FF000000"/>
        <rFont val="Calibri"/>
        <charset val="134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</si>
  <si>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</si>
  <si>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</si>
  <si>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charset val="134"/>
        <scheme val="minor"/>
      </rPr>
      <t xml:space="preserve">0429：
</t>
    </r>
    <r>
      <rPr>
        <sz val="11"/>
        <color rgb="FFFFC000"/>
        <rFont val="Calibri"/>
        <charset val="134"/>
      </rPr>
      <t>更新字典</t>
    </r>
    <r>
      <rPr>
        <sz val="11"/>
        <color rgb="FF000000"/>
        <rFont val="Calibri"/>
        <charset val="134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</si>
</sst>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176" formatCode="mmmm\-yy"/>
    <numFmt numFmtId="5" formatCode="&quot;￥&quot;#,##0;&quot;￥&quot;\-#,##0"/>
    <numFmt numFmtId="177" formatCode="#\ ?/?"/>
    <numFmt numFmtId="178" formatCode="\¥#,##0;[Red]\¥\-#,##0"/>
    <numFmt numFmtId="42" formatCode="_ &quot;￥&quot;* #,##0_ ;_ &quot;￥&quot;* \-#,##0_ ;_ &quot;￥&quot;* &quot;-&quot;_ ;_ @_ "/>
    <numFmt numFmtId="8" formatCode="&quot;￥&quot;#,##0.00;[Red]&quot;￥&quot;\-#,##0.00"/>
    <numFmt numFmtId="179" formatCode="[DBNum1][$-804]yyyy&quot;年&quot;m&quot;月&quot;d&quot;日&quot;"/>
    <numFmt numFmtId="180" formatCode="[$-804]aaaa"/>
    <numFmt numFmtId="181" formatCode="[DBNum1][$-804]m&quot;月&quot;d&quot;日&quot;"/>
    <numFmt numFmtId="182" formatCode="yyyy/m/d\ h:mm\ AM/PM"/>
    <numFmt numFmtId="183" formatCode="m/d"/>
    <numFmt numFmtId="25" formatCode="\$#,##0.00_);\(\$#,##0.00\)"/>
    <numFmt numFmtId="184" formatCode="yy/m/d"/>
    <numFmt numFmtId="185" formatCode="#\ ??"/>
    <numFmt numFmtId="186" formatCode="dd\-mmm\-yy"/>
    <numFmt numFmtId="24" formatCode="\$#,##0_);[Red]\(\$#,##0\)"/>
    <numFmt numFmtId="187" formatCode="mmmmm\-yy"/>
    <numFmt numFmtId="188" formatCode="mmmmm"/>
    <numFmt numFmtId="41" formatCode="_ * #,##0_ ;_ * \-#,##0_ ;_ * &quot;-&quot;_ ;_ @_ "/>
    <numFmt numFmtId="189" formatCode="h:mm\ AM/PM"/>
    <numFmt numFmtId="190" formatCode="h:mm:ss\ AM/PM"/>
    <numFmt numFmtId="191" formatCode="\¥#,##0.00;\¥\-#,##0.00"/>
    <numFmt numFmtId="192" formatCode="\¥#,##0.00;[Red]\¥\-#,##0.00"/>
    <numFmt numFmtId="193" formatCode="[DBNum1]h&quot;时&quot;mm&quot;分&quot;"/>
    <numFmt numFmtId="194" formatCode="[$-804]aaa"/>
    <numFmt numFmtId="26" formatCode="\$#,##0.00_);[Red]\(\$#,##0.00\)"/>
    <numFmt numFmtId="195" formatCode="yyyy\-m\-d"/>
    <numFmt numFmtId="44" formatCode="_ &quot;￥&quot;* #,##0.00_ ;_ &quot;￥&quot;* \-#,##0.00_ ;_ &quot;￥&quot;* &quot;-&quot;??_ ;_ @_ "/>
    <numFmt numFmtId="196" formatCode="[DBNum1]上午/下午h&quot;时&quot;mm&quot;分&quot;"/>
    <numFmt numFmtId="197" formatCode="mm/dd/yy"/>
    <numFmt numFmtId="23" formatCode="\$#,##0_);\(\$#,##0\)"/>
    <numFmt numFmtId="198" formatCode="#\ ??/??"/>
    <numFmt numFmtId="199" formatCode="yyyy/mm/dd\ hh:mm:ss"/>
    <numFmt numFmtId="200" formatCode="\¥#,##0;\¥\-#,##0"/>
    <numFmt numFmtId="201" formatCode="[DBNum1][$-804]yyyy&quot;年&quot;m&quot;月&quot;"/>
    <numFmt numFmtId="7" formatCode="&quot;￥&quot;#,##0.00;&quot;￥&quot;\-#,##0.00"/>
    <numFmt numFmtId="43" formatCode="_ * #,##0.00_ ;_ * \-#,##0.00_ ;_ * &quot;-&quot;??_ ;_ @_ "/>
  </numFmts>
  <fonts count="70">
    <font>
      <sz val="10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61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9C57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2D05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E7E6E6"/>
      <name val="等线"/>
      <charset val="134"/>
      <scheme val="minor"/>
    </font>
    <font>
      <sz val="11"/>
      <color rgb="FF7F7F7F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0"/>
      <color theme="1"/>
      <name val="Arial"/>
      <charset val="134"/>
    </font>
    <font>
      <sz val="10"/>
      <color rgb="FF000000"/>
      <name val="等线"/>
      <charset val="134"/>
    </font>
    <font>
      <sz val="11.5"/>
      <color rgb="FF000000"/>
      <name val="等线"/>
      <charset val="134"/>
      <scheme val="minor"/>
    </font>
    <font>
      <sz val="10"/>
      <color rgb="FF1F2329"/>
      <name val="等线"/>
      <charset val="134"/>
      <scheme val="minor"/>
    </font>
    <font>
      <sz val="11"/>
      <color rgb="FF1F2329"/>
      <name val="等线"/>
      <charset val="134"/>
      <scheme val="minor"/>
    </font>
    <font>
      <sz val="11"/>
      <color rgb="FF1F2329"/>
      <name val="等线"/>
      <charset val="134"/>
    </font>
    <font>
      <sz val="11"/>
      <color rgb="FF000000"/>
      <name val="等线"/>
      <charset val="134"/>
    </font>
    <font>
      <sz val="10"/>
      <color rgb="FF1F2329"/>
      <name val="等线"/>
      <charset val="134"/>
    </font>
    <font>
      <sz val="10"/>
      <color rgb="FFFF0000"/>
      <name val="等线"/>
      <charset val="134"/>
      <scheme val="minor"/>
    </font>
    <font>
      <sz val="11"/>
      <color rgb="FF44749F"/>
      <name val="等线"/>
      <charset val="134"/>
      <scheme val="minor"/>
    </font>
    <font>
      <sz val="10"/>
      <color rgb="FFF54A45"/>
      <name val="等线"/>
      <charset val="134"/>
      <scheme val="minor"/>
    </font>
    <font>
      <sz val="10.25"/>
      <color rgb="FF000000"/>
      <name val="等线"/>
      <charset val="134"/>
      <scheme val="minor"/>
    </font>
    <font>
      <sz val="10"/>
      <color rgb="FFFF0000"/>
      <name val="等线"/>
      <charset val="134"/>
    </font>
    <font>
      <sz val="11.5"/>
      <color rgb="FF34C724"/>
      <name val="等线"/>
      <charset val="134"/>
      <scheme val="minor"/>
    </font>
    <font>
      <sz val="10"/>
      <color rgb="FF34C724"/>
      <name val="等线"/>
      <charset val="134"/>
      <scheme val="minor"/>
    </font>
    <font>
      <sz val="10.5"/>
      <color rgb="FF0061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b/>
      <sz val="12"/>
      <color rgb="FF000000"/>
      <name val="等线"/>
      <charset val="134"/>
    </font>
    <font>
      <b/>
      <sz val="12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0000"/>
      <name val="Calibri"/>
      <charset val="134"/>
    </font>
    <font>
      <sz val="11"/>
      <color rgb="FFFFC000"/>
      <name val="Calibri"/>
      <charset val="134"/>
    </font>
    <font>
      <sz val="11"/>
      <color rgb="FFFF0000"/>
      <name val="Calibri"/>
      <charset val="134"/>
    </font>
    <font>
      <sz val="10"/>
      <color rgb="FF000000"/>
      <name val="Calibri"/>
      <charset val="134"/>
    </font>
    <font>
      <sz val="10"/>
      <color rgb="FF9C5700"/>
      <name val="Calibri"/>
      <charset val="134"/>
    </font>
    <font>
      <sz val="11"/>
      <color rgb="FFFFFF00"/>
      <name val="Calibri"/>
      <charset val="134"/>
    </font>
    <font>
      <sz val="10"/>
      <color rgb="FF006100"/>
      <name val="Calibri"/>
      <charset val="134"/>
    </font>
    <font>
      <sz val="12"/>
      <color rgb="FFFF0000"/>
      <name val="Calibri"/>
      <charset val="134"/>
    </font>
    <font>
      <sz val="12"/>
      <color rgb="FFFFC000"/>
      <name val="Calibri"/>
      <charset val="134"/>
    </font>
    <font>
      <sz val="12"/>
      <color rgb="FF000000"/>
      <name val="Calibri"/>
      <charset val="134"/>
    </font>
    <font>
      <sz val="10"/>
      <color theme="10"/>
      <name val="Calibri"/>
      <charset val="134"/>
    </font>
    <font>
      <sz val="11"/>
      <color rgb="FF385623"/>
      <name val="Calibri"/>
      <charset val="134"/>
    </font>
    <font>
      <sz val="11"/>
      <color rgb="FFF54A45"/>
      <name val="Calibri"/>
      <charset val="134"/>
    </font>
  </fonts>
  <fills count="6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2F3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373C43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2EA121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 style="thin">
        <color rgb="FF1F232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Protection="0"/>
    <xf numFmtId="0" fontId="38" fillId="43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3" fillId="55" borderId="38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52" fillId="11" borderId="38" applyNumberForma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8" fillId="0" borderId="37" applyNumberFormat="0" applyFill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9" borderId="36" applyNumberFormat="0" applyAlignment="0" applyProtection="0">
      <alignment vertical="center"/>
    </xf>
    <xf numFmtId="0" fontId="44" fillId="11" borderId="35" applyNumberFormat="0" applyAlignment="0" applyProtection="0">
      <alignment vertical="center"/>
    </xf>
    <xf numFmtId="0" fontId="45" fillId="0" borderId="3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41" fillId="42" borderId="34" applyNumberFormat="0" applyFont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2" fillId="0" borderId="33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0" borderId="32" applyNumberFormat="0" applyFill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37" fillId="0" borderId="31" applyNumberFormat="0" applyFill="0" applyAlignment="0" applyProtection="0">
      <alignment vertical="center"/>
    </xf>
  </cellStyleXfs>
  <cellXfs count="48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95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95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95" fontId="2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4" borderId="0" xfId="0" applyFont="1" applyFill="1" applyAlignment="1"/>
    <xf numFmtId="0" fontId="3" fillId="4" borderId="1" xfId="0" applyFont="1" applyFill="1" applyBorder="1" applyAlignment="1">
      <alignment wrapText="1"/>
    </xf>
    <xf numFmtId="0" fontId="4" fillId="0" borderId="0" xfId="0" applyFont="1" applyAlignment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5" borderId="1" xfId="0" applyFont="1" applyFill="1" applyBorder="1" applyAlignment="1"/>
    <xf numFmtId="0" fontId="5" fillId="6" borderId="1" xfId="0" applyFont="1" applyFill="1" applyBorder="1" applyAlignment="1">
      <alignment wrapText="1"/>
    </xf>
    <xf numFmtId="0" fontId="3" fillId="5" borderId="2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7" borderId="1" xfId="0" applyFont="1" applyFill="1" applyBorder="1" applyAlignment="1"/>
    <xf numFmtId="0" fontId="4" fillId="8" borderId="1" xfId="0" applyFont="1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/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9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1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3" fillId="5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>
      <alignment vertical="center"/>
    </xf>
    <xf numFmtId="0" fontId="2" fillId="10" borderId="0" xfId="0" applyFont="1" applyFill="1" applyAlignment="1"/>
    <xf numFmtId="0" fontId="2" fillId="5" borderId="0" xfId="0" applyFont="1" applyFill="1" applyAlignment="1">
      <alignment wrapText="1"/>
    </xf>
    <xf numFmtId="0" fontId="2" fillId="5" borderId="0" xfId="0" applyFont="1" applyFill="1" applyAlignment="1"/>
    <xf numFmtId="0" fontId="2" fillId="5" borderId="1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3" xfId="0" applyFont="1" applyBorder="1" applyAlignme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2" fillId="0" borderId="2" xfId="0" applyFont="1" applyBorder="1" applyAlignment="1"/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10" borderId="1" xfId="0" applyFont="1" applyFill="1" applyBorder="1" applyAlignment="1"/>
    <xf numFmtId="0" fontId="13" fillId="0" borderId="1" xfId="0" applyFont="1" applyBorder="1" applyAlignment="1"/>
    <xf numFmtId="0" fontId="14" fillId="0" borderId="1" xfId="0" applyFont="1" applyBorder="1" applyAlignment="1"/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3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5" fillId="0" borderId="0" xfId="0" applyFont="1" applyAlignment="1"/>
    <xf numFmtId="0" fontId="3" fillId="4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3" fillId="13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vertical="center" wrapText="1"/>
    </xf>
    <xf numFmtId="0" fontId="4" fillId="13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22" fontId="16" fillId="0" borderId="1" xfId="0" applyNumberFormat="1" applyFont="1" applyBorder="1" applyAlignment="1">
      <alignment vertical="center"/>
    </xf>
    <xf numFmtId="0" fontId="17" fillId="0" borderId="11" xfId="0" applyFont="1" applyBorder="1" applyAlignment="1">
      <alignment vertical="center" wrapText="1"/>
    </xf>
    <xf numFmtId="0" fontId="4" fillId="14" borderId="9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16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1" fillId="13" borderId="2" xfId="0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" fillId="17" borderId="1" xfId="0" applyFont="1" applyFill="1" applyBorder="1" applyAlignment="1"/>
    <xf numFmtId="0" fontId="20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16" borderId="9" xfId="0" applyFont="1" applyFill="1" applyBorder="1" applyAlignment="1">
      <alignment vertical="center"/>
    </xf>
    <xf numFmtId="0" fontId="18" fillId="16" borderId="9" xfId="0" applyFont="1" applyFill="1" applyBorder="1" applyAlignment="1">
      <alignment horizontal="center" vertical="center"/>
    </xf>
    <xf numFmtId="0" fontId="18" fillId="16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" fillId="0" borderId="9" xfId="0" applyFont="1" applyBorder="1" applyAlignment="1"/>
    <xf numFmtId="0" fontId="19" fillId="18" borderId="9" xfId="0" applyFont="1" applyFill="1" applyBorder="1" applyAlignment="1">
      <alignment vertical="center"/>
    </xf>
    <xf numFmtId="0" fontId="20" fillId="18" borderId="1" xfId="0" applyFont="1" applyFill="1" applyBorder="1" applyAlignment="1">
      <alignment vertical="center"/>
    </xf>
    <xf numFmtId="0" fontId="20" fillId="18" borderId="13" xfId="0" applyFont="1" applyFill="1" applyBorder="1" applyAlignment="1">
      <alignment vertical="center"/>
    </xf>
    <xf numFmtId="0" fontId="2" fillId="18" borderId="2" xfId="0" applyFont="1" applyFill="1" applyBorder="1" applyAlignment="1"/>
    <xf numFmtId="0" fontId="2" fillId="18" borderId="3" xfId="0" applyFont="1" applyFill="1" applyBorder="1" applyAlignment="1">
      <alignment vertical="center"/>
    </xf>
    <xf numFmtId="0" fontId="2" fillId="18" borderId="1" xfId="0" applyFont="1" applyFill="1" applyBorder="1" applyAlignment="1"/>
    <xf numFmtId="0" fontId="20" fillId="18" borderId="3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left" vertical="center"/>
    </xf>
    <xf numFmtId="0" fontId="21" fillId="18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0" fillId="0" borderId="6" xfId="0" applyFont="1" applyBorder="1" applyAlignment="1"/>
    <xf numFmtId="0" fontId="20" fillId="0" borderId="13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1" fillId="16" borderId="14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22" fontId="4" fillId="0" borderId="12" xfId="0" applyNumberFormat="1" applyFont="1" applyBorder="1" applyAlignment="1">
      <alignment vertical="center"/>
    </xf>
    <xf numFmtId="22" fontId="19" fillId="0" borderId="12" xfId="0" applyNumberFormat="1" applyFont="1" applyBorder="1" applyAlignment="1">
      <alignment vertical="center"/>
    </xf>
    <xf numFmtId="22" fontId="19" fillId="18" borderId="9" xfId="0" applyNumberFormat="1" applyFont="1" applyFill="1" applyBorder="1" applyAlignment="1">
      <alignment vertical="center"/>
    </xf>
    <xf numFmtId="22" fontId="19" fillId="0" borderId="9" xfId="0" applyNumberFormat="1" applyFont="1" applyBorder="1" applyAlignment="1">
      <alignment vertical="center"/>
    </xf>
    <xf numFmtId="22" fontId="19" fillId="0" borderId="10" xfId="0" applyNumberFormat="1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22" fontId="19" fillId="0" borderId="15" xfId="0" applyNumberFormat="1" applyFont="1" applyBorder="1" applyAlignment="1">
      <alignment vertical="center"/>
    </xf>
    <xf numFmtId="22" fontId="4" fillId="0" borderId="9" xfId="0" applyNumberFormat="1" applyFont="1" applyBorder="1" applyAlignment="1">
      <alignment vertical="center"/>
    </xf>
    <xf numFmtId="0" fontId="18" fillId="16" borderId="14" xfId="0" applyFont="1" applyFill="1" applyBorder="1" applyAlignment="1">
      <alignment vertical="center"/>
    </xf>
    <xf numFmtId="0" fontId="18" fillId="16" borderId="15" xfId="0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" fillId="16" borderId="10" xfId="0" applyFont="1" applyFill="1" applyBorder="1" applyAlignment="1">
      <alignment vertical="center"/>
    </xf>
    <xf numFmtId="0" fontId="23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20" fontId="25" fillId="0" borderId="9" xfId="0" applyNumberFormat="1" applyFont="1" applyBorder="1" applyAlignment="1">
      <alignment vertical="center"/>
    </xf>
    <xf numFmtId="0" fontId="25" fillId="19" borderId="9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4" fillId="19" borderId="9" xfId="0" applyFont="1" applyFill="1" applyBorder="1" applyAlignment="1">
      <alignment vertical="center"/>
    </xf>
    <xf numFmtId="0" fontId="4" fillId="19" borderId="11" xfId="0" applyFont="1" applyFill="1" applyBorder="1" applyAlignment="1">
      <alignment vertical="center"/>
    </xf>
    <xf numFmtId="0" fontId="25" fillId="19" borderId="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19" borderId="11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vertical="center"/>
    </xf>
    <xf numFmtId="0" fontId="4" fillId="19" borderId="12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0" fontId="3" fillId="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" fillId="0" borderId="4" xfId="0" applyFont="1" applyFill="1" applyBorder="1" applyAlignment="1"/>
    <xf numFmtId="0" fontId="20" fillId="0" borderId="9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8" fillId="16" borderId="11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19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19" fillId="20" borderId="9" xfId="0" applyFont="1" applyFill="1" applyBorder="1" applyAlignment="1">
      <alignment vertical="center"/>
    </xf>
    <xf numFmtId="0" fontId="22" fillId="20" borderId="1" xfId="0" applyFont="1" applyFill="1" applyBorder="1" applyAlignment="1">
      <alignment vertical="center"/>
    </xf>
    <xf numFmtId="0" fontId="2" fillId="2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1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7" fillId="0" borderId="9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0" fillId="0" borderId="9" xfId="0" applyFont="1" applyBorder="1" applyAlignment="1">
      <alignment horizontal="left" vertical="center"/>
    </xf>
    <xf numFmtId="0" fontId="1" fillId="13" borderId="14" xfId="0" applyFont="1" applyFill="1" applyBorder="1" applyAlignment="1">
      <alignment horizontal="center" vertical="center"/>
    </xf>
    <xf numFmtId="0" fontId="18" fillId="16" borderId="12" xfId="0" applyFont="1" applyFill="1" applyBorder="1" applyAlignment="1">
      <alignment vertical="center"/>
    </xf>
    <xf numFmtId="22" fontId="19" fillId="0" borderId="12" xfId="0" applyNumberFormat="1" applyFont="1" applyFill="1" applyBorder="1" applyAlignment="1">
      <alignment vertical="center"/>
    </xf>
    <xf numFmtId="0" fontId="2" fillId="16" borderId="15" xfId="0" applyFont="1" applyFill="1" applyBorder="1" applyAlignment="1">
      <alignment horizontal="center" vertical="center"/>
    </xf>
    <xf numFmtId="0" fontId="18" fillId="16" borderId="15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8" fillId="16" borderId="14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20" fontId="2" fillId="0" borderId="1" xfId="0" applyNumberFormat="1" applyFont="1" applyBorder="1" applyAlignment="1"/>
    <xf numFmtId="0" fontId="4" fillId="0" borderId="9" xfId="0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2" fillId="0" borderId="1" xfId="0" applyFont="1" applyBorder="1" applyAlignment="1"/>
    <xf numFmtId="0" fontId="17" fillId="0" borderId="11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22" fontId="0" fillId="0" borderId="0" xfId="0" applyNumberFormat="1" applyAlignment="1">
      <alignment vertical="center"/>
    </xf>
    <xf numFmtId="0" fontId="17" fillId="0" borderId="9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left" vertical="center"/>
    </xf>
    <xf numFmtId="0" fontId="4" fillId="23" borderId="9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vertical="center"/>
    </xf>
    <xf numFmtId="0" fontId="4" fillId="24" borderId="9" xfId="0" applyFont="1" applyFill="1" applyBorder="1" applyAlignment="1">
      <alignment vertical="center"/>
    </xf>
    <xf numFmtId="0" fontId="4" fillId="24" borderId="9" xfId="0" applyFont="1" applyFill="1" applyBorder="1" applyAlignment="1">
      <alignment vertical="center" wrapText="1"/>
    </xf>
    <xf numFmtId="0" fontId="3" fillId="5" borderId="7" xfId="0" applyFont="1" applyFill="1" applyBorder="1" applyAlignment="1"/>
    <xf numFmtId="0" fontId="4" fillId="0" borderId="3" xfId="0" applyFont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4" fillId="25" borderId="9" xfId="0" applyFont="1" applyFill="1" applyBorder="1" applyAlignment="1">
      <alignment vertical="center"/>
    </xf>
    <xf numFmtId="0" fontId="17" fillId="0" borderId="1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22" fontId="16" fillId="0" borderId="4" xfId="0" applyNumberFormat="1" applyFont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4" borderId="0" xfId="0" applyFont="1" applyFill="1" applyAlignment="1">
      <alignment wrapText="1"/>
    </xf>
    <xf numFmtId="0" fontId="3" fillId="4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4" fillId="26" borderId="9" xfId="0" applyFont="1" applyFill="1" applyBorder="1" applyAlignment="1">
      <alignment horizontal="center" vertical="center" wrapText="1"/>
    </xf>
    <xf numFmtId="0" fontId="18" fillId="16" borderId="20" xfId="0" applyFont="1" applyFill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16" borderId="20" xfId="0" applyFont="1" applyFill="1" applyBorder="1" applyAlignment="1">
      <alignment vertical="center" wrapText="1"/>
    </xf>
    <xf numFmtId="0" fontId="18" fillId="16" borderId="2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4" fillId="26" borderId="11" xfId="0" applyFont="1" applyFill="1" applyBorder="1" applyAlignment="1">
      <alignment horizontal="center" vertical="center" wrapText="1"/>
    </xf>
    <xf numFmtId="0" fontId="18" fillId="16" borderId="21" xfId="0" applyFont="1" applyFill="1" applyBorder="1" applyAlignment="1">
      <alignment vertical="center" wrapText="1"/>
    </xf>
    <xf numFmtId="0" fontId="2" fillId="16" borderId="21" xfId="0" applyFont="1" applyFill="1" applyBorder="1" applyAlignment="1">
      <alignment vertical="center" wrapText="1"/>
    </xf>
    <xf numFmtId="0" fontId="4" fillId="13" borderId="20" xfId="0" applyFont="1" applyFill="1" applyBorder="1" applyAlignment="1">
      <alignment vertical="center" wrapText="1"/>
    </xf>
    <xf numFmtId="0" fontId="2" fillId="0" borderId="11" xfId="0" applyFont="1" applyBorder="1" applyAlignment="1">
      <alignment wrapText="1"/>
    </xf>
    <xf numFmtId="0" fontId="4" fillId="16" borderId="21" xfId="0" applyFont="1" applyFill="1" applyBorder="1" applyAlignment="1">
      <alignment vertical="center" wrapText="1"/>
    </xf>
    <xf numFmtId="0" fontId="4" fillId="16" borderId="21" xfId="0" applyNumberFormat="1" applyFont="1" applyFill="1" applyBorder="1" applyAlignment="1">
      <alignment vertical="center" wrapText="1"/>
    </xf>
    <xf numFmtId="0" fontId="0" fillId="15" borderId="1" xfId="0" applyNumberFormat="1" applyFont="1" applyFill="1" applyBorder="1" applyAlignment="1">
      <alignment vertical="center"/>
    </xf>
    <xf numFmtId="0" fontId="16" fillId="25" borderId="1" xfId="0" applyNumberFormat="1" applyFont="1" applyFill="1" applyBorder="1" applyAlignment="1">
      <alignment vertical="center"/>
    </xf>
    <xf numFmtId="22" fontId="4" fillId="0" borderId="15" xfId="0" applyNumberFormat="1" applyFont="1" applyBorder="1" applyAlignment="1">
      <alignment vertical="center" wrapText="1"/>
    </xf>
    <xf numFmtId="22" fontId="4" fillId="0" borderId="10" xfId="0" applyNumberFormat="1" applyFont="1" applyBorder="1" applyAlignment="1">
      <alignment vertical="center" wrapText="1"/>
    </xf>
    <xf numFmtId="22" fontId="4" fillId="0" borderId="9" xfId="0" applyNumberFormat="1" applyFont="1" applyBorder="1" applyAlignment="1">
      <alignment vertical="center" wrapText="1"/>
    </xf>
    <xf numFmtId="0" fontId="4" fillId="0" borderId="9" xfId="0" applyNumberFormat="1" applyFont="1" applyBorder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99" fontId="0" fillId="0" borderId="0" xfId="0" applyNumberFormat="1" applyAlignment="1">
      <alignment vertical="center"/>
    </xf>
    <xf numFmtId="0" fontId="4" fillId="0" borderId="18" xfId="0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99" fontId="1" fillId="13" borderId="2" xfId="0" applyNumberFormat="1" applyFont="1" applyFill="1" applyBorder="1" applyAlignment="1">
      <alignment horizontal="center" vertical="center"/>
    </xf>
    <xf numFmtId="199" fontId="18" fillId="16" borderId="9" xfId="0" applyNumberFormat="1" applyFont="1" applyFill="1" applyBorder="1" applyAlignment="1">
      <alignment vertical="center"/>
    </xf>
    <xf numFmtId="199" fontId="4" fillId="0" borderId="9" xfId="0" applyNumberFormat="1" applyFont="1" applyBorder="1" applyAlignment="1">
      <alignment vertical="center"/>
    </xf>
    <xf numFmtId="199" fontId="4" fillId="0" borderId="9" xfId="0" applyNumberFormat="1" applyFont="1" applyBorder="1" applyAlignment="1">
      <alignment horizontal="center" vertical="center"/>
    </xf>
    <xf numFmtId="22" fontId="4" fillId="0" borderId="9" xfId="0" applyNumberFormat="1" applyFont="1" applyBorder="1" applyAlignment="1">
      <alignment horizontal="center" vertical="center"/>
    </xf>
    <xf numFmtId="199" fontId="17" fillId="0" borderId="9" xfId="0" applyNumberFormat="1" applyFont="1" applyBorder="1" applyAlignment="1">
      <alignment horizontal="center" vertical="center"/>
    </xf>
    <xf numFmtId="199" fontId="4" fillId="0" borderId="12" xfId="0" applyNumberFormat="1" applyFont="1" applyBorder="1" applyAlignment="1">
      <alignment horizontal="center" vertical="center"/>
    </xf>
    <xf numFmtId="199" fontId="4" fillId="0" borderId="10" xfId="0" applyNumberFormat="1" applyFont="1" applyBorder="1" applyAlignment="1">
      <alignment horizontal="center" vertical="center"/>
    </xf>
    <xf numFmtId="22" fontId="4" fillId="0" borderId="18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22" fontId="4" fillId="0" borderId="10" xfId="0" applyNumberFormat="1" applyFont="1" applyBorder="1" applyAlignment="1">
      <alignment horizontal="center" vertical="center"/>
    </xf>
    <xf numFmtId="22" fontId="4" fillId="0" borderId="11" xfId="0" applyNumberFormat="1" applyFont="1" applyBorder="1" applyAlignment="1">
      <alignment horizontal="center" vertical="center"/>
    </xf>
    <xf numFmtId="22" fontId="4" fillId="0" borderId="22" xfId="0" applyNumberFormat="1" applyFont="1" applyBorder="1" applyAlignment="1">
      <alignment horizontal="center" vertical="center"/>
    </xf>
    <xf numFmtId="0" fontId="17" fillId="27" borderId="0" xfId="0" applyFont="1" applyFill="1" applyAlignment="1"/>
    <xf numFmtId="0" fontId="4" fillId="27" borderId="2" xfId="0" applyFont="1" applyFill="1" applyBorder="1" applyAlignment="1"/>
    <xf numFmtId="0" fontId="2" fillId="0" borderId="23" xfId="0" applyFont="1" applyBorder="1" applyAlignment="1"/>
    <xf numFmtId="0" fontId="22" fillId="0" borderId="23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2" fillId="0" borderId="23" xfId="0" applyFont="1" applyBorder="1" applyAlignment="1">
      <alignment vertical="top" wrapText="1"/>
    </xf>
    <xf numFmtId="0" fontId="18" fillId="16" borderId="2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99" fontId="2" fillId="0" borderId="1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199" fontId="4" fillId="0" borderId="1" xfId="0" applyNumberFormat="1" applyFont="1" applyBorder="1" applyAlignment="1">
      <alignment horizontal="center" vertical="center"/>
    </xf>
    <xf numFmtId="199" fontId="17" fillId="0" borderId="1" xfId="0" applyNumberFormat="1" applyFont="1" applyBorder="1" applyAlignment="1">
      <alignment horizontal="center" vertical="center"/>
    </xf>
    <xf numFmtId="0" fontId="18" fillId="16" borderId="4" xfId="0" applyFont="1" applyFill="1" applyBorder="1" applyAlignment="1">
      <alignment vertical="center"/>
    </xf>
    <xf numFmtId="22" fontId="4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22" fontId="4" fillId="0" borderId="18" xfId="0" applyNumberFormat="1" applyFont="1" applyBorder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4" fillId="28" borderId="9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8" fillId="10" borderId="12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99" fontId="18" fillId="16" borderId="24" xfId="0" applyNumberFormat="1" applyFont="1" applyFill="1" applyBorder="1" applyAlignment="1">
      <alignment vertical="center"/>
    </xf>
    <xf numFmtId="0" fontId="18" fillId="16" borderId="12" xfId="0" applyFont="1" applyFill="1" applyBorder="1" applyAlignment="1">
      <alignment horizontal="center" vertical="center"/>
    </xf>
    <xf numFmtId="199" fontId="4" fillId="0" borderId="0" xfId="0" applyNumberFormat="1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22" fontId="4" fillId="0" borderId="9" xfId="0" applyNumberFormat="1" applyFont="1" applyFill="1" applyBorder="1" applyAlignment="1">
      <alignment horizontal="center" vertical="center"/>
    </xf>
    <xf numFmtId="22" fontId="4" fillId="0" borderId="12" xfId="0" applyNumberFormat="1" applyFont="1" applyBorder="1" applyAlignment="1">
      <alignment horizontal="center" vertical="center"/>
    </xf>
    <xf numFmtId="199" fontId="0" fillId="0" borderId="1" xfId="0" applyNumberFormat="1" applyBorder="1" applyAlignment="1">
      <alignment vertical="center"/>
    </xf>
    <xf numFmtId="22" fontId="4" fillId="0" borderId="19" xfId="0" applyNumberFormat="1" applyFont="1" applyBorder="1" applyAlignment="1">
      <alignment horizontal="center" vertical="center"/>
    </xf>
    <xf numFmtId="22" fontId="4" fillId="0" borderId="15" xfId="0" applyNumberFormat="1" applyFont="1" applyBorder="1" applyAlignment="1">
      <alignment horizontal="center" vertical="center"/>
    </xf>
    <xf numFmtId="199" fontId="17" fillId="0" borderId="15" xfId="0" applyNumberFormat="1" applyFont="1" applyBorder="1" applyAlignment="1">
      <alignment horizontal="center" vertical="center"/>
    </xf>
    <xf numFmtId="0" fontId="28" fillId="23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3" fillId="5" borderId="3" xfId="0" applyFont="1" applyFill="1" applyBorder="1" applyAlignment="1"/>
    <xf numFmtId="0" fontId="3" fillId="0" borderId="3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9" fontId="4" fillId="0" borderId="9" xfId="0" applyNumberFormat="1" applyFont="1" applyBorder="1" applyAlignment="1">
      <alignment horizontal="left" vertical="center"/>
    </xf>
    <xf numFmtId="22" fontId="4" fillId="0" borderId="10" xfId="0" applyNumberFormat="1" applyFont="1" applyBorder="1" applyAlignment="1">
      <alignment vertical="center"/>
    </xf>
    <xf numFmtId="0" fontId="4" fillId="25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16" borderId="14" xfId="0" applyFont="1" applyFill="1" applyBorder="1" applyAlignment="1">
      <alignment vertical="center"/>
    </xf>
    <xf numFmtId="0" fontId="18" fillId="16" borderId="10" xfId="0" applyFont="1" applyFill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9" fillId="16" borderId="14" xfId="0" applyFont="1" applyFill="1" applyBorder="1" applyAlignment="1">
      <alignment vertical="center"/>
    </xf>
    <xf numFmtId="0" fontId="18" fillId="16" borderId="20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2" fillId="2" borderId="0" xfId="0" applyFont="1" applyFill="1" applyAlignment="1"/>
    <xf numFmtId="20" fontId="2" fillId="0" borderId="0" xfId="0" applyNumberFormat="1" applyFont="1" applyAlignment="1"/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9" borderId="1" xfId="0" applyFont="1" applyFill="1" applyBorder="1" applyAlignment="1"/>
    <xf numFmtId="0" fontId="2" fillId="30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/>
    <xf numFmtId="0" fontId="2" fillId="31" borderId="1" xfId="0" applyFont="1" applyFill="1" applyBorder="1" applyAlignment="1"/>
    <xf numFmtId="0" fontId="2" fillId="32" borderId="5" xfId="0" applyFont="1" applyFill="1" applyBorder="1" applyAlignment="1"/>
    <xf numFmtId="0" fontId="2" fillId="10" borderId="5" xfId="0" applyFont="1" applyFill="1" applyBorder="1" applyAlignment="1"/>
    <xf numFmtId="0" fontId="31" fillId="4" borderId="14" xfId="0" applyFont="1" applyFill="1" applyBorder="1" applyAlignment="1">
      <alignment horizontal="left" vertical="center"/>
    </xf>
    <xf numFmtId="0" fontId="32" fillId="0" borderId="18" xfId="0" applyFont="1" applyBorder="1" applyAlignment="1">
      <alignment vertical="center"/>
    </xf>
    <xf numFmtId="0" fontId="32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32" fillId="0" borderId="9" xfId="0" applyFont="1" applyBorder="1" applyAlignment="1">
      <alignment vertical="center"/>
    </xf>
    <xf numFmtId="0" fontId="32" fillId="0" borderId="9" xfId="0" applyFont="1" applyBorder="1" applyAlignment="1">
      <alignment horizontal="center" vertical="center"/>
    </xf>
    <xf numFmtId="0" fontId="32" fillId="0" borderId="26" xfId="0" applyFont="1" applyBorder="1" applyAlignment="1">
      <alignment horizontal="left" vertical="center"/>
    </xf>
    <xf numFmtId="0" fontId="19" fillId="28" borderId="9" xfId="0" applyFont="1" applyFill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7" fillId="0" borderId="26" xfId="0" applyFont="1" applyBorder="1" applyAlignment="1">
      <alignment horizontal="left" vertical="center"/>
    </xf>
    <xf numFmtId="0" fontId="33" fillId="28" borderId="9" xfId="0" applyFont="1" applyFill="1" applyBorder="1" applyAlignment="1">
      <alignment vertical="center"/>
    </xf>
    <xf numFmtId="0" fontId="31" fillId="4" borderId="24" xfId="0" applyFont="1" applyFill="1" applyBorder="1" applyAlignment="1">
      <alignment horizontal="left" vertical="center"/>
    </xf>
    <xf numFmtId="0" fontId="32" fillId="0" borderId="1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1" fillId="4" borderId="9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left" vertical="center"/>
    </xf>
    <xf numFmtId="14" fontId="32" fillId="0" borderId="20" xfId="0" applyNumberFormat="1" applyFont="1" applyBorder="1" applyAlignment="1">
      <alignment horizontal="center" vertical="center"/>
    </xf>
    <xf numFmtId="0" fontId="32" fillId="0" borderId="28" xfId="0" applyFont="1" applyBorder="1" applyAlignment="1">
      <alignment vertical="center"/>
    </xf>
    <xf numFmtId="14" fontId="32" fillId="0" borderId="9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4" fillId="29" borderId="1" xfId="0" applyFont="1" applyFill="1" applyBorder="1" applyAlignment="1">
      <alignment horizontal="center" vertical="center" wrapText="1"/>
    </xf>
    <xf numFmtId="0" fontId="35" fillId="29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 wrapText="1"/>
    </xf>
    <xf numFmtId="0" fontId="35" fillId="29" borderId="1" xfId="0" applyFont="1" applyFill="1" applyBorder="1" applyAlignment="1">
      <alignment horizontal="left" vertical="center" wrapText="1"/>
    </xf>
    <xf numFmtId="0" fontId="31" fillId="4" borderId="10" xfId="0" applyFont="1" applyFill="1" applyBorder="1" applyAlignment="1">
      <alignment horizontal="left" vertical="center"/>
    </xf>
    <xf numFmtId="0" fontId="31" fillId="4" borderId="18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4" fillId="33" borderId="17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4" fillId="33" borderId="19" xfId="0" applyFont="1" applyFill="1" applyBorder="1" applyAlignment="1">
      <alignment horizontal="center" vertical="center"/>
    </xf>
    <xf numFmtId="0" fontId="4" fillId="33" borderId="12" xfId="0" applyFont="1" applyFill="1" applyBorder="1" applyAlignment="1">
      <alignment horizontal="center" vertical="center"/>
    </xf>
    <xf numFmtId="0" fontId="32" fillId="33" borderId="17" xfId="0" applyFont="1" applyFill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/>
    </xf>
    <xf numFmtId="0" fontId="4" fillId="33" borderId="15" xfId="0" applyFont="1" applyFill="1" applyBorder="1" applyAlignment="1">
      <alignment horizontal="center" vertical="center"/>
    </xf>
    <xf numFmtId="0" fontId="4" fillId="33" borderId="10" xfId="0" applyFont="1" applyFill="1" applyBorder="1" applyAlignment="1">
      <alignment horizontal="center" vertical="center"/>
    </xf>
    <xf numFmtId="0" fontId="36" fillId="0" borderId="15" xfId="0" applyFont="1" applyBorder="1" applyAlignment="1">
      <alignment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9" xfId="0" applyFont="1" applyFill="1" applyBorder="1" applyAlignment="1">
      <alignment horizontal="center" vertical="center"/>
    </xf>
    <xf numFmtId="0" fontId="35" fillId="29" borderId="2" xfId="0" applyFont="1" applyFill="1" applyBorder="1" applyAlignment="1">
      <alignment horizontal="left" vertical="center" wrapText="1"/>
    </xf>
    <xf numFmtId="0" fontId="35" fillId="29" borderId="5" xfId="0" applyFont="1" applyFill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30" xfId="0" applyFont="1" applyBorder="1" applyAlignment="1">
      <alignment vertical="center" wrapText="1"/>
    </xf>
    <xf numFmtId="0" fontId="31" fillId="4" borderId="11" xfId="0" applyFont="1" applyFill="1" applyBorder="1" applyAlignment="1">
      <alignment horizontal="left" vertical="center" wrapText="1"/>
    </xf>
    <xf numFmtId="10" fontId="32" fillId="0" borderId="19" xfId="0" applyNumberFormat="1" applyFont="1" applyBorder="1" applyAlignment="1">
      <alignment horizontal="left" vertical="center"/>
    </xf>
    <xf numFmtId="10" fontId="32" fillId="0" borderId="29" xfId="0" applyNumberFormat="1" applyFont="1" applyBorder="1" applyAlignment="1">
      <alignment horizontal="left" vertical="center"/>
    </xf>
    <xf numFmtId="0" fontId="4" fillId="33" borderId="29" xfId="0" applyFont="1" applyFill="1" applyBorder="1" applyAlignment="1">
      <alignment horizontal="center" vertical="center"/>
    </xf>
    <xf numFmtId="10" fontId="32" fillId="0" borderId="15" xfId="0" applyNumberFormat="1" applyFont="1" applyBorder="1" applyAlignment="1">
      <alignment horizontal="left" vertical="center"/>
    </xf>
    <xf numFmtId="0" fontId="4" fillId="33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left" vertical="center" wrapText="1"/>
    </xf>
    <xf numFmtId="0" fontId="16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3" Type="http://schemas.openxmlformats.org/officeDocument/2006/relationships/styles" Target="styles.xml"/><Relationship Id="rId52" Type="http://schemas.openxmlformats.org/officeDocument/2006/relationships/customXml" Target="../customXml/item4.xml"/><Relationship Id="rId51" Type="http://schemas.openxmlformats.org/officeDocument/2006/relationships/customXml" Target="../customXml/item3.xml"/><Relationship Id="rId5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49" Type="http://schemas.openxmlformats.org/officeDocument/2006/relationships/customXml" Target="../customXml/item1.xml"/><Relationship Id="rId48" Type="http://schemas.openxmlformats.org/officeDocument/2006/relationships/sharedStrings" Target="sharedString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276225</xdr:colOff>
      <xdr:row>31</xdr:row>
      <xdr:rowOff>152400</xdr:rowOff>
    </xdr:from>
    <xdr:to>
      <xdr:col>6</xdr:col>
      <xdr:colOff>1447800</xdr:colOff>
      <xdr:row>53</xdr:row>
      <xdr:rowOff>85725</xdr:rowOff>
    </xdr:to>
    <xdr:pic>
      <xdr:nvPicPr>
        <xdr:cNvPr id="2" name="Picture 2" descr="SBOyrV"/>
        <xdr:cNvPicPr/>
      </xdr:nvPicPr>
      <xdr:blipFill>
        <a:blip r:embed="rId1"/>
        <a:stretch>
          <a:fillRect/>
        </a:stretch>
      </xdr:blipFill>
      <xdr:spPr>
        <a:xfrm>
          <a:off x="1209675" y="7734300"/>
          <a:ext cx="7009130" cy="44037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495300</xdr:colOff>
      <xdr:row>17</xdr:row>
      <xdr:rowOff>28575</xdr:rowOff>
    </xdr:from>
    <xdr:to>
      <xdr:col>5</xdr:col>
      <xdr:colOff>1190625</xdr:colOff>
      <xdr:row>32</xdr:row>
      <xdr:rowOff>104775</xdr:rowOff>
    </xdr:to>
    <xdr:pic>
      <xdr:nvPicPr>
        <xdr:cNvPr id="2" name="Picture 2" descr="ToJZhJ"/>
        <xdr:cNvPicPr/>
      </xdr:nvPicPr>
      <xdr:blipFill>
        <a:blip r:embed="rId1"/>
        <a:stretch>
          <a:fillRect/>
        </a:stretch>
      </xdr:blipFill>
      <xdr:spPr>
        <a:xfrm>
          <a:off x="2495550" y="3482975"/>
          <a:ext cx="6629400" cy="317500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IqTJok"/>
        <xdr:cNvPicPr/>
      </xdr:nvPicPr>
      <xdr:blipFill>
        <a:blip r:embed="rId1"/>
        <a:stretch>
          <a:fillRect/>
        </a:stretch>
      </xdr:blipFill>
      <xdr:spPr>
        <a:xfrm>
          <a:off x="752475" y="7432675"/>
          <a:ext cx="10363200" cy="3997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FCIVIOS-11890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workbookViewId="0">
      <selection activeCell="B29" sqref="B29:I29"/>
    </sheetView>
  </sheetViews>
  <sheetFormatPr defaultColWidth="14" defaultRowHeight="12.75"/>
  <cols>
    <col min="1" max="8" width="18" customWidth="1"/>
    <col min="9" max="9" width="39.4285714285714" customWidth="1"/>
  </cols>
  <sheetData>
    <row r="1" ht="15.75" spans="1:9">
      <c r="A1" s="455" t="s">
        <v>0</v>
      </c>
      <c r="B1" s="456"/>
      <c r="C1" s="456"/>
      <c r="D1" s="456"/>
      <c r="E1" s="456"/>
      <c r="F1" s="456"/>
      <c r="G1" s="456"/>
      <c r="H1" s="456"/>
      <c r="I1" s="456"/>
    </row>
    <row r="2" ht="51.75" customHeight="1" spans="1:9">
      <c r="A2" s="130" t="s">
        <v>1</v>
      </c>
      <c r="B2" s="457" t="s">
        <v>2</v>
      </c>
      <c r="C2" s="276"/>
      <c r="D2" s="276"/>
      <c r="E2" s="276"/>
      <c r="F2" s="130" t="s">
        <v>3</v>
      </c>
      <c r="G2" s="244" t="s">
        <v>4</v>
      </c>
      <c r="H2" s="183"/>
      <c r="I2" s="183"/>
    </row>
    <row r="3" spans="1:9">
      <c r="A3" s="130" t="s">
        <v>5</v>
      </c>
      <c r="B3" s="276" t="s">
        <v>6</v>
      </c>
      <c r="C3" s="276"/>
      <c r="D3" s="276"/>
      <c r="E3" s="276"/>
      <c r="F3" s="130" t="s">
        <v>7</v>
      </c>
      <c r="G3" s="130" t="s">
        <v>8</v>
      </c>
      <c r="H3" s="130"/>
      <c r="I3" s="130"/>
    </row>
    <row r="4" spans="1:9">
      <c r="A4" s="130" t="s">
        <v>9</v>
      </c>
      <c r="B4" s="276" t="s">
        <v>10</v>
      </c>
      <c r="C4" s="276"/>
      <c r="D4" s="276"/>
      <c r="E4" s="276"/>
      <c r="F4" s="130" t="s">
        <v>11</v>
      </c>
      <c r="G4" s="130" t="s">
        <v>12</v>
      </c>
      <c r="H4" s="130"/>
      <c r="I4" s="130"/>
    </row>
    <row r="5" spans="1:9">
      <c r="A5" s="130" t="s">
        <v>13</v>
      </c>
      <c r="B5" s="276"/>
      <c r="C5" s="276"/>
      <c r="D5" s="276"/>
      <c r="E5" s="276"/>
      <c r="F5" s="276"/>
      <c r="G5" s="276"/>
      <c r="H5" s="276"/>
      <c r="I5" s="276"/>
    </row>
    <row r="6" ht="15.75" spans="1:9">
      <c r="A6" s="458" t="s">
        <v>14</v>
      </c>
      <c r="B6" s="458"/>
      <c r="C6" s="458"/>
      <c r="D6" s="458"/>
      <c r="E6" s="458"/>
      <c r="F6" s="458"/>
      <c r="G6" s="458"/>
      <c r="H6" s="458"/>
      <c r="I6" s="458"/>
    </row>
    <row r="7" ht="28.5" spans="1:9">
      <c r="A7" s="459" t="s">
        <v>15</v>
      </c>
      <c r="B7" s="460" t="s">
        <v>16</v>
      </c>
      <c r="C7" s="461" t="s">
        <v>17</v>
      </c>
      <c r="D7" s="462" t="s">
        <v>18</v>
      </c>
      <c r="E7" s="462" t="s">
        <v>19</v>
      </c>
      <c r="F7" s="462" t="s">
        <v>20</v>
      </c>
      <c r="G7" s="480" t="s">
        <v>21</v>
      </c>
      <c r="H7" s="480" t="s">
        <v>22</v>
      </c>
      <c r="I7" s="486" t="s">
        <v>23</v>
      </c>
    </row>
    <row r="8" ht="14.25" spans="1:9">
      <c r="A8" s="130" t="s">
        <v>24</v>
      </c>
      <c r="B8" s="463">
        <f t="shared" ref="B8:B21" si="0">SUM(C8:F8)</f>
        <v>40</v>
      </c>
      <c r="C8" s="464">
        <f>COUNTIF('carrier manager - TS- Shawn'!V:V,"Pass")</f>
        <v>40</v>
      </c>
      <c r="D8" s="464">
        <f>COUNTIF('carrier manager - TS- Shawn'!V:V,"Fail")</f>
        <v>0</v>
      </c>
      <c r="E8" s="464">
        <f>COUNTIF('carrier manager - TS- Shawn'!V:V,"Block")</f>
        <v>0</v>
      </c>
      <c r="F8" s="464">
        <f>COUNTIF('carrier manager - TS- Shawn'!V:V,"NT")</f>
        <v>0</v>
      </c>
      <c r="G8" s="481">
        <f t="shared" ref="G8:G22" si="1">C8/B8</f>
        <v>1</v>
      </c>
      <c r="H8" s="482">
        <f t="shared" ref="H8:H22" si="2">(C8+D8)/B8</f>
        <v>1</v>
      </c>
      <c r="I8" s="130"/>
    </row>
    <row r="9" ht="32" customHeight="1" spans="1:9">
      <c r="A9" s="130" t="s">
        <v>25</v>
      </c>
      <c r="B9" s="465">
        <f t="shared" si="0"/>
        <v>36</v>
      </c>
      <c r="C9" s="466">
        <f>COUNTIF('VHA -TS-Chenwei'!P:P,"Pass")</f>
        <v>36</v>
      </c>
      <c r="D9" s="466">
        <f>COUNTIF('VHA -TS-Chenwei'!P:P,"Fail")</f>
        <v>0</v>
      </c>
      <c r="E9" s="466">
        <f>COUNTIF('VHA -TS-Chenwei'!P:P,"Block")</f>
        <v>0</v>
      </c>
      <c r="F9" s="483">
        <f>COUNTIF('VHA -TS-Chenwei'!P:P,"NT")</f>
        <v>0</v>
      </c>
      <c r="G9" s="484">
        <f t="shared" si="1"/>
        <v>1</v>
      </c>
      <c r="H9" s="482">
        <f t="shared" si="2"/>
        <v>1</v>
      </c>
      <c r="I9" s="130"/>
    </row>
    <row r="10" ht="46" customHeight="1" spans="1:9">
      <c r="A10" s="130" t="s">
        <v>26</v>
      </c>
      <c r="B10" s="465">
        <f t="shared" si="0"/>
        <v>26</v>
      </c>
      <c r="C10" s="467">
        <f>COUNTIF('Hardbutton - TS - ZT'!T:T,"Pass")</f>
        <v>24</v>
      </c>
      <c r="D10" s="467">
        <f>COUNTIF('Hardbutton - TS - ZT'!T:T,"Fail")</f>
        <v>2</v>
      </c>
      <c r="E10" s="467">
        <f>COUNTIF('Hardbutton - TS - ZT'!T:T,"Block")</f>
        <v>0</v>
      </c>
      <c r="F10" s="467">
        <f>COUNTIF('Hardbutton - TS - ZT'!T:T,"NT")</f>
        <v>0</v>
      </c>
      <c r="G10" s="484">
        <f t="shared" si="1"/>
        <v>0.923076923076923</v>
      </c>
      <c r="H10" s="482">
        <f t="shared" si="2"/>
        <v>1</v>
      </c>
      <c r="I10" s="130"/>
    </row>
    <row r="11" ht="46" customHeight="1" spans="1:9">
      <c r="A11" s="130" t="s">
        <v>27</v>
      </c>
      <c r="B11" s="468">
        <f t="shared" si="0"/>
        <v>8</v>
      </c>
      <c r="C11" s="464">
        <f>COUNTIF('Power Manag.- TS -zhengwei'!U:U,"Pass")</f>
        <v>7</v>
      </c>
      <c r="D11" s="464">
        <f>COUNTIF('Power Manag.- TS -zhengwei'!U:U,"Fail")</f>
        <v>1</v>
      </c>
      <c r="E11" s="464">
        <f>COUNTIF('Power Manag.- TS -zhengwei'!U:U,"Block")</f>
        <v>0</v>
      </c>
      <c r="F11" s="464">
        <f>COUNTIF('Power Manag.- TS -zhengwei'!U:U,"NT")</f>
        <v>0</v>
      </c>
      <c r="G11" s="481">
        <f t="shared" si="1"/>
        <v>0.875</v>
      </c>
      <c r="H11" s="482">
        <f t="shared" si="2"/>
        <v>1</v>
      </c>
      <c r="I11" s="130"/>
    </row>
    <row r="12" ht="46" customHeight="1" spans="1:9">
      <c r="A12" s="130" t="s">
        <v>28</v>
      </c>
      <c r="B12" s="465">
        <f t="shared" si="0"/>
        <v>24</v>
      </c>
      <c r="C12" s="466">
        <f>COUNTIF('Launcher - TS - zhenwei'!T:T,"Pass")</f>
        <v>24</v>
      </c>
      <c r="D12" s="466">
        <f>COUNTIF('Launcher - TS - zhenwei'!T:T,"Fail")</f>
        <v>0</v>
      </c>
      <c r="E12" s="466">
        <f>COUNTIF('Launcher - TS - zhenwei'!T:T,"Block")</f>
        <v>0</v>
      </c>
      <c r="F12" s="483">
        <f>COUNTIF('Launcher - TS - zhenwei'!T:T,"NT")</f>
        <v>0</v>
      </c>
      <c r="G12" s="484">
        <f t="shared" si="1"/>
        <v>1</v>
      </c>
      <c r="H12" s="482">
        <f t="shared" si="2"/>
        <v>1</v>
      </c>
      <c r="I12" s="130"/>
    </row>
    <row r="13" ht="46" customHeight="1" spans="1:9">
      <c r="A13" s="378" t="s">
        <v>29</v>
      </c>
      <c r="B13" s="465">
        <f t="shared" si="0"/>
        <v>43</v>
      </c>
      <c r="C13" s="466">
        <f>COUNTIF('Digital Scent - TS '!O:O,"Pass")+COUNTIF('Digital Scent - TS '!Z:Z,"Pass")</f>
        <v>43</v>
      </c>
      <c r="D13" s="466">
        <f>COUNTIF('Digital Scent - TS '!O:O,"Fail")+COUNTIF('Digital Scent - TS '!Z:Z,"Fail")</f>
        <v>0</v>
      </c>
      <c r="E13" s="466">
        <f>COUNTIF('Digital Scent - TS '!O:O,"Block")+COUNTIF('Digital Scent - TS '!Z:Z,"Block")</f>
        <v>0</v>
      </c>
      <c r="F13" s="483">
        <f>COUNTIF('Digital Scent - TS '!O:O,"NT")+COUNTIF('Digital Scent - TS '!Z:Z,"NT")</f>
        <v>0</v>
      </c>
      <c r="G13" s="484">
        <f t="shared" si="1"/>
        <v>1</v>
      </c>
      <c r="H13" s="482">
        <f t="shared" si="2"/>
        <v>1</v>
      </c>
      <c r="I13" s="130"/>
    </row>
    <row r="14" ht="46" customHeight="1" spans="1:9">
      <c r="A14" s="130" t="s">
        <v>30</v>
      </c>
      <c r="B14" s="465">
        <f t="shared" si="0"/>
        <v>66</v>
      </c>
      <c r="C14" s="466">
        <f>COUNTIF('HVAC - TS &amp; YF'!AG:AG,"Pass")+COUNTIF('HVAC - TS &amp; YF'!P:P,"Pass")</f>
        <v>66</v>
      </c>
      <c r="D14" s="466">
        <f>COUNTIF('HVAC - TS &amp; YF'!AG:AG,"Fail")+COUNTIF('HVAC - TS &amp; YF'!P:P,"Fail")</f>
        <v>0</v>
      </c>
      <c r="E14" s="466">
        <f>COUNTIF('HVAC - TS &amp; YF'!AG:AG,"Block")+COUNTIF('HVAC - TS &amp; YF'!P:P,"Block")</f>
        <v>0</v>
      </c>
      <c r="F14" s="483">
        <f>COUNTIF('HVAC - TS &amp; YF'!AG:AG,"NT")+COUNTIF('HVAC - TS &amp; YF'!P:P,"NT")</f>
        <v>0</v>
      </c>
      <c r="G14" s="484">
        <f t="shared" si="1"/>
        <v>1</v>
      </c>
      <c r="H14" s="482">
        <f t="shared" si="2"/>
        <v>1</v>
      </c>
      <c r="I14" s="130"/>
    </row>
    <row r="15" ht="46" customHeight="1" spans="1:9">
      <c r="A15" s="130" t="s">
        <v>31</v>
      </c>
      <c r="B15" s="468">
        <f t="shared" si="0"/>
        <v>75</v>
      </c>
      <c r="C15" s="469">
        <f>COUNTIF('carmodel - TS - rzhang'!P:P,"Pass")</f>
        <v>75</v>
      </c>
      <c r="D15" s="464">
        <f>COUNTIF('carmodel - TS - rzhang'!P:P,"Fail")</f>
        <v>0</v>
      </c>
      <c r="E15" s="464">
        <f>COUNTIF('carmodel - TS - rzhang'!P:P,"Block")</f>
        <v>0</v>
      </c>
      <c r="F15" s="464">
        <f>COUNTIF('carmodel - TS - rzhang'!P:P,"NT")</f>
        <v>0</v>
      </c>
      <c r="G15" s="481">
        <f t="shared" si="1"/>
        <v>1</v>
      </c>
      <c r="H15" s="482">
        <f t="shared" si="2"/>
        <v>1</v>
      </c>
      <c r="I15" s="130"/>
    </row>
    <row r="16" ht="46" customHeight="1" spans="1:9">
      <c r="A16" s="130" t="s">
        <v>32</v>
      </c>
      <c r="B16" s="468">
        <f t="shared" si="0"/>
        <v>29</v>
      </c>
      <c r="C16" s="464">
        <f>COUNTIF('Seat Control - TS'!N:N,"Pass")</f>
        <v>13</v>
      </c>
      <c r="D16" s="464">
        <f>COUNTIF('Seat Control - TS'!N:N,"Fail")</f>
        <v>16</v>
      </c>
      <c r="E16" s="464">
        <f>COUNTIF('Seat Control - TS'!N:N,"Block")</f>
        <v>0</v>
      </c>
      <c r="F16" s="464">
        <f>COUNTIF('Seat Control - TS'!N:N,"NT")</f>
        <v>0</v>
      </c>
      <c r="G16" s="481">
        <f t="shared" si="1"/>
        <v>0.448275862068966</v>
      </c>
      <c r="H16" s="482">
        <f t="shared" si="2"/>
        <v>1</v>
      </c>
      <c r="I16" s="130"/>
    </row>
    <row r="17" ht="46" customHeight="1" spans="1:9">
      <c r="A17" s="276" t="s">
        <v>33</v>
      </c>
      <c r="B17" s="465">
        <f t="shared" si="0"/>
        <v>133</v>
      </c>
      <c r="C17" s="466">
        <f>COUNTIF('vehicles controls - TS&amp;yf'!U:U,"Pass")</f>
        <v>126</v>
      </c>
      <c r="D17" s="470">
        <f>COUNTIF('vehicles controls - TS&amp;yf'!U:U,"Fail")</f>
        <v>2</v>
      </c>
      <c r="E17" s="470">
        <f>COUNTIF('vehicles controls - TS&amp;yf'!U:U,"Block")</f>
        <v>0</v>
      </c>
      <c r="F17" s="485">
        <f>COUNTIF('vehicles controls - TS&amp;yf'!U:U,"NT")</f>
        <v>5</v>
      </c>
      <c r="G17" s="484">
        <f t="shared" si="1"/>
        <v>0.947368421052632</v>
      </c>
      <c r="H17" s="482">
        <f t="shared" si="2"/>
        <v>0.962406015037594</v>
      </c>
      <c r="I17" s="102" t="s">
        <v>34</v>
      </c>
    </row>
    <row r="18" ht="46" customHeight="1" spans="1:9">
      <c r="A18" s="130" t="s">
        <v>35</v>
      </c>
      <c r="B18" s="465">
        <f t="shared" si="0"/>
        <v>3</v>
      </c>
      <c r="C18" s="466">
        <f>COUNTIF('system setting -YF&amp;TS'!U22:U27,"Pass")</f>
        <v>3</v>
      </c>
      <c r="D18" s="466">
        <f>COUNTIF('system setting -YF&amp;TS'!U22:U27,"Fail")</f>
        <v>0</v>
      </c>
      <c r="E18" s="466">
        <f>COUNTIF('system setting -YF&amp;TS'!U22:U27,"Block")</f>
        <v>0</v>
      </c>
      <c r="F18" s="483">
        <f>COUNTIF('system setting -YF&amp;TS'!U22:U27,"NT")</f>
        <v>0</v>
      </c>
      <c r="G18" s="484">
        <f t="shared" si="1"/>
        <v>1</v>
      </c>
      <c r="H18" s="482">
        <f t="shared" si="2"/>
        <v>1</v>
      </c>
      <c r="I18" s="130"/>
    </row>
    <row r="19" ht="46" customHeight="1" spans="1:9">
      <c r="A19" s="130" t="s">
        <v>36</v>
      </c>
      <c r="B19" s="465">
        <f t="shared" si="0"/>
        <v>2</v>
      </c>
      <c r="C19" s="466">
        <f>COUNTIF('system setting -YF&amp;TS'!U45:U50,"Pass")</f>
        <v>2</v>
      </c>
      <c r="D19" s="466">
        <f>COUNTIF('system setting -YF&amp;TS'!U45:U50,"Fail")</f>
        <v>0</v>
      </c>
      <c r="E19" s="466">
        <f>COUNTIF('system setting -YF&amp;TS'!U45:U50,"Block")</f>
        <v>0</v>
      </c>
      <c r="F19" s="483">
        <f>COUNTIF('system setting -YF&amp;TS'!U45:U50,"NT")</f>
        <v>0</v>
      </c>
      <c r="G19" s="484">
        <f t="shared" si="1"/>
        <v>1</v>
      </c>
      <c r="H19" s="482">
        <f t="shared" si="2"/>
        <v>1</v>
      </c>
      <c r="I19" s="130"/>
    </row>
    <row r="20" ht="38.25" spans="1:9">
      <c r="A20" s="130" t="s">
        <v>37</v>
      </c>
      <c r="B20" s="468">
        <f t="shared" si="0"/>
        <v>17</v>
      </c>
      <c r="C20" s="464">
        <f>COUNTIF('Account - TS - kanbing'!U:U,"Pass")</f>
        <v>13</v>
      </c>
      <c r="D20" s="464">
        <f>COUNTIF('Account - TS - kanbing'!U:U,"Fail")</f>
        <v>0</v>
      </c>
      <c r="E20" s="464">
        <f>COUNTIF('Account - TS - kanbing'!U:U,"Block")</f>
        <v>0</v>
      </c>
      <c r="F20" s="464">
        <f>COUNTIF('Account - TS - kanbing'!U:U,"NT")</f>
        <v>4</v>
      </c>
      <c r="G20" s="481">
        <f t="shared" si="1"/>
        <v>0.764705882352941</v>
      </c>
      <c r="H20" s="482">
        <f t="shared" si="2"/>
        <v>0.764705882352941</v>
      </c>
      <c r="I20" s="102" t="s">
        <v>38</v>
      </c>
    </row>
    <row r="21" ht="14.25" spans="1:9">
      <c r="A21" s="130" t="s">
        <v>39</v>
      </c>
      <c r="B21" s="468">
        <f t="shared" si="0"/>
        <v>19</v>
      </c>
      <c r="C21" s="471">
        <f>COUNTIF('AAR - TS-stella shi'!U:U,"Pass")</f>
        <v>19</v>
      </c>
      <c r="D21" s="471">
        <f>COUNTIF('AAR - TS-stella shi'!U:U,"Fail")</f>
        <v>0</v>
      </c>
      <c r="E21" s="471">
        <f>COUNTIF('AAR - TS-stella shi'!U:U,"Block")</f>
        <v>0</v>
      </c>
      <c r="F21" s="471">
        <f>COUNTIF('AAR - TS-stella shi'!U:U,"NT")</f>
        <v>0</v>
      </c>
      <c r="G21" s="481">
        <f t="shared" si="1"/>
        <v>1</v>
      </c>
      <c r="H21" s="482">
        <f t="shared" si="2"/>
        <v>1</v>
      </c>
      <c r="I21" s="102"/>
    </row>
    <row r="22" ht="14.25" spans="1:9">
      <c r="A22" s="472" t="s">
        <v>40</v>
      </c>
      <c r="B22" s="473">
        <f>SUM(B8:B21)</f>
        <v>521</v>
      </c>
      <c r="C22" s="474">
        <f>SUM(C8:C21)</f>
        <v>491</v>
      </c>
      <c r="D22" s="474">
        <f>SUM(D8:D21)</f>
        <v>21</v>
      </c>
      <c r="E22" s="474">
        <f>SUM(E8:E21)</f>
        <v>0</v>
      </c>
      <c r="F22" s="474">
        <f>SUM(F8:F21)</f>
        <v>9</v>
      </c>
      <c r="G22" s="481">
        <f t="shared" si="1"/>
        <v>0.942418426103647</v>
      </c>
      <c r="H22" s="482">
        <f t="shared" si="2"/>
        <v>0.982725527831094</v>
      </c>
      <c r="I22" s="130"/>
    </row>
    <row r="23" ht="15.75" spans="1:9">
      <c r="A23" s="475" t="s">
        <v>41</v>
      </c>
      <c r="B23" s="475"/>
      <c r="C23" s="476"/>
      <c r="D23" s="476"/>
      <c r="E23" s="476"/>
      <c r="F23" s="476"/>
      <c r="G23" s="475"/>
      <c r="H23" s="475"/>
      <c r="I23" s="475"/>
    </row>
    <row r="24" ht="19" customHeight="1" spans="1:9">
      <c r="A24" s="259" t="s">
        <v>42</v>
      </c>
      <c r="B24" s="477" t="s">
        <v>43</v>
      </c>
      <c r="C24" s="276"/>
      <c r="D24" s="276"/>
      <c r="E24" s="276"/>
      <c r="F24" s="276"/>
      <c r="G24" s="276"/>
      <c r="H24" s="276"/>
      <c r="I24" s="276"/>
    </row>
    <row r="25" spans="1:9">
      <c r="A25" s="259" t="s">
        <v>44</v>
      </c>
      <c r="B25" s="477" t="s">
        <v>45</v>
      </c>
      <c r="C25" s="276"/>
      <c r="D25" s="276"/>
      <c r="E25" s="276"/>
      <c r="F25" s="276"/>
      <c r="G25" s="276"/>
      <c r="H25" s="276"/>
      <c r="I25" s="276"/>
    </row>
    <row r="26" spans="1:9">
      <c r="A26" s="259" t="s">
        <v>46</v>
      </c>
      <c r="B26" s="477" t="s">
        <v>47</v>
      </c>
      <c r="C26" s="478"/>
      <c r="D26" s="478"/>
      <c r="E26" s="478"/>
      <c r="F26" s="478"/>
      <c r="G26" s="478"/>
      <c r="H26" s="478"/>
      <c r="I26" s="478"/>
    </row>
    <row r="27" spans="1:9">
      <c r="A27" s="259" t="s">
        <v>48</v>
      </c>
      <c r="B27" s="477" t="s">
        <v>49</v>
      </c>
      <c r="C27" s="478"/>
      <c r="D27" s="478"/>
      <c r="E27" s="478"/>
      <c r="F27" s="478"/>
      <c r="G27" s="478"/>
      <c r="H27" s="478"/>
      <c r="I27" s="478"/>
    </row>
    <row r="28" ht="29.35" customHeight="1" spans="1:9">
      <c r="A28" s="265" t="s">
        <v>50</v>
      </c>
      <c r="B28" s="477" t="s">
        <v>51</v>
      </c>
      <c r="C28" s="276"/>
      <c r="D28" s="276"/>
      <c r="E28" s="276"/>
      <c r="F28" s="276"/>
      <c r="G28" s="276"/>
      <c r="H28" s="276"/>
      <c r="I28" s="276"/>
    </row>
    <row r="29" ht="29.35" customHeight="1" spans="1:9">
      <c r="A29" s="479" t="s">
        <v>52</v>
      </c>
      <c r="B29" s="477" t="s">
        <v>53</v>
      </c>
      <c r="C29" s="276"/>
      <c r="D29" s="276"/>
      <c r="E29" s="276"/>
      <c r="F29" s="276"/>
      <c r="G29" s="276"/>
      <c r="H29" s="276"/>
      <c r="I29" s="276"/>
    </row>
    <row r="30" ht="15.75" spans="1:9">
      <c r="A30" s="476" t="s">
        <v>54</v>
      </c>
      <c r="B30" s="475"/>
      <c r="C30" s="475"/>
      <c r="D30" s="475"/>
      <c r="E30" s="475"/>
      <c r="F30" s="475"/>
      <c r="G30" s="475"/>
      <c r="H30" s="475"/>
      <c r="I30" s="475"/>
    </row>
    <row r="31" spans="1:9">
      <c r="A31" s="130"/>
      <c r="B31" s="130"/>
      <c r="C31" s="130"/>
      <c r="D31" s="130"/>
      <c r="E31" s="130"/>
      <c r="F31" s="130"/>
      <c r="G31" s="130"/>
      <c r="H31" s="130"/>
      <c r="I31" s="130"/>
    </row>
  </sheetData>
  <sheetProtection formatCells="0" insertHyperlinks="0" autoFilter="0"/>
  <mergeCells count="19"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3:I23"/>
    <mergeCell ref="B24:I24"/>
    <mergeCell ref="B25:I25"/>
    <mergeCell ref="B26:I26"/>
    <mergeCell ref="B27:I27"/>
    <mergeCell ref="B28:I28"/>
    <mergeCell ref="B29:I29"/>
    <mergeCell ref="A30:I30"/>
    <mergeCell ref="A31:I31"/>
    <mergeCell ref="A32:I3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opLeftCell="M1" workbookViewId="0">
      <selection activeCell="A1" sqref="A1"/>
    </sheetView>
  </sheetViews>
  <sheetFormatPr defaultColWidth="14" defaultRowHeight="12.75"/>
  <cols>
    <col min="1" max="1" width="19" customWidth="1"/>
    <col min="2" max="2" width="18" customWidth="1"/>
    <col min="3" max="4" width="31" customWidth="1"/>
    <col min="5" max="5" width="39" customWidth="1"/>
    <col min="6" max="6" width="48" customWidth="1"/>
    <col min="7" max="7" width="33" customWidth="1"/>
    <col min="8" max="9" width="9" customWidth="1"/>
    <col min="10" max="10" width="23" customWidth="1"/>
    <col min="11" max="11" width="12" customWidth="1"/>
    <col min="12" max="12" width="25" customWidth="1"/>
    <col min="13" max="13" width="29" style="323" customWidth="1"/>
    <col min="14" max="18" width="9" customWidth="1"/>
    <col min="19" max="19" width="10" customWidth="1"/>
    <col min="20" max="20" width="12" customWidth="1"/>
    <col min="21" max="21" width="29" customWidth="1"/>
    <col min="22" max="22" width="28" customWidth="1"/>
    <col min="23" max="23" width="25" customWidth="1"/>
  </cols>
  <sheetData>
    <row r="1" ht="16" customHeight="1" spans="1:23">
      <c r="A1" s="19" t="s">
        <v>241</v>
      </c>
      <c r="B1" s="19" t="s">
        <v>242</v>
      </c>
      <c r="C1" s="23" t="s">
        <v>243</v>
      </c>
      <c r="D1" s="23" t="s">
        <v>244</v>
      </c>
      <c r="E1" s="23" t="s">
        <v>245</v>
      </c>
      <c r="F1" s="23"/>
      <c r="G1" s="270"/>
      <c r="H1" s="128" t="s">
        <v>246</v>
      </c>
      <c r="I1" s="128"/>
      <c r="J1" s="128"/>
      <c r="K1" s="128"/>
      <c r="L1" s="128"/>
      <c r="M1" s="332"/>
      <c r="N1" s="164" t="s">
        <v>396</v>
      </c>
      <c r="O1" s="164"/>
      <c r="P1" s="164"/>
      <c r="Q1" s="164"/>
      <c r="R1" s="164"/>
      <c r="S1" s="129"/>
      <c r="T1" s="129"/>
      <c r="U1" s="129"/>
      <c r="V1" s="129"/>
      <c r="W1" s="129"/>
    </row>
    <row r="2" ht="16" customHeight="1" spans="1:23">
      <c r="A2" s="19"/>
      <c r="B2" s="19"/>
      <c r="C2" s="24" t="s">
        <v>248</v>
      </c>
      <c r="D2" s="23"/>
      <c r="E2" s="23" t="s">
        <v>249</v>
      </c>
      <c r="F2" s="23" t="s">
        <v>250</v>
      </c>
      <c r="G2" s="270" t="s">
        <v>251</v>
      </c>
      <c r="H2" s="129" t="s">
        <v>82</v>
      </c>
      <c r="I2" s="129" t="s">
        <v>86</v>
      </c>
      <c r="J2" s="136" t="s">
        <v>253</v>
      </c>
      <c r="K2" s="137" t="s">
        <v>254</v>
      </c>
      <c r="L2" s="137" t="s">
        <v>255</v>
      </c>
      <c r="M2" s="333" t="s">
        <v>97</v>
      </c>
      <c r="N2" s="136" t="s">
        <v>241</v>
      </c>
      <c r="O2" s="136" t="s">
        <v>242</v>
      </c>
      <c r="P2" s="137" t="s">
        <v>254</v>
      </c>
      <c r="Q2" s="137" t="s">
        <v>255</v>
      </c>
      <c r="R2" s="129" t="s">
        <v>97</v>
      </c>
      <c r="S2" s="129" t="s">
        <v>11</v>
      </c>
      <c r="T2" s="129" t="s">
        <v>256</v>
      </c>
      <c r="U2" s="129" t="s">
        <v>257</v>
      </c>
      <c r="V2" s="129" t="s">
        <v>258</v>
      </c>
      <c r="W2" s="129" t="s">
        <v>259</v>
      </c>
    </row>
    <row r="3" ht="16" customHeight="1" spans="1:23">
      <c r="A3" s="26" t="s">
        <v>485</v>
      </c>
      <c r="B3" s="26" t="s">
        <v>486</v>
      </c>
      <c r="C3" s="26" t="str">
        <f>_xlfn.CONCAT("on",REPLACE(A3,1,1,UPPER(LEFT(A3,1))),REPLACE(B3,1,1,UPPER(LEFT(B3,1))))</f>
        <v>onLauncherAppopened</v>
      </c>
      <c r="D3" s="26" t="s">
        <v>487</v>
      </c>
      <c r="E3" s="26"/>
      <c r="F3" s="26"/>
      <c r="G3" s="135"/>
      <c r="H3" s="130"/>
      <c r="I3" s="130"/>
      <c r="J3" s="130"/>
      <c r="K3" s="130"/>
      <c r="L3" s="130"/>
      <c r="M3" s="334"/>
      <c r="N3" s="130"/>
      <c r="O3" s="130"/>
      <c r="P3" s="130"/>
      <c r="Q3" s="130"/>
      <c r="R3" s="130"/>
      <c r="S3" s="130"/>
      <c r="T3" s="130"/>
      <c r="U3" s="130"/>
      <c r="V3" s="265"/>
      <c r="W3" s="130"/>
    </row>
    <row r="4" ht="16" customHeight="1" spans="1:23">
      <c r="A4" s="26"/>
      <c r="B4" s="26"/>
      <c r="C4" s="26"/>
      <c r="D4" s="26"/>
      <c r="E4" s="26" t="s">
        <v>488</v>
      </c>
      <c r="F4" s="140" t="s">
        <v>489</v>
      </c>
      <c r="G4" s="135"/>
      <c r="H4" s="130"/>
      <c r="I4" s="130"/>
      <c r="J4" s="130" t="s">
        <v>490</v>
      </c>
      <c r="K4" s="183" t="s">
        <v>488</v>
      </c>
      <c r="L4" s="5" t="s">
        <v>491</v>
      </c>
      <c r="M4" s="335">
        <v>44900.7759490741</v>
      </c>
      <c r="N4" s="336"/>
      <c r="O4" s="336"/>
      <c r="P4" s="336"/>
      <c r="Q4" s="336"/>
      <c r="R4" s="336"/>
      <c r="S4" s="183" t="s">
        <v>63</v>
      </c>
      <c r="T4" s="274" t="s">
        <v>406</v>
      </c>
      <c r="U4" s="244" t="s">
        <v>62</v>
      </c>
      <c r="V4" s="265" t="s">
        <v>273</v>
      </c>
      <c r="W4" s="130"/>
    </row>
    <row r="5" ht="31" customHeight="1" spans="1:23">
      <c r="A5" s="26"/>
      <c r="B5" s="26"/>
      <c r="C5" s="26"/>
      <c r="D5" s="25"/>
      <c r="E5" s="26"/>
      <c r="F5" s="140" t="s">
        <v>492</v>
      </c>
      <c r="G5" s="135"/>
      <c r="H5" s="130"/>
      <c r="I5" s="130"/>
      <c r="J5" s="130" t="s">
        <v>490</v>
      </c>
      <c r="K5" s="183" t="s">
        <v>488</v>
      </c>
      <c r="L5" s="5" t="s">
        <v>493</v>
      </c>
      <c r="M5" s="335">
        <v>44904.6694907407</v>
      </c>
      <c r="N5" s="336"/>
      <c r="O5" s="336"/>
      <c r="P5" s="336"/>
      <c r="Q5" s="336"/>
      <c r="R5" s="336"/>
      <c r="S5" s="183" t="s">
        <v>63</v>
      </c>
      <c r="T5" s="274" t="s">
        <v>406</v>
      </c>
      <c r="U5" s="244" t="s">
        <v>62</v>
      </c>
      <c r="V5" s="265" t="s">
        <v>273</v>
      </c>
      <c r="W5" s="130"/>
    </row>
    <row r="6" ht="31" customHeight="1" spans="1:23">
      <c r="A6" s="26"/>
      <c r="B6" s="26"/>
      <c r="C6" s="26"/>
      <c r="D6" s="25"/>
      <c r="E6" s="26"/>
      <c r="F6" s="140" t="s">
        <v>494</v>
      </c>
      <c r="G6" s="135"/>
      <c r="H6" s="130"/>
      <c r="I6" s="130"/>
      <c r="J6" s="130" t="s">
        <v>490</v>
      </c>
      <c r="K6" s="183" t="s">
        <v>488</v>
      </c>
      <c r="L6" s="5" t="s">
        <v>495</v>
      </c>
      <c r="M6" s="335">
        <v>44903.7494444444</v>
      </c>
      <c r="N6" s="336"/>
      <c r="O6" s="336"/>
      <c r="P6" s="336"/>
      <c r="Q6" s="336"/>
      <c r="R6" s="336"/>
      <c r="S6" s="183" t="s">
        <v>63</v>
      </c>
      <c r="T6" s="274" t="s">
        <v>406</v>
      </c>
      <c r="U6" s="244" t="s">
        <v>62</v>
      </c>
      <c r="V6" s="265" t="s">
        <v>273</v>
      </c>
      <c r="W6" s="130"/>
    </row>
    <row r="7" ht="31" customHeight="1" spans="1:23">
      <c r="A7" s="26"/>
      <c r="B7" s="26"/>
      <c r="C7" s="26"/>
      <c r="D7" s="25"/>
      <c r="E7" s="26"/>
      <c r="F7" s="140" t="s">
        <v>496</v>
      </c>
      <c r="G7" s="135"/>
      <c r="H7" s="130"/>
      <c r="I7" s="130"/>
      <c r="J7" s="130" t="s">
        <v>490</v>
      </c>
      <c r="K7" s="183" t="s">
        <v>488</v>
      </c>
      <c r="L7" s="326" t="s">
        <v>497</v>
      </c>
      <c r="M7" s="335">
        <v>44904.6695949074</v>
      </c>
      <c r="N7" s="336"/>
      <c r="O7" s="336"/>
      <c r="P7" s="336"/>
      <c r="Q7" s="336"/>
      <c r="R7" s="336"/>
      <c r="S7" s="183" t="s">
        <v>63</v>
      </c>
      <c r="T7" s="274" t="s">
        <v>406</v>
      </c>
      <c r="U7" s="244" t="s">
        <v>62</v>
      </c>
      <c r="V7" s="265" t="s">
        <v>273</v>
      </c>
      <c r="W7" s="130"/>
    </row>
    <row r="8" ht="31" customHeight="1" spans="1:23">
      <c r="A8" s="26"/>
      <c r="B8" s="26"/>
      <c r="C8" s="26"/>
      <c r="D8" s="25"/>
      <c r="E8" s="26"/>
      <c r="F8" s="140" t="s">
        <v>498</v>
      </c>
      <c r="G8" s="135"/>
      <c r="H8" s="130"/>
      <c r="I8" s="130"/>
      <c r="J8" s="130" t="s">
        <v>490</v>
      </c>
      <c r="K8" s="183" t="s">
        <v>488</v>
      </c>
      <c r="L8" s="183" t="s">
        <v>499</v>
      </c>
      <c r="M8" s="337" t="s">
        <v>500</v>
      </c>
      <c r="N8" s="336"/>
      <c r="O8" s="336"/>
      <c r="P8" s="336"/>
      <c r="Q8" s="336"/>
      <c r="R8" s="336"/>
      <c r="S8" s="341" t="s">
        <v>473</v>
      </c>
      <c r="T8" s="341" t="s">
        <v>473</v>
      </c>
      <c r="U8" s="341" t="s">
        <v>473</v>
      </c>
      <c r="V8" s="341"/>
      <c r="W8" s="130"/>
    </row>
    <row r="9" ht="31" customHeight="1" spans="1:23">
      <c r="A9" s="26"/>
      <c r="B9" s="26"/>
      <c r="C9" s="26"/>
      <c r="D9" s="25"/>
      <c r="E9" s="26"/>
      <c r="F9" s="140" t="s">
        <v>501</v>
      </c>
      <c r="G9" s="135"/>
      <c r="H9" s="130"/>
      <c r="I9" s="130"/>
      <c r="J9" s="130" t="s">
        <v>490</v>
      </c>
      <c r="K9" s="183" t="s">
        <v>488</v>
      </c>
      <c r="L9" s="44" t="s">
        <v>501</v>
      </c>
      <c r="M9" s="335">
        <v>44904.671724537</v>
      </c>
      <c r="N9" s="336"/>
      <c r="O9" s="336"/>
      <c r="P9" s="336"/>
      <c r="Q9" s="336"/>
      <c r="R9" s="336"/>
      <c r="S9" s="183" t="s">
        <v>63</v>
      </c>
      <c r="T9" s="274" t="s">
        <v>406</v>
      </c>
      <c r="U9" s="244" t="s">
        <v>62</v>
      </c>
      <c r="V9" s="265" t="s">
        <v>273</v>
      </c>
      <c r="W9" s="130"/>
    </row>
    <row r="10" ht="31" customHeight="1" spans="1:23">
      <c r="A10" s="26"/>
      <c r="B10" s="26"/>
      <c r="C10" s="26"/>
      <c r="D10" s="25"/>
      <c r="E10" s="26"/>
      <c r="F10" s="140" t="s">
        <v>502</v>
      </c>
      <c r="G10" s="135"/>
      <c r="H10" s="130"/>
      <c r="I10" s="130"/>
      <c r="J10" s="130" t="s">
        <v>490</v>
      </c>
      <c r="K10" s="183" t="s">
        <v>488</v>
      </c>
      <c r="L10" s="326" t="s">
        <v>502</v>
      </c>
      <c r="M10" s="335">
        <v>44903.7292013889</v>
      </c>
      <c r="N10" s="336"/>
      <c r="O10" s="336"/>
      <c r="P10" s="336"/>
      <c r="Q10" s="336"/>
      <c r="R10" s="336"/>
      <c r="S10" s="183" t="s">
        <v>63</v>
      </c>
      <c r="T10" s="274" t="s">
        <v>406</v>
      </c>
      <c r="U10" s="244" t="s">
        <v>62</v>
      </c>
      <c r="V10" s="265" t="s">
        <v>273</v>
      </c>
      <c r="W10" s="130"/>
    </row>
    <row r="11" ht="31" customHeight="1" spans="1:23">
      <c r="A11" s="26"/>
      <c r="B11" s="26"/>
      <c r="C11" s="26"/>
      <c r="D11" s="25"/>
      <c r="E11" s="26"/>
      <c r="F11" s="140" t="s">
        <v>503</v>
      </c>
      <c r="G11" s="135"/>
      <c r="H11" s="130"/>
      <c r="I11" s="130"/>
      <c r="J11" s="130" t="s">
        <v>490</v>
      </c>
      <c r="K11" s="183" t="s">
        <v>488</v>
      </c>
      <c r="L11" s="326" t="s">
        <v>503</v>
      </c>
      <c r="M11" s="335">
        <v>44904.669849537</v>
      </c>
      <c r="N11" s="336"/>
      <c r="O11" s="336"/>
      <c r="P11" s="336"/>
      <c r="Q11" s="336"/>
      <c r="R11" s="336"/>
      <c r="S11" s="183" t="s">
        <v>63</v>
      </c>
      <c r="T11" s="274" t="s">
        <v>406</v>
      </c>
      <c r="U11" s="244" t="s">
        <v>62</v>
      </c>
      <c r="V11" s="265" t="s">
        <v>273</v>
      </c>
      <c r="W11" s="130"/>
    </row>
    <row r="12" ht="31" customHeight="1" spans="1:23">
      <c r="A12" s="26"/>
      <c r="B12" s="26"/>
      <c r="C12" s="26"/>
      <c r="D12" s="25"/>
      <c r="E12" s="26"/>
      <c r="F12" s="140" t="s">
        <v>504</v>
      </c>
      <c r="G12" s="135"/>
      <c r="H12" s="130"/>
      <c r="I12" s="130"/>
      <c r="J12" s="130" t="s">
        <v>490</v>
      </c>
      <c r="K12" s="183" t="s">
        <v>488</v>
      </c>
      <c r="L12" s="326" t="s">
        <v>504</v>
      </c>
      <c r="M12" s="335">
        <v>44900.7798032407</v>
      </c>
      <c r="N12" s="336"/>
      <c r="O12" s="336"/>
      <c r="P12" s="336"/>
      <c r="Q12" s="336"/>
      <c r="R12" s="336"/>
      <c r="S12" s="183" t="s">
        <v>63</v>
      </c>
      <c r="T12" s="274" t="s">
        <v>406</v>
      </c>
      <c r="U12" s="244" t="s">
        <v>62</v>
      </c>
      <c r="V12" s="265" t="s">
        <v>273</v>
      </c>
      <c r="W12" s="130"/>
    </row>
    <row r="13" ht="31" customHeight="1" spans="1:23">
      <c r="A13" s="26"/>
      <c r="B13" s="26"/>
      <c r="C13" s="26"/>
      <c r="D13" s="25"/>
      <c r="E13" s="26"/>
      <c r="F13" s="140" t="s">
        <v>505</v>
      </c>
      <c r="G13" s="135"/>
      <c r="H13" s="130"/>
      <c r="I13" s="130"/>
      <c r="J13" s="130" t="s">
        <v>490</v>
      </c>
      <c r="K13" s="183" t="s">
        <v>488</v>
      </c>
      <c r="L13" s="326" t="s">
        <v>505</v>
      </c>
      <c r="M13" s="335">
        <v>44900.7759490741</v>
      </c>
      <c r="N13" s="336"/>
      <c r="O13" s="336"/>
      <c r="P13" s="336"/>
      <c r="Q13" s="336"/>
      <c r="R13" s="336"/>
      <c r="S13" s="183" t="s">
        <v>63</v>
      </c>
      <c r="T13" s="274" t="s">
        <v>406</v>
      </c>
      <c r="U13" s="244" t="s">
        <v>62</v>
      </c>
      <c r="V13" s="265" t="s">
        <v>273</v>
      </c>
      <c r="W13" s="130"/>
    </row>
    <row r="14" ht="31" customHeight="1" spans="1:23">
      <c r="A14" s="26"/>
      <c r="B14" s="26"/>
      <c r="C14" s="26"/>
      <c r="D14" s="25"/>
      <c r="E14" s="26"/>
      <c r="F14" s="140" t="s">
        <v>506</v>
      </c>
      <c r="G14" s="135"/>
      <c r="H14" s="130"/>
      <c r="I14" s="130"/>
      <c r="J14" s="130" t="s">
        <v>490</v>
      </c>
      <c r="K14" s="183" t="s">
        <v>488</v>
      </c>
      <c r="L14" s="326" t="s">
        <v>506</v>
      </c>
      <c r="M14" s="335">
        <v>44900.7760532407</v>
      </c>
      <c r="N14" s="336"/>
      <c r="O14" s="336"/>
      <c r="P14" s="336"/>
      <c r="Q14" s="336"/>
      <c r="R14" s="336"/>
      <c r="S14" s="183" t="s">
        <v>63</v>
      </c>
      <c r="T14" s="274" t="s">
        <v>406</v>
      </c>
      <c r="U14" s="244" t="s">
        <v>62</v>
      </c>
      <c r="V14" s="265" t="s">
        <v>273</v>
      </c>
      <c r="W14" s="130"/>
    </row>
    <row r="15" ht="31" customHeight="1" spans="1:23">
      <c r="A15" s="26"/>
      <c r="B15" s="26"/>
      <c r="C15" s="26"/>
      <c r="D15" s="25"/>
      <c r="E15" s="26"/>
      <c r="F15" s="140" t="s">
        <v>507</v>
      </c>
      <c r="G15" s="135"/>
      <c r="H15" s="130"/>
      <c r="I15" s="130"/>
      <c r="J15" s="130" t="s">
        <v>490</v>
      </c>
      <c r="K15" s="183" t="s">
        <v>488</v>
      </c>
      <c r="L15" s="326" t="s">
        <v>507</v>
      </c>
      <c r="M15" s="335">
        <v>44900.7761574074</v>
      </c>
      <c r="N15" s="336"/>
      <c r="O15" s="336"/>
      <c r="P15" s="336"/>
      <c r="Q15" s="336"/>
      <c r="R15" s="336"/>
      <c r="S15" s="183" t="s">
        <v>63</v>
      </c>
      <c r="T15" s="274" t="s">
        <v>406</v>
      </c>
      <c r="U15" s="244" t="s">
        <v>62</v>
      </c>
      <c r="V15" s="265" t="s">
        <v>273</v>
      </c>
      <c r="W15" s="130"/>
    </row>
    <row r="16" ht="31" customHeight="1" spans="1:23">
      <c r="A16" s="26"/>
      <c r="B16" s="26"/>
      <c r="C16" s="26"/>
      <c r="D16" s="25"/>
      <c r="E16" s="26"/>
      <c r="F16" s="140" t="s">
        <v>508</v>
      </c>
      <c r="G16" s="135"/>
      <c r="H16" s="130"/>
      <c r="I16" s="130"/>
      <c r="J16" s="130" t="s">
        <v>490</v>
      </c>
      <c r="K16" s="183" t="s">
        <v>488</v>
      </c>
      <c r="L16" s="326" t="s">
        <v>508</v>
      </c>
      <c r="M16" s="335">
        <v>44900.7763425926</v>
      </c>
      <c r="N16" s="336"/>
      <c r="O16" s="336"/>
      <c r="P16" s="336"/>
      <c r="Q16" s="336"/>
      <c r="R16" s="336"/>
      <c r="S16" s="183" t="s">
        <v>63</v>
      </c>
      <c r="T16" s="274" t="s">
        <v>406</v>
      </c>
      <c r="U16" s="244" t="s">
        <v>62</v>
      </c>
      <c r="V16" s="265" t="s">
        <v>273</v>
      </c>
      <c r="W16" s="130"/>
    </row>
    <row r="17" ht="31" customHeight="1" spans="1:23">
      <c r="A17" s="26"/>
      <c r="B17" s="26"/>
      <c r="C17" s="26"/>
      <c r="D17" s="25"/>
      <c r="E17" s="26"/>
      <c r="F17" s="140" t="s">
        <v>509</v>
      </c>
      <c r="G17" s="135"/>
      <c r="H17" s="130"/>
      <c r="I17" s="130"/>
      <c r="J17" s="130" t="s">
        <v>490</v>
      </c>
      <c r="K17" s="183" t="s">
        <v>488</v>
      </c>
      <c r="L17" s="326" t="s">
        <v>509</v>
      </c>
      <c r="M17" s="335">
        <v>44900.7765625</v>
      </c>
      <c r="N17" s="336"/>
      <c r="O17" s="336"/>
      <c r="P17" s="336"/>
      <c r="Q17" s="336"/>
      <c r="R17" s="336"/>
      <c r="S17" s="183" t="s">
        <v>63</v>
      </c>
      <c r="T17" s="274" t="s">
        <v>406</v>
      </c>
      <c r="U17" s="244" t="s">
        <v>62</v>
      </c>
      <c r="V17" s="265" t="s">
        <v>273</v>
      </c>
      <c r="W17" s="130"/>
    </row>
    <row r="18" ht="31" customHeight="1" spans="1:23">
      <c r="A18" s="26"/>
      <c r="B18" s="26"/>
      <c r="C18" s="26"/>
      <c r="D18" s="25"/>
      <c r="E18" s="26"/>
      <c r="F18" s="140" t="s">
        <v>510</v>
      </c>
      <c r="G18" s="135"/>
      <c r="H18" s="130"/>
      <c r="I18" s="130"/>
      <c r="J18" s="130" t="s">
        <v>490</v>
      </c>
      <c r="K18" s="183" t="s">
        <v>488</v>
      </c>
      <c r="L18" s="250" t="s">
        <v>510</v>
      </c>
      <c r="M18" s="338">
        <v>44900.7766666667</v>
      </c>
      <c r="N18" s="336"/>
      <c r="O18" s="336"/>
      <c r="P18" s="336"/>
      <c r="Q18" s="336"/>
      <c r="R18" s="336"/>
      <c r="S18" s="183" t="s">
        <v>63</v>
      </c>
      <c r="T18" s="274" t="s">
        <v>406</v>
      </c>
      <c r="U18" s="244" t="s">
        <v>62</v>
      </c>
      <c r="V18" s="265" t="s">
        <v>273</v>
      </c>
      <c r="W18" s="130"/>
    </row>
    <row r="19" ht="31" customHeight="1" spans="1:23">
      <c r="A19" s="26"/>
      <c r="B19" s="26"/>
      <c r="C19" s="26"/>
      <c r="D19" s="25"/>
      <c r="E19" s="26"/>
      <c r="F19" s="140" t="s">
        <v>371</v>
      </c>
      <c r="G19" s="135"/>
      <c r="H19" s="130"/>
      <c r="I19" s="130"/>
      <c r="J19" s="130" t="s">
        <v>490</v>
      </c>
      <c r="K19" s="183" t="s">
        <v>488</v>
      </c>
      <c r="L19" s="250" t="s">
        <v>371</v>
      </c>
      <c r="M19" s="338">
        <v>44900.7767361111</v>
      </c>
      <c r="N19" s="336"/>
      <c r="O19" s="336"/>
      <c r="P19" s="336"/>
      <c r="Q19" s="336"/>
      <c r="R19" s="336"/>
      <c r="S19" s="183" t="s">
        <v>63</v>
      </c>
      <c r="T19" s="274" t="s">
        <v>406</v>
      </c>
      <c r="U19" s="244" t="s">
        <v>62</v>
      </c>
      <c r="V19" s="265" t="s">
        <v>273</v>
      </c>
      <c r="W19" s="130"/>
    </row>
    <row r="20" ht="31" customHeight="1" spans="1:23">
      <c r="A20" s="26"/>
      <c r="B20" s="26"/>
      <c r="C20" s="26"/>
      <c r="D20" s="25"/>
      <c r="E20" s="26"/>
      <c r="F20" s="140" t="s">
        <v>511</v>
      </c>
      <c r="G20" s="135"/>
      <c r="H20" s="130"/>
      <c r="I20" s="130"/>
      <c r="J20" s="130" t="s">
        <v>490</v>
      </c>
      <c r="K20" s="183" t="s">
        <v>488</v>
      </c>
      <c r="L20" s="250" t="s">
        <v>511</v>
      </c>
      <c r="M20" s="338">
        <v>44900.776875</v>
      </c>
      <c r="N20" s="336"/>
      <c r="O20" s="336"/>
      <c r="P20" s="336"/>
      <c r="Q20" s="336"/>
      <c r="R20" s="336"/>
      <c r="S20" s="183" t="s">
        <v>63</v>
      </c>
      <c r="T20" s="274" t="s">
        <v>406</v>
      </c>
      <c r="U20" s="244" t="s">
        <v>62</v>
      </c>
      <c r="V20" s="265" t="s">
        <v>273</v>
      </c>
      <c r="W20" s="130"/>
    </row>
    <row r="21" ht="31" customHeight="1" spans="1:23">
      <c r="A21" s="26"/>
      <c r="B21" s="26"/>
      <c r="C21" s="26"/>
      <c r="D21" s="25"/>
      <c r="E21" s="26"/>
      <c r="F21" s="140" t="s">
        <v>512</v>
      </c>
      <c r="G21" s="135"/>
      <c r="H21" s="130"/>
      <c r="I21" s="130"/>
      <c r="J21" s="130" t="s">
        <v>490</v>
      </c>
      <c r="K21" s="183" t="s">
        <v>488</v>
      </c>
      <c r="L21" s="250" t="s">
        <v>512</v>
      </c>
      <c r="M21" s="338">
        <v>44900.7769560185</v>
      </c>
      <c r="N21" s="336"/>
      <c r="O21" s="336"/>
      <c r="P21" s="336"/>
      <c r="Q21" s="336"/>
      <c r="R21" s="336"/>
      <c r="S21" s="183" t="s">
        <v>63</v>
      </c>
      <c r="T21" s="274" t="s">
        <v>406</v>
      </c>
      <c r="U21" s="244" t="s">
        <v>62</v>
      </c>
      <c r="V21" s="265" t="s">
        <v>273</v>
      </c>
      <c r="W21" s="130"/>
    </row>
    <row r="22" ht="31" customHeight="1" spans="1:23">
      <c r="A22" s="26"/>
      <c r="B22" s="26"/>
      <c r="C22" s="26"/>
      <c r="D22" s="25"/>
      <c r="E22" s="26"/>
      <c r="F22" s="140" t="s">
        <v>513</v>
      </c>
      <c r="G22" s="135"/>
      <c r="H22" s="130"/>
      <c r="I22" s="130"/>
      <c r="J22" s="130" t="s">
        <v>490</v>
      </c>
      <c r="K22" s="183" t="s">
        <v>488</v>
      </c>
      <c r="L22" s="326" t="s">
        <v>513</v>
      </c>
      <c r="M22" s="335">
        <v>44900.777037037</v>
      </c>
      <c r="N22" s="336"/>
      <c r="O22" s="336"/>
      <c r="P22" s="336"/>
      <c r="Q22" s="336"/>
      <c r="R22" s="336"/>
      <c r="S22" s="183" t="s">
        <v>63</v>
      </c>
      <c r="T22" s="274" t="s">
        <v>406</v>
      </c>
      <c r="U22" s="244" t="s">
        <v>62</v>
      </c>
      <c r="V22" s="265" t="s">
        <v>273</v>
      </c>
      <c r="W22" s="130"/>
    </row>
    <row r="23" ht="31" customHeight="1" spans="1:23">
      <c r="A23" s="26"/>
      <c r="B23" s="26"/>
      <c r="C23" s="26"/>
      <c r="D23" s="25"/>
      <c r="E23" s="26"/>
      <c r="F23" s="140" t="s">
        <v>514</v>
      </c>
      <c r="G23" s="135"/>
      <c r="H23" s="130"/>
      <c r="I23" s="130"/>
      <c r="J23" s="130" t="s">
        <v>490</v>
      </c>
      <c r="K23" s="183" t="s">
        <v>488</v>
      </c>
      <c r="L23" s="326" t="s">
        <v>514</v>
      </c>
      <c r="M23" s="335">
        <v>44900.7775115741</v>
      </c>
      <c r="N23" s="336"/>
      <c r="O23" s="336"/>
      <c r="P23" s="336"/>
      <c r="Q23" s="336"/>
      <c r="R23" s="336"/>
      <c r="S23" s="183" t="s">
        <v>63</v>
      </c>
      <c r="T23" s="274" t="s">
        <v>406</v>
      </c>
      <c r="U23" s="244" t="s">
        <v>62</v>
      </c>
      <c r="V23" s="265" t="s">
        <v>273</v>
      </c>
      <c r="W23" s="130"/>
    </row>
    <row r="24" ht="31" customHeight="1" spans="1:23">
      <c r="A24" s="26"/>
      <c r="B24" s="26"/>
      <c r="C24" s="26"/>
      <c r="D24" s="25"/>
      <c r="E24" s="26"/>
      <c r="F24" s="140" t="s">
        <v>515</v>
      </c>
      <c r="G24" s="135"/>
      <c r="H24" s="130"/>
      <c r="I24" s="130"/>
      <c r="J24" s="130" t="s">
        <v>490</v>
      </c>
      <c r="K24" s="183" t="s">
        <v>488</v>
      </c>
      <c r="L24" s="326" t="s">
        <v>515</v>
      </c>
      <c r="M24" s="335">
        <v>44900.7777314815</v>
      </c>
      <c r="N24" s="336"/>
      <c r="O24" s="336"/>
      <c r="P24" s="336"/>
      <c r="Q24" s="336"/>
      <c r="R24" s="342"/>
      <c r="S24" s="327" t="s">
        <v>63</v>
      </c>
      <c r="T24" s="274" t="s">
        <v>406</v>
      </c>
      <c r="U24" s="244" t="s">
        <v>62</v>
      </c>
      <c r="V24" s="265" t="s">
        <v>273</v>
      </c>
      <c r="W24" s="130"/>
    </row>
    <row r="25" ht="31" customHeight="1" spans="1:23">
      <c r="A25" s="26" t="s">
        <v>485</v>
      </c>
      <c r="B25" s="26" t="s">
        <v>516</v>
      </c>
      <c r="C25" s="26" t="str">
        <f>_xlfn.CONCAT("on",REPLACE(A25,1,1,UPPER(LEFT(A25,1))),REPLACE(B25,1,1,UPPER(LEFT(B25,1))))</f>
        <v>onLauncherViewed</v>
      </c>
      <c r="D25" s="25" t="s">
        <v>517</v>
      </c>
      <c r="E25" s="26"/>
      <c r="F25" s="26"/>
      <c r="G25" s="135"/>
      <c r="H25" s="130"/>
      <c r="I25" s="130"/>
      <c r="J25" s="130"/>
      <c r="K25" s="327"/>
      <c r="L25" s="11"/>
      <c r="M25" s="339"/>
      <c r="N25" s="336"/>
      <c r="O25" s="336"/>
      <c r="P25" s="336"/>
      <c r="Q25" s="343"/>
      <c r="R25" s="336"/>
      <c r="S25" s="183" t="s">
        <v>63</v>
      </c>
      <c r="T25" s="274" t="s">
        <v>406</v>
      </c>
      <c r="U25" s="244" t="s">
        <v>62</v>
      </c>
      <c r="V25" s="265" t="s">
        <v>273</v>
      </c>
      <c r="W25" s="165"/>
    </row>
    <row r="26" ht="31" customHeight="1" spans="1:23">
      <c r="A26" s="26"/>
      <c r="B26" s="26"/>
      <c r="C26" s="26"/>
      <c r="D26" s="25"/>
      <c r="E26" s="26" t="s">
        <v>518</v>
      </c>
      <c r="F26" s="26" t="s">
        <v>519</v>
      </c>
      <c r="G26" s="325" t="s">
        <v>520</v>
      </c>
      <c r="H26" s="130"/>
      <c r="I26" s="130"/>
      <c r="J26" s="139" t="s">
        <v>521</v>
      </c>
      <c r="K26" s="328" t="s">
        <v>518</v>
      </c>
      <c r="L26" s="329" t="s">
        <v>522</v>
      </c>
      <c r="M26" s="335">
        <v>44904.6729166667</v>
      </c>
      <c r="N26" s="249"/>
      <c r="O26" s="183"/>
      <c r="P26" s="183"/>
      <c r="Q26" s="176"/>
      <c r="R26" s="183"/>
      <c r="S26" s="183" t="s">
        <v>63</v>
      </c>
      <c r="T26" s="274" t="s">
        <v>406</v>
      </c>
      <c r="U26" s="244" t="s">
        <v>62</v>
      </c>
      <c r="V26" s="265" t="s">
        <v>273</v>
      </c>
      <c r="W26" s="165"/>
    </row>
    <row r="27" ht="16" customHeight="1" spans="1:23">
      <c r="A27" s="26"/>
      <c r="B27" s="26"/>
      <c r="C27" s="26"/>
      <c r="D27" s="26"/>
      <c r="E27" s="26"/>
      <c r="F27" s="26"/>
      <c r="G27" s="186"/>
      <c r="H27" s="199"/>
      <c r="I27" s="199"/>
      <c r="J27" s="139" t="s">
        <v>521</v>
      </c>
      <c r="K27" s="183" t="s">
        <v>518</v>
      </c>
      <c r="L27" s="130" t="s">
        <v>523</v>
      </c>
      <c r="M27" s="335">
        <v>44904.6729166667</v>
      </c>
      <c r="N27" s="340"/>
      <c r="O27" s="340"/>
      <c r="P27" s="340"/>
      <c r="Q27" s="344"/>
      <c r="R27" s="336"/>
      <c r="S27" s="183" t="s">
        <v>63</v>
      </c>
      <c r="T27" s="274"/>
      <c r="U27" s="244" t="s">
        <v>62</v>
      </c>
      <c r="V27" s="265" t="s">
        <v>273</v>
      </c>
      <c r="W27" s="324"/>
    </row>
    <row r="28" ht="52" customHeight="1" spans="1:23">
      <c r="A28" s="84"/>
      <c r="B28" s="84"/>
      <c r="C28" s="84"/>
      <c r="D28" s="84"/>
      <c r="E28" s="84" t="s">
        <v>524</v>
      </c>
      <c r="F28" s="84" t="s">
        <v>525</v>
      </c>
      <c r="G28" s="186" t="s">
        <v>526</v>
      </c>
      <c r="H28" s="199"/>
      <c r="I28" s="199"/>
      <c r="J28" s="330" t="s">
        <v>521</v>
      </c>
      <c r="K28" s="328" t="s">
        <v>524</v>
      </c>
      <c r="L28" s="331" t="s">
        <v>527</v>
      </c>
      <c r="M28" s="335">
        <v>44904.6729166667</v>
      </c>
      <c r="N28" s="165"/>
      <c r="O28" s="130"/>
      <c r="P28" s="130"/>
      <c r="Q28" s="139"/>
      <c r="R28" s="130"/>
      <c r="S28" s="183" t="s">
        <v>63</v>
      </c>
      <c r="T28" s="274" t="s">
        <v>406</v>
      </c>
      <c r="U28" s="244" t="s">
        <v>62</v>
      </c>
      <c r="V28" s="265" t="s">
        <v>273</v>
      </c>
      <c r="W28" s="165"/>
    </row>
    <row r="29" ht="16" customHeight="1" spans="1:23">
      <c r="A29" s="130"/>
      <c r="B29" s="130"/>
      <c r="C29" s="130"/>
      <c r="D29" s="324"/>
      <c r="E29" s="199"/>
      <c r="F29" s="199"/>
      <c r="G29" s="130"/>
      <c r="H29" s="130"/>
      <c r="I29" s="130"/>
      <c r="J29" s="139" t="s">
        <v>521</v>
      </c>
      <c r="K29" s="328" t="s">
        <v>524</v>
      </c>
      <c r="L29" s="102" t="s">
        <v>528</v>
      </c>
      <c r="M29" s="335">
        <v>44904.6729166667</v>
      </c>
      <c r="N29" s="165"/>
      <c r="O29" s="130"/>
      <c r="P29" s="130"/>
      <c r="Q29" s="139"/>
      <c r="R29" s="130"/>
      <c r="S29" s="183" t="s">
        <v>63</v>
      </c>
      <c r="T29" s="274" t="s">
        <v>406</v>
      </c>
      <c r="U29" s="244" t="s">
        <v>62</v>
      </c>
      <c r="V29" s="265" t="s">
        <v>273</v>
      </c>
      <c r="W29" s="165"/>
    </row>
    <row r="30" ht="16" customHeight="1" spans="1:10">
      <c r="A30" s="130"/>
      <c r="B30" s="130"/>
      <c r="C30" s="130"/>
      <c r="D30" s="165"/>
      <c r="E30" s="130"/>
      <c r="F30" s="130"/>
      <c r="G30" s="130"/>
      <c r="H30" s="130"/>
      <c r="I30" s="139"/>
      <c r="J30" s="139"/>
    </row>
    <row r="31" ht="16" customHeight="1"/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</sheetData>
  <sheetProtection formatCells="0" insertHyperlinks="0" autoFilter="0"/>
  <mergeCells count="2">
    <mergeCell ref="H1:M1"/>
    <mergeCell ref="N1:R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topLeftCell="R13" workbookViewId="0">
      <selection activeCell="A1" sqref="A1"/>
    </sheetView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47" customWidth="1"/>
    <col min="7" max="7" width="16" customWidth="1"/>
    <col min="8" max="9" width="9" customWidth="1"/>
    <col min="10" max="10" width="15" customWidth="1"/>
    <col min="11" max="11" width="26" customWidth="1"/>
    <col min="12" max="12" width="42" customWidth="1"/>
    <col min="13" max="13" width="47" customWidth="1"/>
    <col min="14" max="14" width="21" customWidth="1"/>
    <col min="15" max="15" width="17" customWidth="1"/>
    <col min="16" max="16" width="15" customWidth="1"/>
    <col min="17" max="17" width="22" customWidth="1"/>
    <col min="18" max="18" width="12" customWidth="1"/>
    <col min="19" max="19" width="5" customWidth="1"/>
    <col min="20" max="20" width="8" customWidth="1"/>
    <col min="21" max="21" width="11" customWidth="1"/>
    <col min="22" max="22" width="26" customWidth="1"/>
    <col min="23" max="23" width="42" customWidth="1"/>
    <col min="24" max="24" width="47" customWidth="1"/>
    <col min="25" max="25" width="17" customWidth="1"/>
    <col min="26" max="26" width="17" style="298" customWidth="1"/>
    <col min="27" max="27" width="19" customWidth="1"/>
    <col min="28" max="28" width="22" customWidth="1"/>
    <col min="29" max="29" width="19" customWidth="1"/>
  </cols>
  <sheetData>
    <row r="1" ht="16" customHeight="1" spans="1:29">
      <c r="A1" s="299" t="s">
        <v>241</v>
      </c>
      <c r="B1" s="299" t="s">
        <v>242</v>
      </c>
      <c r="C1" s="20" t="s">
        <v>243</v>
      </c>
      <c r="D1" s="20" t="s">
        <v>244</v>
      </c>
      <c r="E1" s="301" t="s">
        <v>245</v>
      </c>
      <c r="F1" s="301"/>
      <c r="G1" s="302"/>
      <c r="H1" s="303" t="s">
        <v>529</v>
      </c>
      <c r="I1" s="303"/>
      <c r="J1" s="303"/>
      <c r="K1" s="303"/>
      <c r="L1" s="303"/>
      <c r="M1" s="303"/>
      <c r="N1" s="309"/>
      <c r="O1" s="303"/>
      <c r="P1" s="303"/>
      <c r="Q1" s="303"/>
      <c r="R1" s="303"/>
      <c r="S1" s="303" t="s">
        <v>530</v>
      </c>
      <c r="T1" s="303"/>
      <c r="U1" s="303"/>
      <c r="V1" s="303"/>
      <c r="W1" s="303"/>
      <c r="X1" s="303"/>
      <c r="Y1" s="303"/>
      <c r="Z1" s="303"/>
      <c r="AA1" s="303"/>
      <c r="AB1" s="303"/>
      <c r="AC1" s="303"/>
    </row>
    <row r="2" ht="16" customHeight="1" spans="1:29">
      <c r="A2" s="299"/>
      <c r="B2" s="299"/>
      <c r="C2" s="300" t="s">
        <v>248</v>
      </c>
      <c r="D2" s="300"/>
      <c r="E2" s="96" t="s">
        <v>249</v>
      </c>
      <c r="F2" s="96" t="s">
        <v>250</v>
      </c>
      <c r="G2" s="96" t="s">
        <v>251</v>
      </c>
      <c r="H2" s="304" t="s">
        <v>82</v>
      </c>
      <c r="I2" s="304" t="s">
        <v>86</v>
      </c>
      <c r="J2" s="306" t="s">
        <v>531</v>
      </c>
      <c r="K2" s="306" t="s">
        <v>253</v>
      </c>
      <c r="L2" s="307" t="s">
        <v>254</v>
      </c>
      <c r="M2" s="307" t="s">
        <v>255</v>
      </c>
      <c r="N2" s="310" t="s">
        <v>97</v>
      </c>
      <c r="O2" s="311" t="s">
        <v>532</v>
      </c>
      <c r="P2" s="312" t="s">
        <v>533</v>
      </c>
      <c r="Q2" s="314" t="s">
        <v>534</v>
      </c>
      <c r="R2" s="314" t="s">
        <v>257</v>
      </c>
      <c r="S2" s="312" t="s">
        <v>82</v>
      </c>
      <c r="T2" s="312" t="s">
        <v>86</v>
      </c>
      <c r="U2" s="312" t="s">
        <v>531</v>
      </c>
      <c r="V2" s="312" t="s">
        <v>253</v>
      </c>
      <c r="W2" s="312" t="s">
        <v>254</v>
      </c>
      <c r="X2" s="312" t="s">
        <v>255</v>
      </c>
      <c r="Y2" s="310" t="s">
        <v>97</v>
      </c>
      <c r="Z2" s="315" t="s">
        <v>256</v>
      </c>
      <c r="AA2" s="314" t="s">
        <v>259</v>
      </c>
      <c r="AB2" s="314" t="s">
        <v>534</v>
      </c>
      <c r="AC2" s="314" t="s">
        <v>257</v>
      </c>
    </row>
    <row r="3" ht="40" customHeight="1" spans="1:29">
      <c r="A3" s="25" t="s">
        <v>535</v>
      </c>
      <c r="B3" s="25" t="s">
        <v>338</v>
      </c>
      <c r="C3" s="25" t="str">
        <f>_xlfn.CONCAT("on",REPLACE(A3,1,1,UPPER(LEFT(A3,1))),REPLACE(B3,1,1,UPPER(LEFT(B3,1))))</f>
        <v>onDigitalscentClicked</v>
      </c>
      <c r="D3" s="25" t="s">
        <v>536</v>
      </c>
      <c r="E3" s="25"/>
      <c r="F3" s="25"/>
      <c r="G3" s="305"/>
      <c r="H3" s="102"/>
      <c r="I3" s="102"/>
      <c r="J3" s="102"/>
      <c r="K3" s="102"/>
      <c r="L3" s="102"/>
      <c r="M3" s="112"/>
      <c r="N3" s="113"/>
      <c r="O3" s="113"/>
      <c r="P3" s="119"/>
      <c r="Q3" s="102"/>
      <c r="R3" s="112"/>
      <c r="S3" s="102"/>
      <c r="T3" s="102"/>
      <c r="U3" s="102"/>
      <c r="V3" s="102"/>
      <c r="W3" s="102"/>
      <c r="X3" s="112"/>
      <c r="Y3" s="113"/>
      <c r="Z3" s="316"/>
      <c r="AA3" s="119"/>
      <c r="AB3" s="112"/>
      <c r="AC3" s="102"/>
    </row>
    <row r="4" ht="42" customHeight="1" spans="1:29">
      <c r="A4" s="25"/>
      <c r="B4" s="25"/>
      <c r="C4" s="25"/>
      <c r="D4" s="25"/>
      <c r="E4" s="25" t="s">
        <v>518</v>
      </c>
      <c r="F4" s="25" t="s">
        <v>537</v>
      </c>
      <c r="G4" s="305"/>
      <c r="H4" s="102"/>
      <c r="I4" s="102"/>
      <c r="J4" s="102"/>
      <c r="K4" s="102" t="s">
        <v>538</v>
      </c>
      <c r="L4" s="308" t="s">
        <v>518</v>
      </c>
      <c r="M4" s="313" t="s">
        <v>539</v>
      </c>
      <c r="N4" s="113"/>
      <c r="O4" s="118" t="s">
        <v>271</v>
      </c>
      <c r="P4" s="119"/>
      <c r="Q4" s="265" t="s">
        <v>540</v>
      </c>
      <c r="R4" s="112" t="s">
        <v>541</v>
      </c>
      <c r="S4" s="102"/>
      <c r="T4" s="102"/>
      <c r="U4" s="102"/>
      <c r="V4" s="102" t="s">
        <v>538</v>
      </c>
      <c r="W4" s="308" t="s">
        <v>518</v>
      </c>
      <c r="X4" s="313" t="s">
        <v>542</v>
      </c>
      <c r="Y4" s="113"/>
      <c r="Z4" s="317" t="s">
        <v>271</v>
      </c>
      <c r="AA4" s="119"/>
      <c r="AB4" s="265" t="s">
        <v>540</v>
      </c>
      <c r="AC4" s="102" t="s">
        <v>541</v>
      </c>
    </row>
    <row r="5" ht="31" customHeight="1" spans="1:29">
      <c r="A5" s="25"/>
      <c r="B5" s="25"/>
      <c r="C5" s="25"/>
      <c r="D5" s="25"/>
      <c r="E5" s="16" t="s">
        <v>543</v>
      </c>
      <c r="F5" s="16" t="s">
        <v>544</v>
      </c>
      <c r="G5" s="305" t="s">
        <v>261</v>
      </c>
      <c r="H5" s="102"/>
      <c r="I5" s="102"/>
      <c r="J5" s="102"/>
      <c r="K5" s="102" t="s">
        <v>538</v>
      </c>
      <c r="L5" s="102" t="s">
        <v>543</v>
      </c>
      <c r="M5" s="112" t="s">
        <v>261</v>
      </c>
      <c r="N5" s="115">
        <v>44897.7277777778</v>
      </c>
      <c r="O5" s="118" t="s">
        <v>271</v>
      </c>
      <c r="P5" s="119"/>
      <c r="Q5" s="265" t="s">
        <v>540</v>
      </c>
      <c r="R5" s="112" t="s">
        <v>541</v>
      </c>
      <c r="S5" s="102"/>
      <c r="T5" s="102"/>
      <c r="U5" s="102"/>
      <c r="V5" s="102" t="s">
        <v>538</v>
      </c>
      <c r="W5" s="102" t="s">
        <v>543</v>
      </c>
      <c r="X5" s="112" t="s">
        <v>261</v>
      </c>
      <c r="Y5" s="115">
        <v>44897.7277777778</v>
      </c>
      <c r="Z5" s="317" t="s">
        <v>271</v>
      </c>
      <c r="AA5" s="119"/>
      <c r="AB5" s="265" t="s">
        <v>540</v>
      </c>
      <c r="AC5" s="102" t="s">
        <v>541</v>
      </c>
    </row>
    <row r="6" ht="31" customHeight="1" spans="1:29">
      <c r="A6" s="25"/>
      <c r="B6" s="25"/>
      <c r="C6" s="25"/>
      <c r="D6" s="25"/>
      <c r="E6" s="16"/>
      <c r="F6" s="16"/>
      <c r="G6" s="305" t="s">
        <v>475</v>
      </c>
      <c r="H6" s="102"/>
      <c r="I6" s="102"/>
      <c r="J6" s="102"/>
      <c r="K6" s="102" t="s">
        <v>538</v>
      </c>
      <c r="L6" s="102" t="s">
        <v>543</v>
      </c>
      <c r="M6" s="112" t="s">
        <v>475</v>
      </c>
      <c r="N6" s="115">
        <v>44897.7277777778</v>
      </c>
      <c r="O6" s="118" t="s">
        <v>271</v>
      </c>
      <c r="P6" s="119"/>
      <c r="Q6" s="265" t="s">
        <v>540</v>
      </c>
      <c r="R6" s="112" t="s">
        <v>541</v>
      </c>
      <c r="S6" s="102"/>
      <c r="T6" s="102"/>
      <c r="U6" s="102"/>
      <c r="V6" s="102" t="s">
        <v>538</v>
      </c>
      <c r="W6" s="102" t="s">
        <v>543</v>
      </c>
      <c r="X6" s="112" t="s">
        <v>475</v>
      </c>
      <c r="Y6" s="115">
        <v>44897.7277777778</v>
      </c>
      <c r="Z6" s="317" t="s">
        <v>271</v>
      </c>
      <c r="AA6" s="119"/>
      <c r="AB6" s="265" t="s">
        <v>540</v>
      </c>
      <c r="AC6" s="102" t="s">
        <v>541</v>
      </c>
    </row>
    <row r="7" ht="50" customHeight="1" spans="1:29">
      <c r="A7" s="25"/>
      <c r="B7" s="25"/>
      <c r="C7" s="25"/>
      <c r="D7" s="25"/>
      <c r="E7" s="25" t="s">
        <v>545</v>
      </c>
      <c r="F7" s="16" t="s">
        <v>546</v>
      </c>
      <c r="G7" s="305" t="s">
        <v>547</v>
      </c>
      <c r="H7" s="102"/>
      <c r="I7" s="102"/>
      <c r="J7" s="102"/>
      <c r="K7" s="102" t="s">
        <v>538</v>
      </c>
      <c r="L7" s="184" t="s">
        <v>545</v>
      </c>
      <c r="M7" s="313" t="s">
        <v>547</v>
      </c>
      <c r="N7" s="115">
        <v>44897.7277777778</v>
      </c>
      <c r="O7" s="118" t="s">
        <v>271</v>
      </c>
      <c r="P7" s="119"/>
      <c r="Q7" s="265" t="s">
        <v>540</v>
      </c>
      <c r="R7" s="112" t="s">
        <v>541</v>
      </c>
      <c r="S7" s="102"/>
      <c r="T7" s="102"/>
      <c r="U7" s="102"/>
      <c r="V7" s="102" t="s">
        <v>538</v>
      </c>
      <c r="W7" s="184" t="s">
        <v>545</v>
      </c>
      <c r="X7" s="313" t="s">
        <v>547</v>
      </c>
      <c r="Y7" s="115">
        <v>44897.7298611111</v>
      </c>
      <c r="Z7" s="317" t="s">
        <v>271</v>
      </c>
      <c r="AA7" s="119"/>
      <c r="AB7" s="265" t="s">
        <v>540</v>
      </c>
      <c r="AC7" s="102" t="s">
        <v>541</v>
      </c>
    </row>
    <row r="8" ht="16" customHeight="1" spans="1:29">
      <c r="A8" s="25"/>
      <c r="B8" s="25"/>
      <c r="C8" s="25"/>
      <c r="D8" s="25"/>
      <c r="E8" s="25"/>
      <c r="F8" s="16"/>
      <c r="G8" s="305" t="s">
        <v>548</v>
      </c>
      <c r="H8" s="102"/>
      <c r="I8" s="102"/>
      <c r="J8" s="102"/>
      <c r="K8" s="102" t="s">
        <v>538</v>
      </c>
      <c r="L8" s="184" t="s">
        <v>545</v>
      </c>
      <c r="M8" s="313" t="s">
        <v>548</v>
      </c>
      <c r="N8" s="115">
        <v>44897.7277777778</v>
      </c>
      <c r="O8" s="118" t="s">
        <v>271</v>
      </c>
      <c r="P8" s="119"/>
      <c r="Q8" s="265" t="s">
        <v>540</v>
      </c>
      <c r="R8" s="112" t="s">
        <v>541</v>
      </c>
      <c r="S8" s="102"/>
      <c r="T8" s="102"/>
      <c r="U8" s="102"/>
      <c r="V8" s="102" t="s">
        <v>538</v>
      </c>
      <c r="W8" s="184" t="s">
        <v>545</v>
      </c>
      <c r="X8" s="313" t="s">
        <v>548</v>
      </c>
      <c r="Y8" s="115">
        <v>44897.7277777778</v>
      </c>
      <c r="Z8" s="317" t="s">
        <v>271</v>
      </c>
      <c r="AA8" s="119"/>
      <c r="AB8" s="265" t="s">
        <v>540</v>
      </c>
      <c r="AC8" s="102" t="s">
        <v>541</v>
      </c>
    </row>
    <row r="9" ht="16" customHeight="1" spans="1:29">
      <c r="A9" s="25"/>
      <c r="B9" s="25"/>
      <c r="C9" s="25"/>
      <c r="D9" s="25"/>
      <c r="E9" s="25"/>
      <c r="F9" s="16"/>
      <c r="G9" s="305" t="s">
        <v>549</v>
      </c>
      <c r="H9" s="102"/>
      <c r="I9" s="102"/>
      <c r="J9" s="102"/>
      <c r="K9" s="102" t="s">
        <v>538</v>
      </c>
      <c r="L9" s="184" t="s">
        <v>545</v>
      </c>
      <c r="M9" s="112" t="s">
        <v>549</v>
      </c>
      <c r="N9" s="115">
        <v>44897.7277777778</v>
      </c>
      <c r="O9" s="118" t="s">
        <v>271</v>
      </c>
      <c r="P9" s="119"/>
      <c r="Q9" s="265" t="s">
        <v>540</v>
      </c>
      <c r="R9" s="112" t="s">
        <v>541</v>
      </c>
      <c r="S9" s="102"/>
      <c r="T9" s="102"/>
      <c r="U9" s="102"/>
      <c r="V9" s="102" t="s">
        <v>538</v>
      </c>
      <c r="W9" s="184" t="s">
        <v>545</v>
      </c>
      <c r="X9" s="112" t="s">
        <v>549</v>
      </c>
      <c r="Y9" s="115">
        <v>44897.7284722222</v>
      </c>
      <c r="Z9" s="317" t="s">
        <v>271</v>
      </c>
      <c r="AA9" s="119"/>
      <c r="AB9" s="265" t="s">
        <v>540</v>
      </c>
      <c r="AC9" s="102" t="s">
        <v>541</v>
      </c>
    </row>
    <row r="10" ht="16" customHeight="1" spans="1:29">
      <c r="A10" s="25"/>
      <c r="B10" s="25"/>
      <c r="C10" s="25"/>
      <c r="D10" s="25"/>
      <c r="E10" s="25"/>
      <c r="F10" s="16"/>
      <c r="G10" s="305" t="s">
        <v>550</v>
      </c>
      <c r="H10" s="102"/>
      <c r="I10" s="102"/>
      <c r="J10" s="102"/>
      <c r="K10" s="102" t="s">
        <v>538</v>
      </c>
      <c r="L10" s="184" t="s">
        <v>545</v>
      </c>
      <c r="M10" s="112" t="s">
        <v>550</v>
      </c>
      <c r="N10" s="115">
        <v>44897.7277777778</v>
      </c>
      <c r="O10" s="118" t="s">
        <v>271</v>
      </c>
      <c r="P10" s="119"/>
      <c r="Q10" s="265" t="s">
        <v>540</v>
      </c>
      <c r="R10" s="112" t="s">
        <v>541</v>
      </c>
      <c r="S10" s="102"/>
      <c r="T10" s="102"/>
      <c r="U10" s="102"/>
      <c r="V10" s="102" t="s">
        <v>538</v>
      </c>
      <c r="W10" s="184" t="s">
        <v>545</v>
      </c>
      <c r="X10" s="112" t="s">
        <v>550</v>
      </c>
      <c r="Y10" s="115">
        <v>44897.7284722222</v>
      </c>
      <c r="Z10" s="317" t="s">
        <v>271</v>
      </c>
      <c r="AA10" s="119"/>
      <c r="AB10" s="265" t="s">
        <v>540</v>
      </c>
      <c r="AC10" s="102" t="s">
        <v>541</v>
      </c>
    </row>
    <row r="11" ht="16" customHeight="1" spans="1:29">
      <c r="A11" s="25"/>
      <c r="B11" s="25"/>
      <c r="C11" s="25"/>
      <c r="D11" s="25"/>
      <c r="E11" s="16" t="s">
        <v>551</v>
      </c>
      <c r="F11" s="16" t="s">
        <v>552</v>
      </c>
      <c r="G11" s="305" t="s">
        <v>553</v>
      </c>
      <c r="H11" s="102"/>
      <c r="I11" s="102"/>
      <c r="J11" s="102"/>
      <c r="K11" s="102" t="s">
        <v>538</v>
      </c>
      <c r="L11" s="102" t="s">
        <v>551</v>
      </c>
      <c r="M11" s="112" t="s">
        <v>553</v>
      </c>
      <c r="N11" s="115">
        <v>44897.73125</v>
      </c>
      <c r="O11" s="118" t="s">
        <v>271</v>
      </c>
      <c r="P11" s="119"/>
      <c r="Q11" s="265" t="s">
        <v>540</v>
      </c>
      <c r="R11" s="112" t="s">
        <v>541</v>
      </c>
      <c r="S11" s="102"/>
      <c r="T11" s="102"/>
      <c r="U11" s="102"/>
      <c r="V11" s="102" t="s">
        <v>538</v>
      </c>
      <c r="W11" s="102" t="s">
        <v>551</v>
      </c>
      <c r="X11" s="112" t="s">
        <v>553</v>
      </c>
      <c r="Y11" s="115">
        <v>44897.73125</v>
      </c>
      <c r="Z11" s="317" t="s">
        <v>271</v>
      </c>
      <c r="AA11" s="119"/>
      <c r="AB11" s="265" t="s">
        <v>540</v>
      </c>
      <c r="AC11" s="102" t="s">
        <v>541</v>
      </c>
    </row>
    <row r="12" ht="16" customHeight="1" spans="1:29">
      <c r="A12" s="25"/>
      <c r="B12" s="25"/>
      <c r="C12" s="25"/>
      <c r="D12" s="25"/>
      <c r="E12" s="16"/>
      <c r="F12" s="16"/>
      <c r="G12" s="305" t="s">
        <v>554</v>
      </c>
      <c r="H12" s="102"/>
      <c r="I12" s="102"/>
      <c r="J12" s="102"/>
      <c r="K12" s="102" t="s">
        <v>538</v>
      </c>
      <c r="L12" s="102" t="s">
        <v>551</v>
      </c>
      <c r="M12" s="305" t="s">
        <v>554</v>
      </c>
      <c r="N12" s="114">
        <v>44903.7037152778</v>
      </c>
      <c r="O12" s="118" t="s">
        <v>271</v>
      </c>
      <c r="P12" s="119"/>
      <c r="Q12" s="265" t="s">
        <v>327</v>
      </c>
      <c r="R12" s="112" t="s">
        <v>541</v>
      </c>
      <c r="S12" s="102"/>
      <c r="T12" s="102"/>
      <c r="U12" s="102"/>
      <c r="V12" s="102" t="s">
        <v>538</v>
      </c>
      <c r="W12" s="102" t="s">
        <v>551</v>
      </c>
      <c r="X12" s="305" t="s">
        <v>554</v>
      </c>
      <c r="Y12" s="318">
        <v>44903.6998958333</v>
      </c>
      <c r="Z12" s="317" t="s">
        <v>271</v>
      </c>
      <c r="AA12" s="102"/>
      <c r="AB12" s="265" t="s">
        <v>327</v>
      </c>
      <c r="AC12" s="102" t="s">
        <v>541</v>
      </c>
    </row>
    <row r="13" ht="16" customHeight="1" spans="1:29">
      <c r="A13" s="25"/>
      <c r="B13" s="25"/>
      <c r="C13" s="25"/>
      <c r="D13" s="25"/>
      <c r="E13" s="16"/>
      <c r="F13" s="16"/>
      <c r="G13" s="305" t="s">
        <v>555</v>
      </c>
      <c r="H13" s="102"/>
      <c r="I13" s="102"/>
      <c r="J13" s="102"/>
      <c r="K13" s="102" t="s">
        <v>538</v>
      </c>
      <c r="L13" s="102" t="s">
        <v>551</v>
      </c>
      <c r="M13" s="305" t="s">
        <v>555</v>
      </c>
      <c r="N13" s="114">
        <v>44903.7035532407</v>
      </c>
      <c r="O13" s="118" t="s">
        <v>271</v>
      </c>
      <c r="P13" s="119"/>
      <c r="Q13" s="265" t="s">
        <v>327</v>
      </c>
      <c r="R13" s="112" t="s">
        <v>541</v>
      </c>
      <c r="S13" s="126"/>
      <c r="T13" s="126"/>
      <c r="U13" s="126"/>
      <c r="V13" s="102" t="s">
        <v>538</v>
      </c>
      <c r="W13" s="102" t="s">
        <v>551</v>
      </c>
      <c r="X13" s="305" t="s">
        <v>555</v>
      </c>
      <c r="Y13" s="319">
        <v>44903.6996875</v>
      </c>
      <c r="Z13" s="317" t="s">
        <v>271</v>
      </c>
      <c r="AA13" s="126"/>
      <c r="AB13" s="265" t="s">
        <v>327</v>
      </c>
      <c r="AC13" s="102" t="s">
        <v>541</v>
      </c>
    </row>
    <row r="14" ht="16" customHeight="1" spans="1:29">
      <c r="A14" s="25"/>
      <c r="B14" s="25"/>
      <c r="C14" s="25"/>
      <c r="D14" s="25"/>
      <c r="E14" s="16"/>
      <c r="F14" s="16"/>
      <c r="G14" s="305" t="s">
        <v>556</v>
      </c>
      <c r="H14" s="102"/>
      <c r="I14" s="102"/>
      <c r="J14" s="102"/>
      <c r="K14" s="102" t="s">
        <v>538</v>
      </c>
      <c r="L14" s="102" t="s">
        <v>551</v>
      </c>
      <c r="M14" s="305" t="s">
        <v>556</v>
      </c>
      <c r="N14" s="114">
        <v>44903.7036111111</v>
      </c>
      <c r="O14" s="118" t="s">
        <v>271</v>
      </c>
      <c r="P14" s="119"/>
      <c r="Q14" s="265" t="s">
        <v>327</v>
      </c>
      <c r="R14" s="112" t="s">
        <v>541</v>
      </c>
      <c r="S14" s="102"/>
      <c r="T14" s="102"/>
      <c r="U14" s="102"/>
      <c r="V14" s="102" t="s">
        <v>538</v>
      </c>
      <c r="W14" s="102" t="s">
        <v>551</v>
      </c>
      <c r="X14" s="305" t="s">
        <v>556</v>
      </c>
      <c r="Y14" s="320">
        <v>44903.699525463</v>
      </c>
      <c r="Z14" s="317" t="s">
        <v>271</v>
      </c>
      <c r="AA14" s="102"/>
      <c r="AB14" s="265" t="s">
        <v>327</v>
      </c>
      <c r="AC14" s="102" t="s">
        <v>541</v>
      </c>
    </row>
    <row r="15" ht="16" customHeight="1" spans="1:29">
      <c r="A15" s="25"/>
      <c r="B15" s="25"/>
      <c r="C15" s="25"/>
      <c r="D15" s="25"/>
      <c r="E15" s="16"/>
      <c r="F15" s="16"/>
      <c r="G15" s="305" t="s">
        <v>557</v>
      </c>
      <c r="H15" s="102"/>
      <c r="I15" s="102"/>
      <c r="J15" s="102"/>
      <c r="K15" s="102" t="s">
        <v>538</v>
      </c>
      <c r="L15" s="102" t="s">
        <v>551</v>
      </c>
      <c r="M15" s="305" t="s">
        <v>557</v>
      </c>
      <c r="N15" s="114">
        <v>44903.6983680556</v>
      </c>
      <c r="O15" s="118" t="s">
        <v>271</v>
      </c>
      <c r="P15" s="119"/>
      <c r="Q15" s="265" t="s">
        <v>327</v>
      </c>
      <c r="R15" s="112" t="s">
        <v>541</v>
      </c>
      <c r="S15" s="102"/>
      <c r="T15" s="102"/>
      <c r="U15" s="102"/>
      <c r="V15" s="102" t="s">
        <v>538</v>
      </c>
      <c r="W15" s="102" t="s">
        <v>551</v>
      </c>
      <c r="X15" s="305" t="s">
        <v>557</v>
      </c>
      <c r="Y15" s="320">
        <v>44903.6990509259</v>
      </c>
      <c r="Z15" s="317" t="s">
        <v>271</v>
      </c>
      <c r="AA15" s="102"/>
      <c r="AB15" s="265" t="s">
        <v>327</v>
      </c>
      <c r="AC15" s="102" t="s">
        <v>541</v>
      </c>
    </row>
    <row r="16" ht="16" customHeight="1" spans="1:29">
      <c r="A16" s="25"/>
      <c r="B16" s="25"/>
      <c r="C16" s="25"/>
      <c r="D16" s="25"/>
      <c r="E16" s="16"/>
      <c r="F16" s="16"/>
      <c r="G16" s="305" t="s">
        <v>558</v>
      </c>
      <c r="H16" s="102"/>
      <c r="I16" s="102"/>
      <c r="J16" s="102"/>
      <c r="K16" s="102" t="s">
        <v>538</v>
      </c>
      <c r="L16" s="102" t="s">
        <v>551</v>
      </c>
      <c r="M16" s="305" t="s">
        <v>558</v>
      </c>
      <c r="N16" s="114">
        <v>44903.6980671296</v>
      </c>
      <c r="O16" s="118" t="s">
        <v>271</v>
      </c>
      <c r="P16" s="119"/>
      <c r="Q16" s="265" t="s">
        <v>327</v>
      </c>
      <c r="R16" s="112" t="s">
        <v>541</v>
      </c>
      <c r="S16" s="102"/>
      <c r="T16" s="102"/>
      <c r="U16" s="102"/>
      <c r="V16" s="102" t="s">
        <v>538</v>
      </c>
      <c r="W16" s="102" t="s">
        <v>551</v>
      </c>
      <c r="X16" s="305" t="s">
        <v>558</v>
      </c>
      <c r="Y16" s="320">
        <v>44903.6981944444</v>
      </c>
      <c r="Z16" s="317" t="s">
        <v>271</v>
      </c>
      <c r="AA16" s="102"/>
      <c r="AB16" s="265" t="s">
        <v>327</v>
      </c>
      <c r="AC16" s="102" t="s">
        <v>541</v>
      </c>
    </row>
    <row r="17" ht="16" customHeight="1" spans="1:29">
      <c r="A17" s="25"/>
      <c r="B17" s="25"/>
      <c r="C17" s="25"/>
      <c r="D17" s="25"/>
      <c r="E17" s="16"/>
      <c r="F17" s="16"/>
      <c r="G17" s="305" t="s">
        <v>559</v>
      </c>
      <c r="H17" s="102"/>
      <c r="I17" s="102"/>
      <c r="J17" s="102"/>
      <c r="K17" s="102" t="s">
        <v>538</v>
      </c>
      <c r="L17" s="102" t="s">
        <v>551</v>
      </c>
      <c r="M17" s="305" t="s">
        <v>559</v>
      </c>
      <c r="N17" s="114">
        <v>44903.6977662037</v>
      </c>
      <c r="O17" s="118" t="s">
        <v>271</v>
      </c>
      <c r="P17" s="119"/>
      <c r="Q17" s="265" t="s">
        <v>327</v>
      </c>
      <c r="R17" s="112" t="s">
        <v>541</v>
      </c>
      <c r="S17" s="102"/>
      <c r="T17" s="102"/>
      <c r="U17" s="102"/>
      <c r="V17" s="102" t="s">
        <v>538</v>
      </c>
      <c r="W17" s="102" t="s">
        <v>551</v>
      </c>
      <c r="X17" s="305" t="s">
        <v>559</v>
      </c>
      <c r="Y17" s="320">
        <v>44903.6979398148</v>
      </c>
      <c r="Z17" s="317" t="s">
        <v>271</v>
      </c>
      <c r="AA17" s="102"/>
      <c r="AB17" s="265" t="s">
        <v>327</v>
      </c>
      <c r="AC17" s="102" t="s">
        <v>541</v>
      </c>
    </row>
    <row r="18" ht="16" customHeight="1" spans="1:29">
      <c r="A18" s="25"/>
      <c r="B18" s="25"/>
      <c r="C18" s="25"/>
      <c r="D18" s="25"/>
      <c r="E18" s="16"/>
      <c r="F18" s="16"/>
      <c r="G18" s="305" t="s">
        <v>560</v>
      </c>
      <c r="H18" s="102"/>
      <c r="I18" s="102"/>
      <c r="J18" s="102"/>
      <c r="K18" s="102" t="s">
        <v>538</v>
      </c>
      <c r="L18" s="102" t="s">
        <v>551</v>
      </c>
      <c r="M18" s="305" t="s">
        <v>560</v>
      </c>
      <c r="N18" s="114">
        <v>44903.6966782407</v>
      </c>
      <c r="O18" s="118" t="s">
        <v>271</v>
      </c>
      <c r="P18" s="119"/>
      <c r="Q18" s="265" t="s">
        <v>327</v>
      </c>
      <c r="R18" s="112" t="s">
        <v>541</v>
      </c>
      <c r="S18" s="102"/>
      <c r="T18" s="102"/>
      <c r="U18" s="102"/>
      <c r="V18" s="102" t="s">
        <v>538</v>
      </c>
      <c r="W18" s="102" t="s">
        <v>551</v>
      </c>
      <c r="X18" s="305" t="s">
        <v>560</v>
      </c>
      <c r="Y18" s="320">
        <v>44903.697025463</v>
      </c>
      <c r="Z18" s="317" t="s">
        <v>271</v>
      </c>
      <c r="AA18" s="102"/>
      <c r="AB18" s="265" t="s">
        <v>327</v>
      </c>
      <c r="AC18" s="102" t="s">
        <v>541</v>
      </c>
    </row>
    <row r="19" ht="16" customHeight="1" spans="1:29">
      <c r="A19" s="25"/>
      <c r="B19" s="25"/>
      <c r="C19" s="25"/>
      <c r="D19" s="25"/>
      <c r="E19" s="16"/>
      <c r="F19" s="16"/>
      <c r="G19" s="305" t="s">
        <v>561</v>
      </c>
      <c r="H19" s="102"/>
      <c r="I19" s="102"/>
      <c r="J19" s="102"/>
      <c r="K19" s="102" t="s">
        <v>538</v>
      </c>
      <c r="L19" s="102" t="s">
        <v>551</v>
      </c>
      <c r="M19" s="305" t="s">
        <v>561</v>
      </c>
      <c r="N19" s="114">
        <v>44903.7025115741</v>
      </c>
      <c r="O19" s="118" t="s">
        <v>271</v>
      </c>
      <c r="P19" s="119"/>
      <c r="Q19" s="265" t="s">
        <v>327</v>
      </c>
      <c r="R19" s="112" t="s">
        <v>541</v>
      </c>
      <c r="S19" s="102"/>
      <c r="T19" s="102"/>
      <c r="U19" s="102"/>
      <c r="V19" s="102" t="s">
        <v>538</v>
      </c>
      <c r="W19" s="102" t="s">
        <v>551</v>
      </c>
      <c r="X19" s="305" t="s">
        <v>561</v>
      </c>
      <c r="Y19" s="320">
        <v>44903.6963773148</v>
      </c>
      <c r="Z19" s="317" t="s">
        <v>271</v>
      </c>
      <c r="AA19" s="102"/>
      <c r="AB19" s="265" t="s">
        <v>327</v>
      </c>
      <c r="AC19" s="102" t="s">
        <v>541</v>
      </c>
    </row>
    <row r="20" ht="16" customHeight="1" spans="1:29">
      <c r="A20" s="25" t="s">
        <v>535</v>
      </c>
      <c r="B20" s="25" t="s">
        <v>562</v>
      </c>
      <c r="C20" s="25" t="str">
        <f>_xlfn.CONCAT("on",REPLACE(A20,1,1,UPPER(LEFT(A20,1))),REPLACE(B20,1,1,UPPER(LEFT(B20,1))))</f>
        <v>onDigitalscentRemind</v>
      </c>
      <c r="D20" s="25" t="s">
        <v>563</v>
      </c>
      <c r="E20" s="25"/>
      <c r="F20" s="25"/>
      <c r="G20" s="305"/>
      <c r="H20" s="102"/>
      <c r="I20" s="102"/>
      <c r="J20" s="102"/>
      <c r="K20" s="102"/>
      <c r="L20" s="102"/>
      <c r="M20" s="112"/>
      <c r="N20" s="113"/>
      <c r="O20" s="113"/>
      <c r="P20" s="119"/>
      <c r="Q20" s="102"/>
      <c r="R20" s="112"/>
      <c r="S20" s="102"/>
      <c r="T20" s="102"/>
      <c r="U20" s="102"/>
      <c r="V20" s="102"/>
      <c r="W20" s="102"/>
      <c r="X20" s="102"/>
      <c r="Y20" s="102"/>
      <c r="Z20" s="321"/>
      <c r="AA20" s="102"/>
      <c r="AB20" s="102"/>
      <c r="AC20" s="102"/>
    </row>
    <row r="21" ht="16" customHeight="1" spans="1:29">
      <c r="A21" s="25"/>
      <c r="B21" s="25"/>
      <c r="C21" s="25"/>
      <c r="D21" s="25"/>
      <c r="E21" s="99" t="s">
        <v>340</v>
      </c>
      <c r="F21" s="25"/>
      <c r="G21" s="305"/>
      <c r="H21" s="102"/>
      <c r="I21" s="102"/>
      <c r="J21" s="102"/>
      <c r="K21" s="102"/>
      <c r="L21" s="102"/>
      <c r="M21" s="112"/>
      <c r="N21" s="113"/>
      <c r="O21" s="113"/>
      <c r="P21" s="119"/>
      <c r="Q21" s="102"/>
      <c r="R21" s="112"/>
      <c r="S21" s="102"/>
      <c r="T21" s="102"/>
      <c r="U21" s="102"/>
      <c r="V21" s="102"/>
      <c r="W21" s="102"/>
      <c r="X21" s="102"/>
      <c r="Y21" s="102"/>
      <c r="Z21" s="321"/>
      <c r="AA21" s="102"/>
      <c r="AB21" s="102"/>
      <c r="AC21" s="102"/>
    </row>
    <row r="22" ht="16" customHeight="1" spans="1:29">
      <c r="A22" s="25"/>
      <c r="B22" s="25"/>
      <c r="C22" s="25"/>
      <c r="D22" s="25"/>
      <c r="E22" s="25" t="s">
        <v>564</v>
      </c>
      <c r="F22" s="25" t="s">
        <v>565</v>
      </c>
      <c r="G22" s="305" t="s">
        <v>566</v>
      </c>
      <c r="H22" s="102"/>
      <c r="I22" s="102"/>
      <c r="J22" s="102"/>
      <c r="K22" s="102" t="s">
        <v>567</v>
      </c>
      <c r="L22" s="102" t="s">
        <v>564</v>
      </c>
      <c r="M22" s="112" t="s">
        <v>561</v>
      </c>
      <c r="N22" s="114">
        <v>44903.6938425926</v>
      </c>
      <c r="O22" s="118" t="s">
        <v>271</v>
      </c>
      <c r="P22" s="119"/>
      <c r="Q22" s="265" t="s">
        <v>327</v>
      </c>
      <c r="R22" s="112" t="s">
        <v>541</v>
      </c>
      <c r="S22" s="102"/>
      <c r="T22" s="102"/>
      <c r="U22" s="102"/>
      <c r="V22" s="102"/>
      <c r="W22" s="102"/>
      <c r="X22" s="102"/>
      <c r="Y22" s="102"/>
      <c r="Z22" s="321"/>
      <c r="AA22" s="102"/>
      <c r="AB22" s="102"/>
      <c r="AC22" s="102"/>
    </row>
    <row r="23" ht="16" customHeight="1" spans="1:29">
      <c r="A23" s="25"/>
      <c r="B23" s="25"/>
      <c r="C23" s="25"/>
      <c r="D23" s="25"/>
      <c r="E23" s="25" t="s">
        <v>568</v>
      </c>
      <c r="F23" s="25" t="s">
        <v>565</v>
      </c>
      <c r="G23" s="305" t="s">
        <v>566</v>
      </c>
      <c r="H23" s="102"/>
      <c r="I23" s="102"/>
      <c r="J23" s="102"/>
      <c r="K23" s="102" t="s">
        <v>567</v>
      </c>
      <c r="L23" s="102" t="s">
        <v>568</v>
      </c>
      <c r="M23" s="116" t="s">
        <v>556</v>
      </c>
      <c r="N23" s="114">
        <v>44903.6931597222</v>
      </c>
      <c r="O23" s="118" t="s">
        <v>271</v>
      </c>
      <c r="P23" s="119"/>
      <c r="Q23" s="265" t="s">
        <v>327</v>
      </c>
      <c r="R23" s="112" t="s">
        <v>541</v>
      </c>
      <c r="S23" s="102"/>
      <c r="T23" s="102"/>
      <c r="U23" s="102"/>
      <c r="V23" s="102"/>
      <c r="W23" s="102"/>
      <c r="X23" s="102"/>
      <c r="Y23" s="102"/>
      <c r="Z23" s="321"/>
      <c r="AA23" s="102"/>
      <c r="AB23" s="102"/>
      <c r="AC23" s="102"/>
    </row>
    <row r="24" ht="16" customHeight="1" spans="1:29">
      <c r="A24" s="25"/>
      <c r="B24" s="25"/>
      <c r="C24" s="25"/>
      <c r="D24" s="25"/>
      <c r="E24" s="25" t="s">
        <v>569</v>
      </c>
      <c r="F24" s="25" t="s">
        <v>565</v>
      </c>
      <c r="G24" s="305" t="s">
        <v>566</v>
      </c>
      <c r="H24" s="102"/>
      <c r="I24" s="102"/>
      <c r="J24" s="102"/>
      <c r="K24" s="102" t="s">
        <v>567</v>
      </c>
      <c r="L24" s="102" t="s">
        <v>569</v>
      </c>
      <c r="M24" s="116" t="s">
        <v>553</v>
      </c>
      <c r="N24" s="114">
        <v>44903.6905671296</v>
      </c>
      <c r="O24" s="118" t="s">
        <v>271</v>
      </c>
      <c r="P24" s="119"/>
      <c r="Q24" s="265" t="s">
        <v>327</v>
      </c>
      <c r="R24" s="112" t="s">
        <v>541</v>
      </c>
      <c r="S24" s="102"/>
      <c r="T24" s="102"/>
      <c r="U24" s="102"/>
      <c r="V24" s="102"/>
      <c r="W24" s="102"/>
      <c r="X24" s="102"/>
      <c r="Y24" s="102"/>
      <c r="Z24" s="321"/>
      <c r="AA24" s="102"/>
      <c r="AB24" s="102"/>
      <c r="AC24" s="102"/>
    </row>
    <row r="25" ht="31" customHeight="1" spans="1:29">
      <c r="A25" s="25"/>
      <c r="B25" s="25"/>
      <c r="C25" s="25"/>
      <c r="D25" s="25"/>
      <c r="E25" s="16" t="s">
        <v>570</v>
      </c>
      <c r="F25" s="6" t="s">
        <v>571</v>
      </c>
      <c r="G25" s="305" t="s">
        <v>572</v>
      </c>
      <c r="H25" s="102"/>
      <c r="I25" s="102"/>
      <c r="J25" s="102"/>
      <c r="K25" s="102" t="s">
        <v>567</v>
      </c>
      <c r="L25" s="308" t="s">
        <v>570</v>
      </c>
      <c r="M25" s="313" t="s">
        <v>572</v>
      </c>
      <c r="N25" s="114">
        <v>44903.6952430556</v>
      </c>
      <c r="O25" s="118" t="s">
        <v>271</v>
      </c>
      <c r="P25" s="119"/>
      <c r="Q25" s="265" t="s">
        <v>327</v>
      </c>
      <c r="R25" s="112" t="s">
        <v>541</v>
      </c>
      <c r="S25" s="102"/>
      <c r="T25" s="102"/>
      <c r="U25" s="102"/>
      <c r="V25" s="102"/>
      <c r="W25" s="102"/>
      <c r="X25" s="102"/>
      <c r="Y25" s="102"/>
      <c r="Z25" s="321"/>
      <c r="AA25" s="102"/>
      <c r="AB25" s="102"/>
      <c r="AC25" s="102"/>
    </row>
    <row r="26" ht="31" customHeight="1" spans="1:29">
      <c r="A26" s="25"/>
      <c r="B26" s="25"/>
      <c r="C26" s="25"/>
      <c r="D26" s="25"/>
      <c r="E26" s="16"/>
      <c r="F26" s="6"/>
      <c r="G26" s="305" t="s">
        <v>573</v>
      </c>
      <c r="H26" s="102"/>
      <c r="I26" s="102"/>
      <c r="J26" s="102"/>
      <c r="K26" s="102" t="s">
        <v>567</v>
      </c>
      <c r="L26" s="308" t="s">
        <v>570</v>
      </c>
      <c r="M26" s="313" t="s">
        <v>573</v>
      </c>
      <c r="N26" s="114">
        <v>44903.6951157407</v>
      </c>
      <c r="O26" s="118" t="s">
        <v>271</v>
      </c>
      <c r="P26" s="119"/>
      <c r="Q26" s="265" t="s">
        <v>327</v>
      </c>
      <c r="R26" s="112" t="s">
        <v>541</v>
      </c>
      <c r="S26" s="102"/>
      <c r="T26" s="102"/>
      <c r="U26" s="102"/>
      <c r="V26" s="102"/>
      <c r="W26" s="102"/>
      <c r="X26" s="102"/>
      <c r="Y26" s="102"/>
      <c r="Z26" s="321"/>
      <c r="AA26" s="102"/>
      <c r="AB26" s="102"/>
      <c r="AC26" s="102"/>
    </row>
    <row r="27" ht="31" customHeight="1" spans="1:29">
      <c r="A27" s="25"/>
      <c r="B27" s="25"/>
      <c r="C27" s="25"/>
      <c r="D27" s="25"/>
      <c r="E27" s="16"/>
      <c r="F27" s="6"/>
      <c r="G27" s="305" t="s">
        <v>574</v>
      </c>
      <c r="H27" s="102"/>
      <c r="I27" s="102"/>
      <c r="J27" s="102"/>
      <c r="K27" s="102" t="s">
        <v>567</v>
      </c>
      <c r="L27" s="308" t="s">
        <v>570</v>
      </c>
      <c r="M27" s="112" t="s">
        <v>575</v>
      </c>
      <c r="N27" s="114">
        <v>44903.6950115741</v>
      </c>
      <c r="O27" s="118" t="s">
        <v>271</v>
      </c>
      <c r="P27" s="119"/>
      <c r="Q27" s="265" t="s">
        <v>327</v>
      </c>
      <c r="R27" s="112" t="s">
        <v>541</v>
      </c>
      <c r="S27" s="102"/>
      <c r="T27" s="102"/>
      <c r="U27" s="102"/>
      <c r="V27" s="102"/>
      <c r="W27" s="102"/>
      <c r="X27" s="102"/>
      <c r="Y27" s="102"/>
      <c r="Z27" s="321"/>
      <c r="AA27" s="102"/>
      <c r="AB27" s="102"/>
      <c r="AC27" s="102"/>
    </row>
    <row r="28" ht="31" customHeight="1" spans="1:29">
      <c r="A28" s="25"/>
      <c r="B28" s="25"/>
      <c r="C28" s="25"/>
      <c r="D28" s="25"/>
      <c r="E28" s="16"/>
      <c r="F28" s="6"/>
      <c r="G28" s="305" t="s">
        <v>576</v>
      </c>
      <c r="H28" s="102"/>
      <c r="I28" s="102"/>
      <c r="J28" s="102"/>
      <c r="K28" s="102" t="s">
        <v>567</v>
      </c>
      <c r="L28" s="308" t="s">
        <v>570</v>
      </c>
      <c r="M28" s="112" t="s">
        <v>576</v>
      </c>
      <c r="N28" s="114">
        <v>44903.6950694444</v>
      </c>
      <c r="O28" s="118" t="s">
        <v>271</v>
      </c>
      <c r="P28" s="119"/>
      <c r="Q28" s="265" t="s">
        <v>327</v>
      </c>
      <c r="R28" s="112" t="s">
        <v>541</v>
      </c>
      <c r="S28" s="102"/>
      <c r="T28" s="102"/>
      <c r="U28" s="102"/>
      <c r="V28" s="102"/>
      <c r="W28" s="102"/>
      <c r="X28" s="102"/>
      <c r="Y28" s="102"/>
      <c r="Z28" s="321"/>
      <c r="AA28" s="102"/>
      <c r="AB28" s="102"/>
      <c r="AC28" s="102"/>
    </row>
    <row r="29" ht="31" customHeight="1" spans="1:29">
      <c r="A29" s="25"/>
      <c r="B29" s="25"/>
      <c r="C29" s="25"/>
      <c r="D29" s="25"/>
      <c r="E29" s="16"/>
      <c r="F29" s="6"/>
      <c r="G29" s="305" t="s">
        <v>577</v>
      </c>
      <c r="H29" s="102"/>
      <c r="I29" s="102"/>
      <c r="J29" s="102"/>
      <c r="K29" s="102" t="s">
        <v>567</v>
      </c>
      <c r="L29" s="308" t="s">
        <v>570</v>
      </c>
      <c r="M29" s="313" t="s">
        <v>577</v>
      </c>
      <c r="N29" s="114">
        <v>44903.6947685185</v>
      </c>
      <c r="O29" s="118" t="s">
        <v>271</v>
      </c>
      <c r="P29" s="119"/>
      <c r="Q29" s="265" t="s">
        <v>327</v>
      </c>
      <c r="R29" s="112" t="s">
        <v>541</v>
      </c>
      <c r="S29" s="102"/>
      <c r="T29" s="102"/>
      <c r="U29" s="102"/>
      <c r="V29" s="102"/>
      <c r="W29" s="102"/>
      <c r="X29" s="102"/>
      <c r="Y29" s="102"/>
      <c r="Z29" s="321"/>
      <c r="AA29" s="102"/>
      <c r="AB29" s="102"/>
      <c r="AC29" s="102"/>
    </row>
    <row r="30" ht="31" customHeight="1" spans="1:29">
      <c r="A30" s="25"/>
      <c r="B30" s="25"/>
      <c r="C30" s="25"/>
      <c r="D30" s="25"/>
      <c r="E30" s="16"/>
      <c r="F30" s="6"/>
      <c r="G30" s="305" t="s">
        <v>578</v>
      </c>
      <c r="H30" s="102"/>
      <c r="I30" s="102"/>
      <c r="J30" s="102"/>
      <c r="K30" s="102" t="s">
        <v>567</v>
      </c>
      <c r="L30" s="308" t="s">
        <v>570</v>
      </c>
      <c r="M30" s="313" t="s">
        <v>578</v>
      </c>
      <c r="N30" s="114">
        <v>44903.6948148148</v>
      </c>
      <c r="O30" s="118" t="s">
        <v>271</v>
      </c>
      <c r="P30" s="119"/>
      <c r="Q30" s="265" t="s">
        <v>327</v>
      </c>
      <c r="R30" s="112" t="s">
        <v>541</v>
      </c>
      <c r="S30" s="102"/>
      <c r="T30" s="102"/>
      <c r="U30" s="102"/>
      <c r="V30" s="102"/>
      <c r="W30" s="102"/>
      <c r="X30" s="102"/>
      <c r="Y30" s="102"/>
      <c r="Z30" s="321"/>
      <c r="AA30" s="102"/>
      <c r="AB30" s="102"/>
      <c r="AC30" s="102"/>
    </row>
    <row r="31" ht="31" customHeight="1" spans="1:29">
      <c r="A31" s="25"/>
      <c r="B31" s="25"/>
      <c r="C31" s="25"/>
      <c r="D31" s="25"/>
      <c r="E31" s="16"/>
      <c r="F31" s="6"/>
      <c r="G31" s="305" t="s">
        <v>579</v>
      </c>
      <c r="H31" s="102"/>
      <c r="I31" s="102"/>
      <c r="J31" s="102"/>
      <c r="K31" s="102" t="s">
        <v>567</v>
      </c>
      <c r="L31" s="308" t="s">
        <v>570</v>
      </c>
      <c r="M31" s="112" t="s">
        <v>579</v>
      </c>
      <c r="N31" s="114">
        <v>44903.676875</v>
      </c>
      <c r="O31" s="118" t="s">
        <v>271</v>
      </c>
      <c r="P31" s="119"/>
      <c r="Q31" s="265" t="s">
        <v>327</v>
      </c>
      <c r="R31" s="112" t="s">
        <v>541</v>
      </c>
      <c r="S31" s="102"/>
      <c r="T31" s="102"/>
      <c r="U31" s="102"/>
      <c r="V31" s="102"/>
      <c r="W31" s="102"/>
      <c r="X31" s="102"/>
      <c r="Y31" s="102"/>
      <c r="Z31" s="321"/>
      <c r="AA31" s="102"/>
      <c r="AB31" s="102"/>
      <c r="AC31" s="102"/>
    </row>
    <row r="32" ht="16" customHeight="1" spans="1:29">
      <c r="A32" s="25"/>
      <c r="B32" s="25"/>
      <c r="C32" s="25"/>
      <c r="D32" s="25"/>
      <c r="E32" s="25" t="s">
        <v>580</v>
      </c>
      <c r="F32" s="25" t="s">
        <v>565</v>
      </c>
      <c r="G32" s="305" t="s">
        <v>581</v>
      </c>
      <c r="H32" s="102"/>
      <c r="I32" s="102"/>
      <c r="J32" s="102"/>
      <c r="K32" s="102" t="s">
        <v>567</v>
      </c>
      <c r="L32" s="102" t="s">
        <v>580</v>
      </c>
      <c r="M32" s="112" t="s">
        <v>582</v>
      </c>
      <c r="N32" s="114">
        <v>44903.6940046296</v>
      </c>
      <c r="O32" s="118" t="s">
        <v>271</v>
      </c>
      <c r="P32" s="119"/>
      <c r="Q32" s="265" t="s">
        <v>327</v>
      </c>
      <c r="R32" s="112" t="s">
        <v>541</v>
      </c>
      <c r="S32" s="102"/>
      <c r="T32" s="102"/>
      <c r="U32" s="102"/>
      <c r="V32" s="102"/>
      <c r="W32" s="102"/>
      <c r="X32" s="102"/>
      <c r="Y32" s="102"/>
      <c r="Z32" s="321"/>
      <c r="AA32" s="102"/>
      <c r="AB32" s="102"/>
      <c r="AC32" s="102"/>
    </row>
    <row r="33" ht="16" customHeight="1" spans="1:29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322"/>
      <c r="AA33" s="104"/>
      <c r="AB33" s="104"/>
      <c r="AC33" s="104"/>
    </row>
    <row r="34" ht="16" customHeight="1" spans="1:29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322"/>
      <c r="AA34" s="104"/>
      <c r="AB34" s="104"/>
      <c r="AC34" s="104"/>
    </row>
    <row r="35" ht="16" customHeight="1" spans="1:29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322"/>
      <c r="AA35" s="104"/>
      <c r="AB35" s="104"/>
      <c r="AC35" s="104"/>
    </row>
    <row r="36" ht="16" customHeight="1" spans="1:29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322"/>
      <c r="AA36" s="104"/>
      <c r="AB36" s="104"/>
      <c r="AC36" s="104"/>
    </row>
    <row r="37" ht="16" customHeight="1" spans="1:29">
      <c r="A37" s="104"/>
      <c r="B37" s="104"/>
      <c r="C37" s="104"/>
      <c r="D37" s="17"/>
      <c r="E37" s="104"/>
      <c r="F37" s="17" t="s">
        <v>583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322"/>
      <c r="AA37" s="104"/>
      <c r="AB37" s="104"/>
      <c r="AC37" s="104"/>
    </row>
    <row r="38" ht="16" customHeight="1" spans="1:29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322"/>
      <c r="AA38" s="104"/>
      <c r="AB38" s="104"/>
      <c r="AC38" s="104"/>
    </row>
  </sheetData>
  <sheetProtection formatCells="0" insertHyperlinks="0" autoFilter="0"/>
  <mergeCells count="10">
    <mergeCell ref="H1:N1"/>
    <mergeCell ref="S1:Y1"/>
    <mergeCell ref="E5:E6"/>
    <mergeCell ref="E7:E10"/>
    <mergeCell ref="E11:E19"/>
    <mergeCell ref="E25:E31"/>
    <mergeCell ref="F5:F6"/>
    <mergeCell ref="F7:F10"/>
    <mergeCell ref="F11:F19"/>
    <mergeCell ref="F25:F31"/>
  </mergeCells>
  <dataValidations count="2">
    <dataValidation type="list" allowBlank="1" showErrorMessage="1" errorTitle="错误提示" error="请输入下拉列表中的一个值" sqref="Z2:Z1048576">
      <formula1>"PASS,FAIL,BLOCK,NT"</formula1>
    </dataValidation>
    <dataValidation type="list" allowBlank="1" showErrorMessage="1" sqref="O33:O38">
      <formula1>"PASS,FAIL,BLOCK"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76"/>
  <sheetViews>
    <sheetView topLeftCell="P1" workbookViewId="0">
      <pane ySplit="2" topLeftCell="J70" activePane="bottomLeft" state="frozen"/>
      <selection/>
      <selection pane="bottomLeft" activeCell="A1" sqref="A1"/>
    </sheetView>
  </sheetViews>
  <sheetFormatPr defaultColWidth="14" defaultRowHeight="12.75"/>
  <cols>
    <col min="1" max="1" width="17" customWidth="1"/>
    <col min="2" max="2" width="23" customWidth="1"/>
    <col min="3" max="3" width="24" customWidth="1"/>
    <col min="4" max="4" width="37" customWidth="1"/>
    <col min="5" max="5" width="19" customWidth="1"/>
    <col min="6" max="7" width="42" customWidth="1"/>
    <col min="8" max="8" width="23" customWidth="1"/>
    <col min="9" max="11" width="9" customWidth="1"/>
    <col min="12" max="12" width="25" customWidth="1"/>
    <col min="13" max="14" width="19" customWidth="1"/>
    <col min="15" max="15" width="18.2095238095238" customWidth="1"/>
    <col min="16" max="16" width="17" customWidth="1"/>
    <col min="17" max="20" width="9" customWidth="1"/>
    <col min="21" max="21" width="14" customWidth="1"/>
    <col min="22" max="22" width="9" customWidth="1"/>
    <col min="23" max="23" width="17" customWidth="1"/>
    <col min="24" max="24" width="15.4285714285714"/>
    <col min="27" max="27" width="20" customWidth="1"/>
    <col min="28" max="28" width="23" customWidth="1"/>
  </cols>
  <sheetData>
    <row r="1" ht="16" customHeight="1" spans="1:28">
      <c r="A1" s="122"/>
      <c r="B1" s="122" t="s">
        <v>242</v>
      </c>
      <c r="C1" s="22" t="s">
        <v>243</v>
      </c>
      <c r="D1" s="22" t="s">
        <v>244</v>
      </c>
      <c r="E1" s="94" t="s">
        <v>245</v>
      </c>
      <c r="F1" s="94"/>
      <c r="G1" s="286"/>
      <c r="H1" s="104"/>
      <c r="I1" s="104" t="s">
        <v>584</v>
      </c>
      <c r="J1" s="104"/>
      <c r="K1" s="104"/>
      <c r="L1" s="104"/>
      <c r="M1" s="104"/>
      <c r="N1" s="113"/>
      <c r="O1" s="104"/>
      <c r="P1" s="104"/>
      <c r="Q1" s="104"/>
      <c r="R1" s="104" t="s">
        <v>585</v>
      </c>
      <c r="S1" s="104"/>
      <c r="T1" s="104"/>
      <c r="U1" s="104"/>
      <c r="V1" s="104"/>
      <c r="W1" s="113"/>
      <c r="X1" s="104"/>
      <c r="Y1" s="104"/>
      <c r="Z1" s="104"/>
      <c r="AA1" s="104"/>
      <c r="AB1" s="104"/>
    </row>
    <row r="2" ht="16" customHeight="1" spans="1:28">
      <c r="A2" s="122"/>
      <c r="B2" s="122"/>
      <c r="C2" s="123" t="s">
        <v>248</v>
      </c>
      <c r="D2" s="123"/>
      <c r="E2" s="287" t="s">
        <v>249</v>
      </c>
      <c r="F2" s="288" t="s">
        <v>250</v>
      </c>
      <c r="G2" s="106" t="s">
        <v>251</v>
      </c>
      <c r="H2" s="102" t="s">
        <v>586</v>
      </c>
      <c r="I2" s="102" t="s">
        <v>82</v>
      </c>
      <c r="J2" s="102" t="s">
        <v>86</v>
      </c>
      <c r="K2" s="102" t="s">
        <v>531</v>
      </c>
      <c r="L2" s="102" t="s">
        <v>253</v>
      </c>
      <c r="M2" s="112" t="s">
        <v>254</v>
      </c>
      <c r="N2" s="118" t="s">
        <v>255</v>
      </c>
      <c r="O2" s="291" t="s">
        <v>97</v>
      </c>
      <c r="P2" s="126" t="s">
        <v>256</v>
      </c>
      <c r="Q2" s="102" t="s">
        <v>11</v>
      </c>
      <c r="R2" s="102" t="s">
        <v>82</v>
      </c>
      <c r="S2" s="102" t="s">
        <v>86</v>
      </c>
      <c r="T2" s="102" t="s">
        <v>531</v>
      </c>
      <c r="U2" s="102" t="s">
        <v>253</v>
      </c>
      <c r="V2" s="112" t="s">
        <v>254</v>
      </c>
      <c r="W2" s="118" t="s">
        <v>255</v>
      </c>
      <c r="X2" s="291" t="s">
        <v>97</v>
      </c>
      <c r="Y2" s="126" t="s">
        <v>256</v>
      </c>
      <c r="Z2" s="102" t="s">
        <v>257</v>
      </c>
      <c r="AA2" s="102" t="s">
        <v>258</v>
      </c>
      <c r="AB2" s="102" t="s">
        <v>259</v>
      </c>
    </row>
    <row r="3" ht="16" customHeight="1" spans="1:28">
      <c r="A3" s="134" t="s">
        <v>587</v>
      </c>
      <c r="B3" s="134" t="s">
        <v>588</v>
      </c>
      <c r="C3" s="134" t="s">
        <v>589</v>
      </c>
      <c r="D3" s="134" t="s">
        <v>590</v>
      </c>
      <c r="E3" s="134"/>
      <c r="F3" s="281"/>
      <c r="G3" s="130"/>
      <c r="H3" s="130"/>
      <c r="I3" s="130"/>
      <c r="J3" s="130"/>
      <c r="K3" s="130"/>
      <c r="L3" s="130"/>
      <c r="M3" s="139"/>
      <c r="N3" s="113"/>
      <c r="O3" s="292"/>
      <c r="P3" s="113"/>
      <c r="Q3" s="165"/>
      <c r="R3" s="130"/>
      <c r="S3" s="130"/>
      <c r="T3" s="130"/>
      <c r="U3" s="130"/>
      <c r="V3" s="139"/>
      <c r="W3" s="113"/>
      <c r="X3" s="292"/>
      <c r="Y3" s="113"/>
      <c r="Z3" s="165"/>
      <c r="AA3" s="130"/>
      <c r="AB3" s="130"/>
    </row>
    <row r="4" ht="16" customHeight="1" spans="1:28">
      <c r="A4" s="76"/>
      <c r="B4" s="76"/>
      <c r="C4" s="76"/>
      <c r="D4" s="76"/>
      <c r="E4" s="76" t="s">
        <v>518</v>
      </c>
      <c r="F4" s="289" t="s">
        <v>591</v>
      </c>
      <c r="G4" s="102" t="s">
        <v>592</v>
      </c>
      <c r="H4" s="102" t="s">
        <v>593</v>
      </c>
      <c r="I4" s="102"/>
      <c r="J4" s="102"/>
      <c r="K4" s="102"/>
      <c r="L4" s="102" t="s">
        <v>589</v>
      </c>
      <c r="M4" s="112" t="s">
        <v>518</v>
      </c>
      <c r="N4" s="118" t="s">
        <v>539</v>
      </c>
      <c r="O4" s="292"/>
      <c r="P4" s="118" t="s">
        <v>271</v>
      </c>
      <c r="Q4" s="119" t="s">
        <v>63</v>
      </c>
      <c r="R4" s="102"/>
      <c r="S4" s="102"/>
      <c r="T4" s="102"/>
      <c r="U4" s="102" t="s">
        <v>589</v>
      </c>
      <c r="V4" s="112" t="s">
        <v>518</v>
      </c>
      <c r="W4" s="118" t="s">
        <v>594</v>
      </c>
      <c r="X4" s="292"/>
      <c r="Y4" s="118" t="s">
        <v>271</v>
      </c>
      <c r="Z4" s="119" t="s">
        <v>541</v>
      </c>
      <c r="AA4" s="265" t="s">
        <v>327</v>
      </c>
      <c r="AB4" s="102"/>
    </row>
    <row r="5" ht="16" customHeight="1" spans="1:28">
      <c r="A5" s="134"/>
      <c r="B5" s="134"/>
      <c r="C5" s="134"/>
      <c r="D5" s="134"/>
      <c r="E5" s="134" t="s">
        <v>400</v>
      </c>
      <c r="F5" s="281" t="s">
        <v>340</v>
      </c>
      <c r="G5" s="130"/>
      <c r="H5" s="130"/>
      <c r="I5" s="130"/>
      <c r="J5" s="130"/>
      <c r="K5" s="130"/>
      <c r="L5" s="130"/>
      <c r="M5" s="139"/>
      <c r="N5" s="113"/>
      <c r="O5" s="292"/>
      <c r="P5" s="113"/>
      <c r="Q5" s="165"/>
      <c r="R5" s="130"/>
      <c r="S5" s="130"/>
      <c r="T5" s="130"/>
      <c r="U5" s="130"/>
      <c r="V5" s="139"/>
      <c r="W5" s="113"/>
      <c r="X5" s="292"/>
      <c r="Y5" s="113"/>
      <c r="Z5" s="165"/>
      <c r="AA5" s="130"/>
      <c r="AB5" s="130"/>
    </row>
    <row r="6" ht="16" customHeight="1" spans="1:28">
      <c r="A6" s="134"/>
      <c r="B6" s="134"/>
      <c r="C6" s="134"/>
      <c r="D6" s="134"/>
      <c r="E6" s="134"/>
      <c r="F6" s="281" t="s">
        <v>595</v>
      </c>
      <c r="G6" s="130"/>
      <c r="H6" s="130"/>
      <c r="I6" s="130"/>
      <c r="J6" s="130"/>
      <c r="K6" s="130" t="s">
        <v>539</v>
      </c>
      <c r="L6" s="130" t="s">
        <v>589</v>
      </c>
      <c r="M6" s="139" t="s">
        <v>400</v>
      </c>
      <c r="N6" s="118" t="s">
        <v>595</v>
      </c>
      <c r="O6" s="293">
        <v>44803.4715277778</v>
      </c>
      <c r="P6" s="118" t="s">
        <v>271</v>
      </c>
      <c r="Q6" s="165" t="s">
        <v>63</v>
      </c>
      <c r="R6" s="130"/>
      <c r="S6" s="130"/>
      <c r="T6" s="130" t="s">
        <v>594</v>
      </c>
      <c r="U6" s="130" t="s">
        <v>589</v>
      </c>
      <c r="V6" s="139" t="s">
        <v>400</v>
      </c>
      <c r="W6" s="118" t="s">
        <v>595</v>
      </c>
      <c r="X6" s="293">
        <v>44803.7326388889</v>
      </c>
      <c r="Y6" s="118" t="s">
        <v>271</v>
      </c>
      <c r="Z6" s="165" t="s">
        <v>541</v>
      </c>
      <c r="AA6" s="265" t="s">
        <v>327</v>
      </c>
      <c r="AB6" s="130"/>
    </row>
    <row r="7" ht="16" hidden="1" customHeight="1" spans="1:28">
      <c r="A7" s="134"/>
      <c r="B7" s="134"/>
      <c r="C7" s="134"/>
      <c r="D7" s="134"/>
      <c r="E7" s="134"/>
      <c r="F7" s="281" t="s">
        <v>596</v>
      </c>
      <c r="G7" s="130" t="s">
        <v>597</v>
      </c>
      <c r="H7" s="277" t="s">
        <v>598</v>
      </c>
      <c r="I7" s="130"/>
      <c r="J7" s="130"/>
      <c r="K7" s="130"/>
      <c r="L7" s="130"/>
      <c r="M7" s="139"/>
      <c r="N7" s="113"/>
      <c r="O7" s="292"/>
      <c r="P7" s="113"/>
      <c r="Q7" s="165"/>
      <c r="R7" s="130"/>
      <c r="S7" s="130"/>
      <c r="T7" s="130"/>
      <c r="U7" s="130"/>
      <c r="V7" s="139"/>
      <c r="W7" s="113"/>
      <c r="X7" s="292"/>
      <c r="Y7" s="113"/>
      <c r="Z7" s="165"/>
      <c r="AA7" s="130"/>
      <c r="AB7" s="130"/>
    </row>
    <row r="8" ht="16" hidden="1" customHeight="1" spans="1:28">
      <c r="A8" s="134"/>
      <c r="B8" s="134"/>
      <c r="C8" s="134"/>
      <c r="D8" s="134"/>
      <c r="E8" s="134"/>
      <c r="F8" s="281" t="s">
        <v>599</v>
      </c>
      <c r="G8" s="130" t="s">
        <v>600</v>
      </c>
      <c r="H8" s="277" t="s">
        <v>598</v>
      </c>
      <c r="I8" s="130"/>
      <c r="J8" s="130"/>
      <c r="K8" s="130"/>
      <c r="L8" s="130"/>
      <c r="M8" s="139"/>
      <c r="N8" s="113"/>
      <c r="O8" s="292"/>
      <c r="P8" s="113"/>
      <c r="Q8" s="165"/>
      <c r="R8" s="130"/>
      <c r="S8" s="130"/>
      <c r="T8" s="130"/>
      <c r="U8" s="130"/>
      <c r="V8" s="139"/>
      <c r="W8" s="113"/>
      <c r="X8" s="292"/>
      <c r="Y8" s="113"/>
      <c r="Z8" s="165"/>
      <c r="AA8" s="130"/>
      <c r="AB8" s="130"/>
    </row>
    <row r="9" ht="16" hidden="1" customHeight="1" spans="1:28">
      <c r="A9" s="134"/>
      <c r="B9" s="134"/>
      <c r="C9" s="134"/>
      <c r="D9" s="134"/>
      <c r="E9" s="134"/>
      <c r="F9" s="281" t="s">
        <v>601</v>
      </c>
      <c r="G9" s="130" t="s">
        <v>602</v>
      </c>
      <c r="H9" s="277" t="s">
        <v>598</v>
      </c>
      <c r="I9" s="130"/>
      <c r="J9" s="130"/>
      <c r="K9" s="130"/>
      <c r="L9" s="130"/>
      <c r="M9" s="139"/>
      <c r="N9" s="113"/>
      <c r="O9" s="292"/>
      <c r="P9" s="113"/>
      <c r="Q9" s="165"/>
      <c r="R9" s="130"/>
      <c r="S9" s="130"/>
      <c r="T9" s="130"/>
      <c r="U9" s="130"/>
      <c r="V9" s="139"/>
      <c r="W9" s="113"/>
      <c r="X9" s="292"/>
      <c r="Y9" s="113"/>
      <c r="Z9" s="165"/>
      <c r="AA9" s="130"/>
      <c r="AB9" s="130"/>
    </row>
    <row r="10" ht="16" hidden="1" customHeight="1" spans="1:28">
      <c r="A10" s="134"/>
      <c r="B10" s="134"/>
      <c r="C10" s="134"/>
      <c r="D10" s="134"/>
      <c r="E10" s="134"/>
      <c r="F10" s="281" t="s">
        <v>603</v>
      </c>
      <c r="G10" s="130" t="s">
        <v>604</v>
      </c>
      <c r="H10" s="277" t="s">
        <v>598</v>
      </c>
      <c r="I10" s="130"/>
      <c r="J10" s="130"/>
      <c r="K10" s="130"/>
      <c r="L10" s="130"/>
      <c r="M10" s="139"/>
      <c r="N10" s="113"/>
      <c r="O10" s="292"/>
      <c r="P10" s="113"/>
      <c r="Q10" s="165"/>
      <c r="R10" s="130"/>
      <c r="S10" s="130"/>
      <c r="T10" s="130"/>
      <c r="U10" s="130"/>
      <c r="V10" s="139"/>
      <c r="W10" s="113"/>
      <c r="X10" s="292"/>
      <c r="Y10" s="113"/>
      <c r="Z10" s="165"/>
      <c r="AA10" s="130"/>
      <c r="AB10" s="130"/>
    </row>
    <row r="11" ht="16" customHeight="1" spans="1:28">
      <c r="A11" s="76"/>
      <c r="B11" s="76"/>
      <c r="C11" s="76"/>
      <c r="D11" s="76"/>
      <c r="E11" s="76"/>
      <c r="F11" s="289" t="s">
        <v>605</v>
      </c>
      <c r="G11" s="102" t="s">
        <v>606</v>
      </c>
      <c r="H11" s="102" t="s">
        <v>593</v>
      </c>
      <c r="I11" s="102"/>
      <c r="J11" s="102"/>
      <c r="K11" s="102" t="s">
        <v>539</v>
      </c>
      <c r="L11" s="102" t="s">
        <v>589</v>
      </c>
      <c r="M11" s="112" t="s">
        <v>400</v>
      </c>
      <c r="N11" s="118" t="s">
        <v>605</v>
      </c>
      <c r="O11" s="293">
        <v>44897.7381944444</v>
      </c>
      <c r="P11" s="118" t="s">
        <v>271</v>
      </c>
      <c r="Q11" s="119" t="s">
        <v>63</v>
      </c>
      <c r="R11" s="102"/>
      <c r="S11" s="102"/>
      <c r="T11" s="102" t="s">
        <v>594</v>
      </c>
      <c r="U11" s="102" t="s">
        <v>589</v>
      </c>
      <c r="V11" s="112" t="s">
        <v>400</v>
      </c>
      <c r="W11" s="118" t="s">
        <v>605</v>
      </c>
      <c r="X11" s="293">
        <v>44897.7416666667</v>
      </c>
      <c r="Y11" s="118" t="s">
        <v>271</v>
      </c>
      <c r="Z11" s="119" t="s">
        <v>541</v>
      </c>
      <c r="AA11" s="265" t="s">
        <v>327</v>
      </c>
      <c r="AB11" s="102"/>
    </row>
    <row r="12" ht="16" customHeight="1" spans="1:28">
      <c r="A12" s="76"/>
      <c r="B12" s="76"/>
      <c r="C12" s="76"/>
      <c r="D12" s="76"/>
      <c r="E12" s="76"/>
      <c r="F12" s="289" t="s">
        <v>607</v>
      </c>
      <c r="G12" s="102" t="s">
        <v>608</v>
      </c>
      <c r="H12" s="102" t="s">
        <v>593</v>
      </c>
      <c r="I12" s="102"/>
      <c r="J12" s="102"/>
      <c r="K12" s="102" t="s">
        <v>539</v>
      </c>
      <c r="L12" s="102" t="s">
        <v>589</v>
      </c>
      <c r="M12" s="112" t="s">
        <v>400</v>
      </c>
      <c r="N12" s="118" t="s">
        <v>607</v>
      </c>
      <c r="O12" s="293">
        <v>44897.7381944444</v>
      </c>
      <c r="P12" s="118" t="s">
        <v>271</v>
      </c>
      <c r="Q12" s="119" t="s">
        <v>63</v>
      </c>
      <c r="R12" s="102"/>
      <c r="S12" s="102"/>
      <c r="T12" s="102" t="s">
        <v>594</v>
      </c>
      <c r="U12" s="102" t="s">
        <v>589</v>
      </c>
      <c r="V12" s="112" t="s">
        <v>400</v>
      </c>
      <c r="W12" s="118" t="s">
        <v>607</v>
      </c>
      <c r="X12" s="293">
        <v>44897.7444444444</v>
      </c>
      <c r="Y12" s="118" t="s">
        <v>271</v>
      </c>
      <c r="Z12" s="119" t="s">
        <v>541</v>
      </c>
      <c r="AA12" s="265" t="s">
        <v>327</v>
      </c>
      <c r="AB12" s="102"/>
    </row>
    <row r="13" ht="16" customHeight="1" spans="1:28">
      <c r="A13" s="76"/>
      <c r="B13" s="76"/>
      <c r="C13" s="76"/>
      <c r="D13" s="76"/>
      <c r="E13" s="76"/>
      <c r="F13" s="289" t="s">
        <v>609</v>
      </c>
      <c r="G13" s="102" t="s">
        <v>610</v>
      </c>
      <c r="H13" s="102" t="s">
        <v>593</v>
      </c>
      <c r="I13" s="102"/>
      <c r="J13" s="102"/>
      <c r="K13" s="102" t="s">
        <v>539</v>
      </c>
      <c r="L13" s="102" t="s">
        <v>589</v>
      </c>
      <c r="M13" s="112" t="s">
        <v>400</v>
      </c>
      <c r="N13" s="118" t="s">
        <v>609</v>
      </c>
      <c r="O13" s="293">
        <v>44897.7388888889</v>
      </c>
      <c r="P13" s="118" t="s">
        <v>271</v>
      </c>
      <c r="Q13" s="119" t="s">
        <v>63</v>
      </c>
      <c r="R13" s="102"/>
      <c r="S13" s="102"/>
      <c r="T13" s="102" t="s">
        <v>594</v>
      </c>
      <c r="U13" s="102" t="s">
        <v>589</v>
      </c>
      <c r="V13" s="112" t="s">
        <v>400</v>
      </c>
      <c r="W13" s="118" t="s">
        <v>609</v>
      </c>
      <c r="X13" s="293">
        <v>44897.7430555556</v>
      </c>
      <c r="Y13" s="118" t="s">
        <v>271</v>
      </c>
      <c r="Z13" s="119" t="s">
        <v>541</v>
      </c>
      <c r="AA13" s="265" t="s">
        <v>327</v>
      </c>
      <c r="AB13" s="102"/>
    </row>
    <row r="14" ht="16" customHeight="1" spans="1:28">
      <c r="A14" s="76"/>
      <c r="B14" s="76"/>
      <c r="C14" s="76"/>
      <c r="D14" s="76"/>
      <c r="E14" s="76"/>
      <c r="F14" s="289" t="s">
        <v>611</v>
      </c>
      <c r="G14" s="102" t="s">
        <v>612</v>
      </c>
      <c r="H14" s="102" t="s">
        <v>593</v>
      </c>
      <c r="I14" s="102"/>
      <c r="J14" s="102"/>
      <c r="K14" s="102" t="s">
        <v>539</v>
      </c>
      <c r="L14" s="102" t="s">
        <v>589</v>
      </c>
      <c r="M14" s="112" t="s">
        <v>400</v>
      </c>
      <c r="N14" s="118" t="s">
        <v>611</v>
      </c>
      <c r="O14" s="293">
        <v>44897.7388888889</v>
      </c>
      <c r="P14" s="118" t="s">
        <v>271</v>
      </c>
      <c r="Q14" s="119" t="s">
        <v>63</v>
      </c>
      <c r="R14" s="102"/>
      <c r="S14" s="102"/>
      <c r="T14" s="102" t="s">
        <v>594</v>
      </c>
      <c r="U14" s="102" t="s">
        <v>589</v>
      </c>
      <c r="V14" s="112" t="s">
        <v>400</v>
      </c>
      <c r="W14" s="118" t="s">
        <v>611</v>
      </c>
      <c r="X14" s="293">
        <v>44897.7444444444</v>
      </c>
      <c r="Y14" s="118" t="s">
        <v>271</v>
      </c>
      <c r="Z14" s="119" t="s">
        <v>541</v>
      </c>
      <c r="AA14" s="265" t="s">
        <v>327</v>
      </c>
      <c r="AB14" s="102"/>
    </row>
    <row r="15" ht="16" customHeight="1" spans="1:28">
      <c r="A15" s="76"/>
      <c r="B15" s="76"/>
      <c r="C15" s="76"/>
      <c r="D15" s="76"/>
      <c r="E15" s="76"/>
      <c r="F15" s="289" t="s">
        <v>613</v>
      </c>
      <c r="G15" s="102" t="s">
        <v>614</v>
      </c>
      <c r="H15" s="102" t="s">
        <v>593</v>
      </c>
      <c r="I15" s="102"/>
      <c r="J15" s="102"/>
      <c r="K15" s="102" t="s">
        <v>539</v>
      </c>
      <c r="L15" s="102" t="s">
        <v>589</v>
      </c>
      <c r="M15" s="112" t="s">
        <v>400</v>
      </c>
      <c r="N15" s="118" t="s">
        <v>613</v>
      </c>
      <c r="O15" s="293">
        <v>44897.7388888889</v>
      </c>
      <c r="P15" s="118" t="s">
        <v>271</v>
      </c>
      <c r="Q15" s="119" t="s">
        <v>63</v>
      </c>
      <c r="R15" s="102"/>
      <c r="S15" s="102"/>
      <c r="T15" s="102" t="s">
        <v>594</v>
      </c>
      <c r="U15" s="102" t="s">
        <v>589</v>
      </c>
      <c r="V15" s="112" t="s">
        <v>400</v>
      </c>
      <c r="W15" s="118" t="s">
        <v>613</v>
      </c>
      <c r="X15" s="293">
        <v>44897.7444444444</v>
      </c>
      <c r="Y15" s="118" t="s">
        <v>271</v>
      </c>
      <c r="Z15" s="119" t="s">
        <v>541</v>
      </c>
      <c r="AA15" s="265" t="s">
        <v>327</v>
      </c>
      <c r="AB15" s="102"/>
    </row>
    <row r="16" ht="16" customHeight="1" spans="1:28">
      <c r="A16" s="76"/>
      <c r="B16" s="76"/>
      <c r="C16" s="76"/>
      <c r="D16" s="76"/>
      <c r="E16" s="76"/>
      <c r="F16" s="289" t="s">
        <v>615</v>
      </c>
      <c r="G16" s="102" t="s">
        <v>616</v>
      </c>
      <c r="H16" s="102" t="s">
        <v>593</v>
      </c>
      <c r="I16" s="102"/>
      <c r="J16" s="102"/>
      <c r="K16" s="102" t="s">
        <v>539</v>
      </c>
      <c r="L16" s="102" t="s">
        <v>589</v>
      </c>
      <c r="M16" s="112" t="s">
        <v>400</v>
      </c>
      <c r="N16" s="118" t="s">
        <v>615</v>
      </c>
      <c r="O16" s="293">
        <v>44897.7388888889</v>
      </c>
      <c r="P16" s="118" t="s">
        <v>271</v>
      </c>
      <c r="Q16" s="119" t="s">
        <v>63</v>
      </c>
      <c r="R16" s="102"/>
      <c r="S16" s="102"/>
      <c r="T16" s="102" t="s">
        <v>594</v>
      </c>
      <c r="U16" s="102" t="s">
        <v>589</v>
      </c>
      <c r="V16" s="112" t="s">
        <v>400</v>
      </c>
      <c r="W16" s="118" t="s">
        <v>615</v>
      </c>
      <c r="X16" s="293">
        <v>44897.74375</v>
      </c>
      <c r="Y16" s="118" t="s">
        <v>271</v>
      </c>
      <c r="Z16" s="119" t="s">
        <v>541</v>
      </c>
      <c r="AA16" s="265" t="s">
        <v>327</v>
      </c>
      <c r="AB16" s="102"/>
    </row>
    <row r="17" ht="16" customHeight="1" spans="1:28">
      <c r="A17" s="76"/>
      <c r="B17" s="76"/>
      <c r="C17" s="76"/>
      <c r="D17" s="76"/>
      <c r="E17" s="76"/>
      <c r="F17" s="289" t="s">
        <v>617</v>
      </c>
      <c r="G17" s="102" t="s">
        <v>618</v>
      </c>
      <c r="H17" s="102" t="s">
        <v>593</v>
      </c>
      <c r="I17" s="102"/>
      <c r="J17" s="102"/>
      <c r="K17" s="102" t="s">
        <v>539</v>
      </c>
      <c r="L17" s="102" t="s">
        <v>589</v>
      </c>
      <c r="M17" s="112" t="s">
        <v>400</v>
      </c>
      <c r="N17" s="118" t="s">
        <v>617</v>
      </c>
      <c r="O17" s="293">
        <v>44897.74375</v>
      </c>
      <c r="P17" s="118" t="s">
        <v>271</v>
      </c>
      <c r="Q17" s="119" t="s">
        <v>63</v>
      </c>
      <c r="R17" s="102"/>
      <c r="S17" s="102"/>
      <c r="T17" s="102" t="s">
        <v>594</v>
      </c>
      <c r="U17" s="102" t="s">
        <v>589</v>
      </c>
      <c r="V17" s="112" t="s">
        <v>400</v>
      </c>
      <c r="W17" s="118" t="s">
        <v>617</v>
      </c>
      <c r="X17" s="293">
        <v>44897.74375</v>
      </c>
      <c r="Y17" s="118" t="s">
        <v>271</v>
      </c>
      <c r="Z17" s="119" t="s">
        <v>541</v>
      </c>
      <c r="AA17" s="265" t="s">
        <v>327</v>
      </c>
      <c r="AB17" s="102"/>
    </row>
    <row r="18" ht="16" customHeight="1" spans="1:28">
      <c r="A18" s="76"/>
      <c r="B18" s="76"/>
      <c r="C18" s="76"/>
      <c r="D18" s="76"/>
      <c r="E18" s="76"/>
      <c r="F18" s="289" t="s">
        <v>619</v>
      </c>
      <c r="G18" s="102" t="s">
        <v>620</v>
      </c>
      <c r="H18" s="102" t="s">
        <v>593</v>
      </c>
      <c r="I18" s="102"/>
      <c r="J18" s="102"/>
      <c r="K18" s="102" t="s">
        <v>539</v>
      </c>
      <c r="L18" s="102" t="s">
        <v>589</v>
      </c>
      <c r="M18" s="112" t="s">
        <v>400</v>
      </c>
      <c r="N18" s="118" t="s">
        <v>619</v>
      </c>
      <c r="O18" s="293">
        <v>44897.7430555556</v>
      </c>
      <c r="P18" s="118" t="s">
        <v>271</v>
      </c>
      <c r="Q18" s="119" t="s">
        <v>63</v>
      </c>
      <c r="R18" s="102"/>
      <c r="S18" s="102"/>
      <c r="T18" s="102" t="s">
        <v>594</v>
      </c>
      <c r="U18" s="102" t="s">
        <v>589</v>
      </c>
      <c r="V18" s="112" t="s">
        <v>400</v>
      </c>
      <c r="W18" s="118" t="s">
        <v>619</v>
      </c>
      <c r="X18" s="293">
        <v>44897.7430555556</v>
      </c>
      <c r="Y18" s="118" t="s">
        <v>271</v>
      </c>
      <c r="Z18" s="119" t="s">
        <v>541</v>
      </c>
      <c r="AA18" s="265" t="s">
        <v>327</v>
      </c>
      <c r="AB18" s="102"/>
    </row>
    <row r="19" ht="32" customHeight="1" spans="1:28">
      <c r="A19" s="76"/>
      <c r="B19" s="76"/>
      <c r="C19" s="76"/>
      <c r="D19" s="76"/>
      <c r="E19" s="76"/>
      <c r="F19" s="289" t="s">
        <v>621</v>
      </c>
      <c r="G19" s="102" t="s">
        <v>622</v>
      </c>
      <c r="H19" s="102" t="s">
        <v>593</v>
      </c>
      <c r="I19" s="102"/>
      <c r="J19" s="102"/>
      <c r="K19" s="102" t="s">
        <v>539</v>
      </c>
      <c r="L19" s="102" t="s">
        <v>589</v>
      </c>
      <c r="M19" s="112" t="s">
        <v>400</v>
      </c>
      <c r="N19" s="118" t="s">
        <v>621</v>
      </c>
      <c r="O19" s="293">
        <v>44897.74375</v>
      </c>
      <c r="P19" s="118" t="s">
        <v>271</v>
      </c>
      <c r="Q19" s="119" t="s">
        <v>63</v>
      </c>
      <c r="R19" s="102"/>
      <c r="S19" s="102"/>
      <c r="T19" s="102" t="s">
        <v>594</v>
      </c>
      <c r="U19" s="102" t="s">
        <v>589</v>
      </c>
      <c r="V19" s="112" t="s">
        <v>400</v>
      </c>
      <c r="W19" s="118" t="s">
        <v>621</v>
      </c>
      <c r="X19" s="293">
        <v>44897.74375</v>
      </c>
      <c r="Y19" s="118" t="s">
        <v>271</v>
      </c>
      <c r="Z19" s="119" t="s">
        <v>541</v>
      </c>
      <c r="AA19" s="265" t="s">
        <v>327</v>
      </c>
      <c r="AB19" s="102"/>
    </row>
    <row r="20" ht="16" customHeight="1" spans="1:28">
      <c r="A20" s="76"/>
      <c r="B20" s="76"/>
      <c r="C20" s="76"/>
      <c r="D20" s="76"/>
      <c r="E20" s="76"/>
      <c r="F20" s="289" t="s">
        <v>623</v>
      </c>
      <c r="G20" s="102" t="s">
        <v>624</v>
      </c>
      <c r="H20" s="102" t="s">
        <v>593</v>
      </c>
      <c r="I20" s="102"/>
      <c r="J20" s="102"/>
      <c r="K20" s="102" t="s">
        <v>539</v>
      </c>
      <c r="L20" s="102" t="s">
        <v>589</v>
      </c>
      <c r="M20" s="112" t="s">
        <v>400</v>
      </c>
      <c r="N20" s="118" t="s">
        <v>623</v>
      </c>
      <c r="O20" s="293">
        <v>44897.7395833333</v>
      </c>
      <c r="P20" s="118" t="s">
        <v>271</v>
      </c>
      <c r="Q20" s="119" t="s">
        <v>63</v>
      </c>
      <c r="R20" s="102"/>
      <c r="S20" s="102"/>
      <c r="T20" s="102" t="s">
        <v>594</v>
      </c>
      <c r="U20" s="102" t="s">
        <v>589</v>
      </c>
      <c r="V20" s="112" t="s">
        <v>400</v>
      </c>
      <c r="W20" s="118" t="s">
        <v>623</v>
      </c>
      <c r="X20" s="293">
        <v>44897.7451388889</v>
      </c>
      <c r="Y20" s="118" t="s">
        <v>271</v>
      </c>
      <c r="Z20" s="119" t="s">
        <v>541</v>
      </c>
      <c r="AA20" s="265" t="s">
        <v>327</v>
      </c>
      <c r="AB20" s="102"/>
    </row>
    <row r="21" ht="16" customHeight="1" spans="1:28">
      <c r="A21" s="76"/>
      <c r="B21" s="76"/>
      <c r="C21" s="76"/>
      <c r="D21" s="76"/>
      <c r="E21" s="76"/>
      <c r="F21" s="289" t="s">
        <v>625</v>
      </c>
      <c r="G21" s="102" t="s">
        <v>626</v>
      </c>
      <c r="H21" s="102" t="s">
        <v>593</v>
      </c>
      <c r="I21" s="102"/>
      <c r="J21" s="102"/>
      <c r="K21" s="102" t="s">
        <v>539</v>
      </c>
      <c r="L21" s="102" t="s">
        <v>589</v>
      </c>
      <c r="M21" s="112" t="s">
        <v>400</v>
      </c>
      <c r="N21" s="118" t="s">
        <v>625</v>
      </c>
      <c r="O21" s="293">
        <v>44897.7395833333</v>
      </c>
      <c r="P21" s="118" t="s">
        <v>271</v>
      </c>
      <c r="Q21" s="119" t="s">
        <v>63</v>
      </c>
      <c r="R21" s="102"/>
      <c r="S21" s="102"/>
      <c r="T21" s="102" t="s">
        <v>594</v>
      </c>
      <c r="U21" s="102" t="s">
        <v>589</v>
      </c>
      <c r="V21" s="112" t="s">
        <v>400</v>
      </c>
      <c r="W21" s="118" t="s">
        <v>625</v>
      </c>
      <c r="X21" s="293">
        <v>44897.7458333333</v>
      </c>
      <c r="Y21" s="118" t="s">
        <v>271</v>
      </c>
      <c r="Z21" s="119" t="s">
        <v>541</v>
      </c>
      <c r="AA21" s="265" t="s">
        <v>327</v>
      </c>
      <c r="AB21" s="102"/>
    </row>
    <row r="22" ht="16" customHeight="1" spans="1:28">
      <c r="A22" s="76"/>
      <c r="B22" s="76"/>
      <c r="C22" s="76"/>
      <c r="D22" s="76"/>
      <c r="E22" s="76"/>
      <c r="F22" s="289" t="s">
        <v>627</v>
      </c>
      <c r="G22" s="102" t="s">
        <v>628</v>
      </c>
      <c r="H22" s="102" t="s">
        <v>593</v>
      </c>
      <c r="I22" s="102"/>
      <c r="J22" s="102"/>
      <c r="K22" s="102" t="s">
        <v>539</v>
      </c>
      <c r="L22" s="102" t="s">
        <v>589</v>
      </c>
      <c r="M22" s="112" t="s">
        <v>400</v>
      </c>
      <c r="N22" s="118" t="s">
        <v>627</v>
      </c>
      <c r="O22" s="293">
        <v>44897.7395833333</v>
      </c>
      <c r="P22" s="118" t="s">
        <v>271</v>
      </c>
      <c r="Q22" s="119" t="s">
        <v>63</v>
      </c>
      <c r="R22" s="102"/>
      <c r="S22" s="102"/>
      <c r="T22" s="102" t="s">
        <v>594</v>
      </c>
      <c r="U22" s="102" t="s">
        <v>589</v>
      </c>
      <c r="V22" s="112" t="s">
        <v>400</v>
      </c>
      <c r="W22" s="118" t="s">
        <v>627</v>
      </c>
      <c r="X22" s="293">
        <v>44897.7451388889</v>
      </c>
      <c r="Y22" s="118" t="s">
        <v>271</v>
      </c>
      <c r="Z22" s="119" t="s">
        <v>541</v>
      </c>
      <c r="AA22" s="265" t="s">
        <v>327</v>
      </c>
      <c r="AB22" s="102"/>
    </row>
    <row r="23" ht="16" customHeight="1" spans="1:28">
      <c r="A23" s="76"/>
      <c r="B23" s="76"/>
      <c r="C23" s="76"/>
      <c r="D23" s="76"/>
      <c r="E23" s="76"/>
      <c r="F23" s="289" t="s">
        <v>629</v>
      </c>
      <c r="G23" s="102" t="s">
        <v>630</v>
      </c>
      <c r="H23" s="102" t="s">
        <v>593</v>
      </c>
      <c r="I23" s="102"/>
      <c r="J23" s="102"/>
      <c r="K23" s="102" t="s">
        <v>539</v>
      </c>
      <c r="L23" s="102" t="s">
        <v>589</v>
      </c>
      <c r="M23" s="112" t="s">
        <v>400</v>
      </c>
      <c r="N23" s="118" t="s">
        <v>629</v>
      </c>
      <c r="O23" s="293">
        <v>44897.7395833333</v>
      </c>
      <c r="P23" s="118" t="s">
        <v>271</v>
      </c>
      <c r="Q23" s="119" t="s">
        <v>63</v>
      </c>
      <c r="R23" s="102"/>
      <c r="S23" s="102"/>
      <c r="T23" s="102" t="s">
        <v>594</v>
      </c>
      <c r="U23" s="102" t="s">
        <v>589</v>
      </c>
      <c r="V23" s="112" t="s">
        <v>400</v>
      </c>
      <c r="W23" s="118" t="s">
        <v>629</v>
      </c>
      <c r="X23" s="293">
        <v>44897.7451388889</v>
      </c>
      <c r="Y23" s="118" t="s">
        <v>271</v>
      </c>
      <c r="Z23" s="119" t="s">
        <v>541</v>
      </c>
      <c r="AA23" s="265" t="s">
        <v>327</v>
      </c>
      <c r="AB23" s="102"/>
    </row>
    <row r="24" ht="31" customHeight="1" spans="1:28">
      <c r="A24" s="134" t="s">
        <v>587</v>
      </c>
      <c r="B24" s="134" t="s">
        <v>631</v>
      </c>
      <c r="C24" s="134" t="s">
        <v>632</v>
      </c>
      <c r="D24" s="134" t="s">
        <v>633</v>
      </c>
      <c r="E24" s="134" t="s">
        <v>634</v>
      </c>
      <c r="F24" s="281"/>
      <c r="G24" s="130"/>
      <c r="H24" s="130"/>
      <c r="I24" s="130"/>
      <c r="J24" s="130"/>
      <c r="K24" s="130"/>
      <c r="L24" s="130"/>
      <c r="M24" s="139"/>
      <c r="N24" s="113"/>
      <c r="O24" s="292"/>
      <c r="P24" s="113"/>
      <c r="Q24" s="165"/>
      <c r="R24" s="130"/>
      <c r="S24" s="130"/>
      <c r="T24" s="130"/>
      <c r="U24" s="130"/>
      <c r="V24" s="139"/>
      <c r="W24" s="113"/>
      <c r="X24" s="295"/>
      <c r="Y24" s="187"/>
      <c r="Z24" s="130"/>
      <c r="AA24" s="130"/>
      <c r="AB24" s="130"/>
    </row>
    <row r="25" ht="17" customHeight="1" spans="1:28">
      <c r="A25" s="76"/>
      <c r="B25" s="76"/>
      <c r="C25" s="76"/>
      <c r="D25" s="76"/>
      <c r="E25" s="76" t="s">
        <v>595</v>
      </c>
      <c r="F25" s="289" t="s">
        <v>635</v>
      </c>
      <c r="G25" s="102" t="s">
        <v>636</v>
      </c>
      <c r="H25" s="102" t="s">
        <v>593</v>
      </c>
      <c r="I25" s="102"/>
      <c r="J25" s="102"/>
      <c r="K25" s="102"/>
      <c r="L25" s="102" t="s">
        <v>632</v>
      </c>
      <c r="M25" s="112" t="s">
        <v>595</v>
      </c>
      <c r="N25" s="118" t="s">
        <v>261</v>
      </c>
      <c r="O25" s="293">
        <v>44897.7208333333</v>
      </c>
      <c r="P25" s="118" t="s">
        <v>271</v>
      </c>
      <c r="Q25" s="119" t="s">
        <v>63</v>
      </c>
      <c r="R25" s="102"/>
      <c r="S25" s="102"/>
      <c r="T25" s="102"/>
      <c r="U25" s="102"/>
      <c r="V25" s="112"/>
      <c r="W25" s="113"/>
      <c r="X25" s="296"/>
      <c r="Y25" s="102"/>
      <c r="Z25" s="119"/>
      <c r="AA25" s="265" t="s">
        <v>327</v>
      </c>
      <c r="AB25" s="102"/>
    </row>
    <row r="26" ht="17" customHeight="1" spans="1:28">
      <c r="A26" s="76"/>
      <c r="B26" s="76"/>
      <c r="C26" s="76"/>
      <c r="D26" s="76"/>
      <c r="E26" s="76"/>
      <c r="F26" s="289"/>
      <c r="G26" s="102" t="s">
        <v>637</v>
      </c>
      <c r="H26" s="102" t="s">
        <v>593</v>
      </c>
      <c r="I26" s="102"/>
      <c r="J26" s="102"/>
      <c r="K26" s="102"/>
      <c r="L26" s="102" t="s">
        <v>632</v>
      </c>
      <c r="M26" s="112" t="s">
        <v>595</v>
      </c>
      <c r="N26" s="118" t="s">
        <v>380</v>
      </c>
      <c r="O26" s="294">
        <v>44903.6226851852</v>
      </c>
      <c r="P26" s="118" t="s">
        <v>271</v>
      </c>
      <c r="Q26" s="119" t="s">
        <v>63</v>
      </c>
      <c r="R26" s="102"/>
      <c r="S26" s="102"/>
      <c r="T26" s="102"/>
      <c r="U26" s="102"/>
      <c r="V26" s="112"/>
      <c r="W26" s="113"/>
      <c r="X26" s="296"/>
      <c r="Y26" s="102"/>
      <c r="Z26" s="119"/>
      <c r="AA26" s="265" t="s">
        <v>327</v>
      </c>
      <c r="AB26" s="102"/>
    </row>
    <row r="27" ht="17" customHeight="1" spans="1:28">
      <c r="A27" s="76"/>
      <c r="B27" s="76"/>
      <c r="C27" s="76"/>
      <c r="D27" s="76"/>
      <c r="E27" s="76"/>
      <c r="F27" s="289"/>
      <c r="G27" s="102" t="s">
        <v>638</v>
      </c>
      <c r="H27" s="102" t="s">
        <v>593</v>
      </c>
      <c r="I27" s="102"/>
      <c r="J27" s="102"/>
      <c r="K27" s="102"/>
      <c r="L27" s="102" t="s">
        <v>632</v>
      </c>
      <c r="M27" s="112" t="s">
        <v>595</v>
      </c>
      <c r="N27" s="118" t="s">
        <v>475</v>
      </c>
      <c r="O27" s="293">
        <v>44897.7375</v>
      </c>
      <c r="P27" s="118" t="s">
        <v>271</v>
      </c>
      <c r="Q27" s="119" t="s">
        <v>63</v>
      </c>
      <c r="R27" s="102"/>
      <c r="S27" s="102"/>
      <c r="T27" s="102"/>
      <c r="U27" s="102"/>
      <c r="V27" s="112"/>
      <c r="W27" s="113"/>
      <c r="X27" s="296"/>
      <c r="Y27" s="102"/>
      <c r="Z27" s="119"/>
      <c r="AA27" s="265" t="s">
        <v>327</v>
      </c>
      <c r="AB27" s="102"/>
    </row>
    <row r="28" ht="18" customHeight="1" spans="1:28">
      <c r="A28" s="76"/>
      <c r="B28" s="76"/>
      <c r="C28" s="76"/>
      <c r="D28" s="76"/>
      <c r="E28" s="76" t="s">
        <v>603</v>
      </c>
      <c r="F28" s="289" t="s">
        <v>635</v>
      </c>
      <c r="G28" s="102" t="s">
        <v>636</v>
      </c>
      <c r="H28" s="102" t="s">
        <v>593</v>
      </c>
      <c r="I28" s="102"/>
      <c r="J28" s="102"/>
      <c r="K28" s="102"/>
      <c r="L28" s="102" t="s">
        <v>632</v>
      </c>
      <c r="M28" s="112" t="s">
        <v>603</v>
      </c>
      <c r="N28" s="118" t="s">
        <v>261</v>
      </c>
      <c r="O28" s="293">
        <v>44897.7381944444</v>
      </c>
      <c r="P28" s="118" t="s">
        <v>271</v>
      </c>
      <c r="Q28" s="119" t="s">
        <v>63</v>
      </c>
      <c r="R28" s="102"/>
      <c r="S28" s="102"/>
      <c r="T28" s="102"/>
      <c r="U28" s="102"/>
      <c r="V28" s="112"/>
      <c r="W28" s="113"/>
      <c r="X28" s="296"/>
      <c r="Y28" s="102"/>
      <c r="Z28" s="119"/>
      <c r="AA28" s="265" t="s">
        <v>327</v>
      </c>
      <c r="AB28" s="102"/>
    </row>
    <row r="29" ht="18" customHeight="1" spans="1:28">
      <c r="A29" s="134"/>
      <c r="B29" s="134"/>
      <c r="C29" s="134"/>
      <c r="D29" s="134"/>
      <c r="E29" s="134"/>
      <c r="F29" s="281"/>
      <c r="G29" s="130" t="s">
        <v>637</v>
      </c>
      <c r="H29" s="130"/>
      <c r="I29" s="130"/>
      <c r="J29" s="130"/>
      <c r="K29" s="130"/>
      <c r="L29" s="130" t="s">
        <v>632</v>
      </c>
      <c r="M29" s="139" t="s">
        <v>603</v>
      </c>
      <c r="N29" s="118" t="s">
        <v>380</v>
      </c>
      <c r="O29" s="293">
        <v>44903.6226851852</v>
      </c>
      <c r="P29" s="118" t="s">
        <v>271</v>
      </c>
      <c r="Q29" s="165" t="s">
        <v>63</v>
      </c>
      <c r="R29" s="130"/>
      <c r="S29" s="130"/>
      <c r="T29" s="130"/>
      <c r="U29" s="130"/>
      <c r="V29" s="139"/>
      <c r="W29" s="113"/>
      <c r="X29" s="165"/>
      <c r="Y29" s="130"/>
      <c r="Z29" s="130"/>
      <c r="AA29" s="265" t="s">
        <v>327</v>
      </c>
      <c r="AB29" s="130"/>
    </row>
    <row r="30" ht="17" customHeight="1" spans="1:28">
      <c r="A30" s="76"/>
      <c r="B30" s="76"/>
      <c r="C30" s="76"/>
      <c r="D30" s="76"/>
      <c r="E30" s="76"/>
      <c r="F30" s="289"/>
      <c r="G30" s="102" t="s">
        <v>638</v>
      </c>
      <c r="H30" s="102" t="s">
        <v>593</v>
      </c>
      <c r="I30" s="102"/>
      <c r="J30" s="102"/>
      <c r="K30" s="102"/>
      <c r="L30" s="102" t="s">
        <v>632</v>
      </c>
      <c r="M30" s="112" t="s">
        <v>603</v>
      </c>
      <c r="N30" s="118" t="s">
        <v>475</v>
      </c>
      <c r="O30" s="293">
        <v>44897.7381944444</v>
      </c>
      <c r="P30" s="118" t="s">
        <v>271</v>
      </c>
      <c r="Q30" s="119" t="s">
        <v>63</v>
      </c>
      <c r="R30" s="102"/>
      <c r="S30" s="102"/>
      <c r="T30" s="102"/>
      <c r="U30" s="102"/>
      <c r="V30" s="112"/>
      <c r="W30" s="113"/>
      <c r="X30" s="296"/>
      <c r="Y30" s="102"/>
      <c r="Z30" s="119"/>
      <c r="AA30" s="265" t="s">
        <v>327</v>
      </c>
      <c r="AB30" s="102"/>
    </row>
    <row r="31" ht="17" customHeight="1" spans="1:28">
      <c r="A31" s="76"/>
      <c r="B31" s="76"/>
      <c r="C31" s="76"/>
      <c r="D31" s="76"/>
      <c r="E31" s="76" t="s">
        <v>639</v>
      </c>
      <c r="F31" s="289" t="s">
        <v>640</v>
      </c>
      <c r="G31" s="102"/>
      <c r="H31" s="102" t="s">
        <v>593</v>
      </c>
      <c r="I31" s="102"/>
      <c r="J31" s="102"/>
      <c r="K31" s="102"/>
      <c r="L31" s="102" t="s">
        <v>632</v>
      </c>
      <c r="M31" s="112" t="s">
        <v>639</v>
      </c>
      <c r="N31" s="118">
        <v>2</v>
      </c>
      <c r="O31" s="293">
        <v>44897.7381944444</v>
      </c>
      <c r="P31" s="118" t="s">
        <v>271</v>
      </c>
      <c r="Q31" s="119" t="s">
        <v>63</v>
      </c>
      <c r="R31" s="102"/>
      <c r="S31" s="102"/>
      <c r="T31" s="102"/>
      <c r="U31" s="102"/>
      <c r="V31" s="112"/>
      <c r="W31" s="113"/>
      <c r="X31" s="296"/>
      <c r="Y31" s="102"/>
      <c r="Z31" s="119"/>
      <c r="AA31" s="265" t="s">
        <v>327</v>
      </c>
      <c r="AB31" s="102"/>
    </row>
    <row r="32" ht="17" customHeight="1" spans="1:28">
      <c r="A32" s="76"/>
      <c r="B32" s="76"/>
      <c r="C32" s="76"/>
      <c r="D32" s="76"/>
      <c r="E32" s="76" t="s">
        <v>599</v>
      </c>
      <c r="F32" s="289" t="s">
        <v>641</v>
      </c>
      <c r="G32" s="102" t="s">
        <v>642</v>
      </c>
      <c r="H32" s="102" t="s">
        <v>593</v>
      </c>
      <c r="I32" s="102"/>
      <c r="J32" s="102"/>
      <c r="K32" s="102"/>
      <c r="L32" s="102" t="s">
        <v>632</v>
      </c>
      <c r="M32" s="112" t="s">
        <v>599</v>
      </c>
      <c r="N32" s="118">
        <v>18.5</v>
      </c>
      <c r="O32" s="293">
        <v>44897.7381944444</v>
      </c>
      <c r="P32" s="118" t="s">
        <v>271</v>
      </c>
      <c r="Q32" s="119" t="s">
        <v>63</v>
      </c>
      <c r="R32" s="102"/>
      <c r="S32" s="102"/>
      <c r="T32" s="102"/>
      <c r="U32" s="102"/>
      <c r="V32" s="112"/>
      <c r="W32" s="113"/>
      <c r="X32" s="296"/>
      <c r="Y32" s="102"/>
      <c r="Z32" s="119"/>
      <c r="AA32" s="265" t="s">
        <v>327</v>
      </c>
      <c r="AB32" s="102"/>
    </row>
    <row r="33" ht="17" customHeight="1" spans="1:28">
      <c r="A33" s="76"/>
      <c r="B33" s="76"/>
      <c r="C33" s="76"/>
      <c r="D33" s="76"/>
      <c r="E33" s="76"/>
      <c r="F33" s="289"/>
      <c r="G33" s="102" t="s">
        <v>643</v>
      </c>
      <c r="H33" s="102" t="s">
        <v>593</v>
      </c>
      <c r="I33" s="102"/>
      <c r="J33" s="102"/>
      <c r="K33" s="102"/>
      <c r="L33" s="102" t="s">
        <v>632</v>
      </c>
      <c r="M33" s="112" t="s">
        <v>599</v>
      </c>
      <c r="N33" s="113">
        <v>89</v>
      </c>
      <c r="O33" s="294">
        <v>44903.6241782407</v>
      </c>
      <c r="P33" s="118" t="s">
        <v>271</v>
      </c>
      <c r="Q33" s="119" t="s">
        <v>63</v>
      </c>
      <c r="R33" s="102"/>
      <c r="S33" s="102"/>
      <c r="T33" s="102"/>
      <c r="U33" s="102"/>
      <c r="V33" s="112"/>
      <c r="W33" s="113"/>
      <c r="X33" s="296"/>
      <c r="Y33" s="102"/>
      <c r="Z33" s="119"/>
      <c r="AA33" s="265" t="s">
        <v>327</v>
      </c>
      <c r="AB33" s="102"/>
    </row>
    <row r="34" ht="17" customHeight="1" spans="1:28">
      <c r="A34" s="76"/>
      <c r="B34" s="76"/>
      <c r="C34" s="76"/>
      <c r="D34" s="76"/>
      <c r="E34" s="76" t="s">
        <v>601</v>
      </c>
      <c r="F34" s="289" t="s">
        <v>641</v>
      </c>
      <c r="G34" s="102" t="s">
        <v>644</v>
      </c>
      <c r="H34" s="102" t="s">
        <v>593</v>
      </c>
      <c r="I34" s="102"/>
      <c r="J34" s="102"/>
      <c r="K34" s="102"/>
      <c r="L34" s="102" t="s">
        <v>632</v>
      </c>
      <c r="M34" s="112" t="s">
        <v>601</v>
      </c>
      <c r="N34" s="118">
        <v>18.5</v>
      </c>
      <c r="O34" s="293">
        <v>44897.7381944444</v>
      </c>
      <c r="P34" s="118" t="s">
        <v>271</v>
      </c>
      <c r="Q34" s="119" t="s">
        <v>63</v>
      </c>
      <c r="R34" s="102"/>
      <c r="S34" s="102"/>
      <c r="T34" s="102"/>
      <c r="U34" s="102"/>
      <c r="V34" s="112"/>
      <c r="W34" s="113"/>
      <c r="X34" s="296"/>
      <c r="Y34" s="102"/>
      <c r="Z34" s="119"/>
      <c r="AA34" s="265" t="s">
        <v>327</v>
      </c>
      <c r="AB34" s="102"/>
    </row>
    <row r="35" ht="17" customHeight="1" spans="1:28">
      <c r="A35" s="76"/>
      <c r="B35" s="76"/>
      <c r="C35" s="76"/>
      <c r="D35" s="76"/>
      <c r="E35" s="76"/>
      <c r="F35" s="289"/>
      <c r="G35" s="102" t="s">
        <v>645</v>
      </c>
      <c r="H35" s="102" t="s">
        <v>593</v>
      </c>
      <c r="I35" s="102"/>
      <c r="J35" s="102"/>
      <c r="K35" s="102"/>
      <c r="L35" s="102" t="s">
        <v>632</v>
      </c>
      <c r="M35" s="112" t="s">
        <v>601</v>
      </c>
      <c r="N35" s="113">
        <v>89</v>
      </c>
      <c r="O35" s="294">
        <v>44903.624212963</v>
      </c>
      <c r="P35" s="118" t="s">
        <v>271</v>
      </c>
      <c r="Q35" s="119" t="s">
        <v>63</v>
      </c>
      <c r="R35" s="102"/>
      <c r="S35" s="102"/>
      <c r="T35" s="102"/>
      <c r="U35" s="102"/>
      <c r="V35" s="112"/>
      <c r="W35" s="113"/>
      <c r="X35" s="296"/>
      <c r="Y35" s="102"/>
      <c r="Z35" s="119"/>
      <c r="AA35" s="265" t="s">
        <v>327</v>
      </c>
      <c r="AB35" s="102"/>
    </row>
    <row r="36" ht="17" customHeight="1" spans="1:28">
      <c r="A36" s="76"/>
      <c r="B36" s="76"/>
      <c r="C36" s="76"/>
      <c r="D36" s="76"/>
      <c r="E36" s="76" t="s">
        <v>646</v>
      </c>
      <c r="F36" s="289" t="s">
        <v>635</v>
      </c>
      <c r="G36" s="102" t="s">
        <v>636</v>
      </c>
      <c r="H36" s="102" t="s">
        <v>593</v>
      </c>
      <c r="I36" s="102"/>
      <c r="J36" s="102"/>
      <c r="K36" s="102"/>
      <c r="L36" s="102" t="s">
        <v>632</v>
      </c>
      <c r="M36" s="112" t="s">
        <v>646</v>
      </c>
      <c r="N36" s="118" t="s">
        <v>261</v>
      </c>
      <c r="O36" s="293">
        <v>44897.7381944444</v>
      </c>
      <c r="P36" s="118" t="s">
        <v>271</v>
      </c>
      <c r="Q36" s="119" t="s">
        <v>63</v>
      </c>
      <c r="R36" s="102"/>
      <c r="S36" s="102"/>
      <c r="T36" s="102"/>
      <c r="U36" s="102"/>
      <c r="V36" s="112"/>
      <c r="W36" s="113"/>
      <c r="X36" s="296"/>
      <c r="Y36" s="102"/>
      <c r="Z36" s="119"/>
      <c r="AA36" s="265" t="s">
        <v>327</v>
      </c>
      <c r="AB36" s="102"/>
    </row>
    <row r="37" ht="17" customHeight="1" spans="1:28">
      <c r="A37" s="76"/>
      <c r="B37" s="76"/>
      <c r="C37" s="76"/>
      <c r="D37" s="76"/>
      <c r="E37" s="76"/>
      <c r="F37" s="289"/>
      <c r="G37" s="102" t="s">
        <v>638</v>
      </c>
      <c r="H37" s="102" t="s">
        <v>593</v>
      </c>
      <c r="I37" s="102"/>
      <c r="J37" s="102"/>
      <c r="K37" s="102"/>
      <c r="L37" s="102" t="s">
        <v>632</v>
      </c>
      <c r="M37" s="112" t="s">
        <v>646</v>
      </c>
      <c r="N37" s="118" t="s">
        <v>475</v>
      </c>
      <c r="O37" s="293">
        <v>44897.7388888889</v>
      </c>
      <c r="P37" s="118" t="s">
        <v>271</v>
      </c>
      <c r="Q37" s="119" t="s">
        <v>63</v>
      </c>
      <c r="R37" s="102"/>
      <c r="S37" s="102"/>
      <c r="T37" s="102"/>
      <c r="U37" s="102"/>
      <c r="V37" s="112"/>
      <c r="W37" s="113"/>
      <c r="X37" s="296"/>
      <c r="Y37" s="102"/>
      <c r="Z37" s="119"/>
      <c r="AA37" s="265" t="s">
        <v>327</v>
      </c>
      <c r="AB37" s="102"/>
    </row>
    <row r="38" ht="17" customHeight="1" spans="1:28">
      <c r="A38" s="76"/>
      <c r="B38" s="76"/>
      <c r="C38" s="76"/>
      <c r="D38" s="76"/>
      <c r="E38" s="76"/>
      <c r="F38" s="289"/>
      <c r="G38" s="102" t="s">
        <v>637</v>
      </c>
      <c r="H38" s="102" t="s">
        <v>593</v>
      </c>
      <c r="I38" s="102"/>
      <c r="J38" s="102"/>
      <c r="K38" s="102"/>
      <c r="L38" s="102" t="s">
        <v>632</v>
      </c>
      <c r="M38" s="112" t="s">
        <v>646</v>
      </c>
      <c r="N38" s="118" t="s">
        <v>380</v>
      </c>
      <c r="O38" s="294">
        <v>44903.624212963</v>
      </c>
      <c r="P38" s="118" t="s">
        <v>271</v>
      </c>
      <c r="Q38" s="119" t="s">
        <v>63</v>
      </c>
      <c r="R38" s="102"/>
      <c r="S38" s="102"/>
      <c r="T38" s="102"/>
      <c r="U38" s="102"/>
      <c r="V38" s="112"/>
      <c r="W38" s="113"/>
      <c r="X38" s="296"/>
      <c r="Y38" s="102"/>
      <c r="Z38" s="119"/>
      <c r="AA38" s="265" t="s">
        <v>327</v>
      </c>
      <c r="AB38" s="102"/>
    </row>
    <row r="39" ht="17" customHeight="1" spans="1:28">
      <c r="A39" s="76"/>
      <c r="B39" s="76"/>
      <c r="C39" s="76"/>
      <c r="D39" s="76"/>
      <c r="E39" s="76" t="s">
        <v>647</v>
      </c>
      <c r="F39" s="289" t="s">
        <v>648</v>
      </c>
      <c r="G39" s="102" t="s">
        <v>638</v>
      </c>
      <c r="H39" s="102" t="s">
        <v>593</v>
      </c>
      <c r="I39" s="102"/>
      <c r="J39" s="102"/>
      <c r="K39" s="102"/>
      <c r="L39" s="102" t="s">
        <v>632</v>
      </c>
      <c r="M39" s="112" t="s">
        <v>647</v>
      </c>
      <c r="N39" s="118" t="s">
        <v>475</v>
      </c>
      <c r="O39" s="293">
        <v>44897.7388888889</v>
      </c>
      <c r="P39" s="118" t="s">
        <v>271</v>
      </c>
      <c r="Q39" s="119" t="s">
        <v>63</v>
      </c>
      <c r="R39" s="102"/>
      <c r="S39" s="102"/>
      <c r="T39" s="102"/>
      <c r="U39" s="102"/>
      <c r="V39" s="112"/>
      <c r="W39" s="113"/>
      <c r="X39" s="296"/>
      <c r="Y39" s="102"/>
      <c r="Z39" s="119"/>
      <c r="AA39" s="265" t="s">
        <v>327</v>
      </c>
      <c r="AB39" s="102"/>
    </row>
    <row r="40" ht="17" customHeight="1" spans="1:28">
      <c r="A40" s="76"/>
      <c r="B40" s="76"/>
      <c r="C40" s="76"/>
      <c r="D40" s="76"/>
      <c r="E40" s="76"/>
      <c r="F40" s="289"/>
      <c r="G40" s="102" t="s">
        <v>649</v>
      </c>
      <c r="H40" s="102" t="s">
        <v>593</v>
      </c>
      <c r="I40" s="102"/>
      <c r="J40" s="102"/>
      <c r="K40" s="102"/>
      <c r="L40" s="102" t="s">
        <v>632</v>
      </c>
      <c r="M40" s="112" t="s">
        <v>647</v>
      </c>
      <c r="N40" s="118" t="s">
        <v>650</v>
      </c>
      <c r="O40" s="293">
        <v>44897.7388888889</v>
      </c>
      <c r="P40" s="118" t="s">
        <v>271</v>
      </c>
      <c r="Q40" s="119" t="s">
        <v>63</v>
      </c>
      <c r="R40" s="102"/>
      <c r="S40" s="102"/>
      <c r="T40" s="102"/>
      <c r="U40" s="102"/>
      <c r="V40" s="112"/>
      <c r="W40" s="113"/>
      <c r="X40" s="296"/>
      <c r="Y40" s="102"/>
      <c r="Z40" s="119"/>
      <c r="AA40" s="265" t="s">
        <v>327</v>
      </c>
      <c r="AB40" s="102"/>
    </row>
    <row r="41" ht="17" customHeight="1" spans="1:28">
      <c r="A41" s="76"/>
      <c r="B41" s="76"/>
      <c r="C41" s="76"/>
      <c r="D41" s="76"/>
      <c r="E41" s="76"/>
      <c r="F41" s="289"/>
      <c r="G41" s="102" t="s">
        <v>651</v>
      </c>
      <c r="H41" s="102" t="s">
        <v>593</v>
      </c>
      <c r="I41" s="102"/>
      <c r="J41" s="102"/>
      <c r="K41" s="102"/>
      <c r="L41" s="102" t="s">
        <v>632</v>
      </c>
      <c r="M41" s="112" t="s">
        <v>647</v>
      </c>
      <c r="N41" s="118" t="s">
        <v>652</v>
      </c>
      <c r="O41" s="293">
        <v>44897.7388888889</v>
      </c>
      <c r="P41" s="118" t="s">
        <v>271</v>
      </c>
      <c r="Q41" s="119" t="s">
        <v>63</v>
      </c>
      <c r="R41" s="102"/>
      <c r="S41" s="102"/>
      <c r="T41" s="102"/>
      <c r="U41" s="102"/>
      <c r="V41" s="112"/>
      <c r="W41" s="113"/>
      <c r="X41" s="296"/>
      <c r="Y41" s="102"/>
      <c r="Z41" s="119"/>
      <c r="AA41" s="265" t="s">
        <v>327</v>
      </c>
      <c r="AB41" s="102"/>
    </row>
    <row r="42" ht="17" customHeight="1" spans="1:28">
      <c r="A42" s="76"/>
      <c r="B42" s="76"/>
      <c r="C42" s="76"/>
      <c r="D42" s="76"/>
      <c r="E42" s="76"/>
      <c r="F42" s="289"/>
      <c r="G42" s="102" t="s">
        <v>653</v>
      </c>
      <c r="H42" s="102" t="s">
        <v>593</v>
      </c>
      <c r="I42" s="102"/>
      <c r="J42" s="102"/>
      <c r="K42" s="102"/>
      <c r="L42" s="102" t="s">
        <v>632</v>
      </c>
      <c r="M42" s="112" t="s">
        <v>647</v>
      </c>
      <c r="N42" s="118" t="s">
        <v>654</v>
      </c>
      <c r="O42" s="293">
        <v>44897.7388888889</v>
      </c>
      <c r="P42" s="118" t="s">
        <v>271</v>
      </c>
      <c r="Q42" s="119" t="s">
        <v>63</v>
      </c>
      <c r="R42" s="102"/>
      <c r="S42" s="102"/>
      <c r="T42" s="102"/>
      <c r="U42" s="102"/>
      <c r="V42" s="112"/>
      <c r="W42" s="113"/>
      <c r="X42" s="296"/>
      <c r="Y42" s="102"/>
      <c r="Z42" s="119"/>
      <c r="AA42" s="265" t="s">
        <v>327</v>
      </c>
      <c r="AB42" s="102"/>
    </row>
    <row r="43" ht="16" customHeight="1" spans="1:28">
      <c r="A43" s="76"/>
      <c r="B43" s="76"/>
      <c r="C43" s="76"/>
      <c r="D43" s="76"/>
      <c r="E43" s="76" t="s">
        <v>655</v>
      </c>
      <c r="F43" s="289" t="s">
        <v>656</v>
      </c>
      <c r="G43" s="102" t="s">
        <v>638</v>
      </c>
      <c r="H43" s="102" t="s">
        <v>593</v>
      </c>
      <c r="I43" s="102"/>
      <c r="J43" s="102"/>
      <c r="K43" s="102"/>
      <c r="L43" s="102" t="s">
        <v>632</v>
      </c>
      <c r="M43" s="112" t="s">
        <v>655</v>
      </c>
      <c r="N43" s="118" t="s">
        <v>475</v>
      </c>
      <c r="O43" s="293">
        <v>44897.7381944444</v>
      </c>
      <c r="P43" s="118" t="s">
        <v>271</v>
      </c>
      <c r="Q43" s="119" t="s">
        <v>63</v>
      </c>
      <c r="R43" s="102"/>
      <c r="S43" s="102"/>
      <c r="T43" s="102"/>
      <c r="U43" s="102"/>
      <c r="V43" s="112"/>
      <c r="W43" s="113"/>
      <c r="X43" s="296"/>
      <c r="Y43" s="102"/>
      <c r="Z43" s="119"/>
      <c r="AA43" s="265" t="s">
        <v>327</v>
      </c>
      <c r="AB43" s="102"/>
    </row>
    <row r="44" ht="17" customHeight="1" spans="1:28">
      <c r="A44" s="76"/>
      <c r="B44" s="76"/>
      <c r="C44" s="76"/>
      <c r="D44" s="76"/>
      <c r="E44" s="76"/>
      <c r="F44" s="289"/>
      <c r="G44" s="102" t="s">
        <v>657</v>
      </c>
      <c r="H44" s="102" t="s">
        <v>593</v>
      </c>
      <c r="I44" s="102"/>
      <c r="J44" s="102"/>
      <c r="K44" s="102"/>
      <c r="L44" s="102" t="s">
        <v>632</v>
      </c>
      <c r="M44" s="112" t="s">
        <v>655</v>
      </c>
      <c r="N44" s="118" t="s">
        <v>658</v>
      </c>
      <c r="O44" s="294">
        <v>44903.6976157407</v>
      </c>
      <c r="P44" s="118" t="s">
        <v>271</v>
      </c>
      <c r="Q44" s="119" t="s">
        <v>63</v>
      </c>
      <c r="R44" s="102"/>
      <c r="S44" s="102"/>
      <c r="T44" s="102"/>
      <c r="U44" s="102"/>
      <c r="V44" s="112"/>
      <c r="W44" s="113"/>
      <c r="X44" s="296"/>
      <c r="Y44" s="102"/>
      <c r="Z44" s="119"/>
      <c r="AA44" s="265" t="s">
        <v>327</v>
      </c>
      <c r="AB44" s="102"/>
    </row>
    <row r="45" ht="17" customHeight="1" spans="1:28">
      <c r="A45" s="76"/>
      <c r="B45" s="76"/>
      <c r="C45" s="76"/>
      <c r="D45" s="76"/>
      <c r="E45" s="76"/>
      <c r="F45" s="289"/>
      <c r="G45" s="102" t="s">
        <v>659</v>
      </c>
      <c r="H45" s="102" t="s">
        <v>593</v>
      </c>
      <c r="I45" s="102"/>
      <c r="J45" s="102"/>
      <c r="K45" s="102"/>
      <c r="L45" s="102" t="s">
        <v>632</v>
      </c>
      <c r="M45" s="112" t="s">
        <v>655</v>
      </c>
      <c r="N45" s="118" t="s">
        <v>660</v>
      </c>
      <c r="O45" s="293">
        <v>44897.7381944444</v>
      </c>
      <c r="P45" s="118" t="s">
        <v>271</v>
      </c>
      <c r="Q45" s="119" t="s">
        <v>63</v>
      </c>
      <c r="R45" s="102"/>
      <c r="S45" s="102"/>
      <c r="T45" s="102"/>
      <c r="U45" s="102"/>
      <c r="V45" s="112"/>
      <c r="W45" s="113"/>
      <c r="X45" s="296"/>
      <c r="Y45" s="102"/>
      <c r="Z45" s="119"/>
      <c r="AA45" s="265" t="s">
        <v>327</v>
      </c>
      <c r="AB45" s="102"/>
    </row>
    <row r="46" ht="17" customHeight="1" spans="1:28">
      <c r="A46" s="285"/>
      <c r="B46" s="285"/>
      <c r="C46" s="285"/>
      <c r="D46" s="285"/>
      <c r="E46" s="285"/>
      <c r="F46" s="290"/>
      <c r="G46" s="102" t="s">
        <v>661</v>
      </c>
      <c r="H46" s="102" t="s">
        <v>593</v>
      </c>
      <c r="I46" s="102"/>
      <c r="J46" s="102"/>
      <c r="K46" s="102"/>
      <c r="L46" s="102" t="s">
        <v>632</v>
      </c>
      <c r="M46" s="112" t="s">
        <v>655</v>
      </c>
      <c r="N46" s="118" t="s">
        <v>662</v>
      </c>
      <c r="O46" s="293">
        <v>44897.7381944444</v>
      </c>
      <c r="P46" s="118" t="s">
        <v>271</v>
      </c>
      <c r="Q46" s="119" t="s">
        <v>63</v>
      </c>
      <c r="R46" s="102"/>
      <c r="S46" s="102"/>
      <c r="T46" s="102"/>
      <c r="U46" s="102"/>
      <c r="V46" s="112"/>
      <c r="W46" s="113"/>
      <c r="X46" s="296"/>
      <c r="Y46" s="102"/>
      <c r="Z46" s="119"/>
      <c r="AA46" s="265" t="s">
        <v>327</v>
      </c>
      <c r="AB46" s="102"/>
    </row>
    <row r="47" ht="51" spans="1:28">
      <c r="A47" s="102"/>
      <c r="B47" s="102"/>
      <c r="C47" s="102"/>
      <c r="D47" s="102"/>
      <c r="E47" s="102" t="s">
        <v>663</v>
      </c>
      <c r="F47" s="112" t="s">
        <v>635</v>
      </c>
      <c r="G47" s="102" t="s">
        <v>636</v>
      </c>
      <c r="H47" s="102" t="s">
        <v>593</v>
      </c>
      <c r="I47" s="102"/>
      <c r="J47" s="102"/>
      <c r="K47" s="102"/>
      <c r="L47" s="102" t="s">
        <v>632</v>
      </c>
      <c r="M47" s="112" t="s">
        <v>663</v>
      </c>
      <c r="N47" s="118" t="s">
        <v>261</v>
      </c>
      <c r="O47" s="294">
        <v>44903.6277314815</v>
      </c>
      <c r="P47" s="118" t="s">
        <v>271</v>
      </c>
      <c r="Q47" s="119" t="s">
        <v>63</v>
      </c>
      <c r="R47" s="102"/>
      <c r="S47" s="102"/>
      <c r="T47" s="102"/>
      <c r="U47" s="102"/>
      <c r="V47" s="112"/>
      <c r="W47" s="113"/>
      <c r="X47" s="296"/>
      <c r="Y47" s="102"/>
      <c r="Z47" s="119"/>
      <c r="AA47" s="265" t="s">
        <v>327</v>
      </c>
      <c r="AB47" s="102"/>
    </row>
    <row r="48" ht="51" spans="1:28">
      <c r="A48" s="102"/>
      <c r="B48" s="102"/>
      <c r="C48" s="102"/>
      <c r="D48" s="102"/>
      <c r="E48" s="102"/>
      <c r="F48" s="112"/>
      <c r="G48" s="102" t="s">
        <v>638</v>
      </c>
      <c r="H48" s="102" t="s">
        <v>593</v>
      </c>
      <c r="I48" s="102"/>
      <c r="J48" s="102"/>
      <c r="K48" s="102"/>
      <c r="L48" s="102" t="s">
        <v>632</v>
      </c>
      <c r="M48" s="112" t="s">
        <v>663</v>
      </c>
      <c r="N48" s="118" t="s">
        <v>475</v>
      </c>
      <c r="O48" s="293">
        <v>44897.7201388889</v>
      </c>
      <c r="P48" s="118" t="s">
        <v>271</v>
      </c>
      <c r="Q48" s="119" t="s">
        <v>63</v>
      </c>
      <c r="R48" s="102"/>
      <c r="S48" s="102"/>
      <c r="T48" s="102"/>
      <c r="U48" s="102"/>
      <c r="V48" s="112"/>
      <c r="W48" s="113"/>
      <c r="X48" s="296"/>
      <c r="Y48" s="102"/>
      <c r="Z48" s="119"/>
      <c r="AA48" s="265" t="s">
        <v>327</v>
      </c>
      <c r="AB48" s="102"/>
    </row>
    <row r="49" ht="51" spans="1:28">
      <c r="A49" s="102"/>
      <c r="B49" s="102"/>
      <c r="C49" s="102"/>
      <c r="D49" s="102"/>
      <c r="E49" s="102"/>
      <c r="F49" s="112"/>
      <c r="G49" s="102" t="s">
        <v>637</v>
      </c>
      <c r="H49" s="102" t="s">
        <v>593</v>
      </c>
      <c r="I49" s="102"/>
      <c r="J49" s="102"/>
      <c r="K49" s="102"/>
      <c r="L49" s="102" t="s">
        <v>632</v>
      </c>
      <c r="M49" s="112" t="s">
        <v>663</v>
      </c>
      <c r="N49" s="118" t="s">
        <v>380</v>
      </c>
      <c r="O49" s="294">
        <v>44903.6226851852</v>
      </c>
      <c r="P49" s="118" t="s">
        <v>271</v>
      </c>
      <c r="Q49" s="119" t="s">
        <v>63</v>
      </c>
      <c r="R49" s="102"/>
      <c r="S49" s="102"/>
      <c r="T49" s="102"/>
      <c r="U49" s="102"/>
      <c r="V49" s="112"/>
      <c r="W49" s="113"/>
      <c r="X49" s="296"/>
      <c r="Y49" s="102"/>
      <c r="Z49" s="119"/>
      <c r="AA49" s="265" t="s">
        <v>327</v>
      </c>
      <c r="AB49" s="102"/>
    </row>
    <row r="50" ht="51" spans="1:28">
      <c r="A50" s="102"/>
      <c r="B50" s="102"/>
      <c r="C50" s="102"/>
      <c r="D50" s="102"/>
      <c r="E50" s="102" t="s">
        <v>664</v>
      </c>
      <c r="F50" s="112" t="s">
        <v>635</v>
      </c>
      <c r="G50" s="102" t="s">
        <v>636</v>
      </c>
      <c r="H50" s="102" t="s">
        <v>593</v>
      </c>
      <c r="I50" s="102"/>
      <c r="J50" s="102"/>
      <c r="K50" s="102"/>
      <c r="L50" s="102" t="s">
        <v>632</v>
      </c>
      <c r="M50" s="112" t="s">
        <v>664</v>
      </c>
      <c r="N50" s="118" t="s">
        <v>261</v>
      </c>
      <c r="O50" s="294">
        <v>44903.6276157407</v>
      </c>
      <c r="P50" s="118" t="s">
        <v>271</v>
      </c>
      <c r="Q50" s="119" t="s">
        <v>63</v>
      </c>
      <c r="R50" s="102"/>
      <c r="S50" s="102"/>
      <c r="T50" s="102"/>
      <c r="U50" s="102"/>
      <c r="V50" s="112"/>
      <c r="W50" s="113"/>
      <c r="X50" s="296"/>
      <c r="Y50" s="102"/>
      <c r="Z50" s="119"/>
      <c r="AA50" s="265" t="s">
        <v>327</v>
      </c>
      <c r="AB50" s="102"/>
    </row>
    <row r="51" ht="51" spans="1:28">
      <c r="A51" s="102"/>
      <c r="B51" s="102"/>
      <c r="C51" s="102"/>
      <c r="D51" s="102"/>
      <c r="E51" s="102"/>
      <c r="F51" s="112"/>
      <c r="G51" s="102" t="s">
        <v>638</v>
      </c>
      <c r="H51" s="102" t="s">
        <v>593</v>
      </c>
      <c r="I51" s="102"/>
      <c r="J51" s="102"/>
      <c r="K51" s="102"/>
      <c r="L51" s="102" t="s">
        <v>632</v>
      </c>
      <c r="M51" s="112" t="s">
        <v>664</v>
      </c>
      <c r="N51" s="118" t="s">
        <v>475</v>
      </c>
      <c r="O51" s="293">
        <v>44897.7201388889</v>
      </c>
      <c r="P51" s="118" t="s">
        <v>271</v>
      </c>
      <c r="Q51" s="119" t="s">
        <v>63</v>
      </c>
      <c r="R51" s="102"/>
      <c r="S51" s="102"/>
      <c r="T51" s="102"/>
      <c r="U51" s="102"/>
      <c r="V51" s="112"/>
      <c r="W51" s="113"/>
      <c r="X51" s="296"/>
      <c r="Y51" s="102"/>
      <c r="Z51" s="119"/>
      <c r="AA51" s="265" t="s">
        <v>327</v>
      </c>
      <c r="AB51" s="102"/>
    </row>
    <row r="52" ht="51" spans="1:28">
      <c r="A52" s="102"/>
      <c r="B52" s="102"/>
      <c r="C52" s="102"/>
      <c r="D52" s="102"/>
      <c r="E52" s="102"/>
      <c r="F52" s="112"/>
      <c r="G52" s="102" t="s">
        <v>637</v>
      </c>
      <c r="H52" s="102" t="s">
        <v>593</v>
      </c>
      <c r="I52" s="102"/>
      <c r="J52" s="102"/>
      <c r="K52" s="102"/>
      <c r="L52" s="102" t="s">
        <v>632</v>
      </c>
      <c r="M52" s="112" t="s">
        <v>664</v>
      </c>
      <c r="N52" s="118" t="s">
        <v>380</v>
      </c>
      <c r="O52" s="294">
        <v>44903.6226851852</v>
      </c>
      <c r="P52" s="118" t="s">
        <v>271</v>
      </c>
      <c r="Q52" s="119" t="s">
        <v>63</v>
      </c>
      <c r="R52" s="102"/>
      <c r="S52" s="102"/>
      <c r="T52" s="102"/>
      <c r="U52" s="102"/>
      <c r="V52" s="112"/>
      <c r="W52" s="113"/>
      <c r="X52" s="296"/>
      <c r="Y52" s="102"/>
      <c r="Z52" s="119"/>
      <c r="AA52" s="265" t="s">
        <v>327</v>
      </c>
      <c r="AB52" s="102"/>
    </row>
    <row r="53" ht="51" spans="1:28">
      <c r="A53" s="102"/>
      <c r="B53" s="102"/>
      <c r="C53" s="102"/>
      <c r="D53" s="102"/>
      <c r="E53" s="102" t="s">
        <v>611</v>
      </c>
      <c r="F53" s="112" t="s">
        <v>635</v>
      </c>
      <c r="G53" s="102" t="s">
        <v>636</v>
      </c>
      <c r="H53" s="102" t="s">
        <v>593</v>
      </c>
      <c r="I53" s="102"/>
      <c r="J53" s="102"/>
      <c r="K53" s="102"/>
      <c r="L53" s="102" t="s">
        <v>632</v>
      </c>
      <c r="M53" s="112" t="s">
        <v>611</v>
      </c>
      <c r="N53" s="118" t="s">
        <v>261</v>
      </c>
      <c r="O53" s="294">
        <v>44903.6247337963</v>
      </c>
      <c r="P53" s="118" t="s">
        <v>271</v>
      </c>
      <c r="Q53" s="119" t="s">
        <v>63</v>
      </c>
      <c r="R53" s="102"/>
      <c r="S53" s="102"/>
      <c r="T53" s="102"/>
      <c r="U53" s="102"/>
      <c r="V53" s="112"/>
      <c r="W53" s="113"/>
      <c r="X53" s="296"/>
      <c r="Y53" s="102"/>
      <c r="Z53" s="119"/>
      <c r="AA53" s="265" t="s">
        <v>327</v>
      </c>
      <c r="AB53" s="102"/>
    </row>
    <row r="54" ht="51" spans="1:28">
      <c r="A54" s="102"/>
      <c r="B54" s="102"/>
      <c r="C54" s="102"/>
      <c r="D54" s="102"/>
      <c r="E54" s="102"/>
      <c r="F54" s="112"/>
      <c r="G54" s="102" t="s">
        <v>638</v>
      </c>
      <c r="H54" s="102" t="s">
        <v>593</v>
      </c>
      <c r="I54" s="102"/>
      <c r="J54" s="102"/>
      <c r="K54" s="102"/>
      <c r="L54" s="102" t="s">
        <v>632</v>
      </c>
      <c r="M54" s="112" t="s">
        <v>611</v>
      </c>
      <c r="N54" s="118" t="s">
        <v>475</v>
      </c>
      <c r="O54" s="294">
        <v>44903.6256134259</v>
      </c>
      <c r="P54" s="118" t="s">
        <v>271</v>
      </c>
      <c r="Q54" s="119" t="s">
        <v>63</v>
      </c>
      <c r="R54" s="102"/>
      <c r="S54" s="102"/>
      <c r="T54" s="102"/>
      <c r="U54" s="102"/>
      <c r="V54" s="112"/>
      <c r="W54" s="113"/>
      <c r="X54" s="296"/>
      <c r="Y54" s="102"/>
      <c r="Z54" s="119"/>
      <c r="AA54" s="265" t="s">
        <v>327</v>
      </c>
      <c r="AB54" s="102"/>
    </row>
    <row r="55" ht="51" spans="1:28">
      <c r="A55" s="102"/>
      <c r="B55" s="102"/>
      <c r="C55" s="102"/>
      <c r="D55" s="102"/>
      <c r="E55" s="102"/>
      <c r="F55" s="112"/>
      <c r="G55" s="102" t="s">
        <v>637</v>
      </c>
      <c r="H55" s="102" t="s">
        <v>593</v>
      </c>
      <c r="I55" s="102"/>
      <c r="J55" s="102"/>
      <c r="K55" s="102"/>
      <c r="L55" s="102" t="s">
        <v>632</v>
      </c>
      <c r="M55" s="112" t="s">
        <v>611</v>
      </c>
      <c r="N55" s="118" t="s">
        <v>380</v>
      </c>
      <c r="O55" s="294">
        <v>44903.6246180556</v>
      </c>
      <c r="P55" s="118" t="s">
        <v>271</v>
      </c>
      <c r="Q55" s="119" t="s">
        <v>63</v>
      </c>
      <c r="R55" s="102"/>
      <c r="S55" s="102"/>
      <c r="T55" s="102"/>
      <c r="U55" s="102"/>
      <c r="V55" s="112"/>
      <c r="W55" s="113"/>
      <c r="X55" s="296"/>
      <c r="Y55" s="102"/>
      <c r="Z55" s="119"/>
      <c r="AA55" s="265" t="s">
        <v>327</v>
      </c>
      <c r="AB55" s="102"/>
    </row>
    <row r="56" ht="51" spans="1:28">
      <c r="A56" s="102"/>
      <c r="B56" s="102"/>
      <c r="C56" s="102"/>
      <c r="D56" s="102"/>
      <c r="E56" s="102" t="s">
        <v>613</v>
      </c>
      <c r="F56" s="112" t="s">
        <v>635</v>
      </c>
      <c r="G56" s="102" t="s">
        <v>636</v>
      </c>
      <c r="H56" s="102" t="s">
        <v>593</v>
      </c>
      <c r="I56" s="102"/>
      <c r="J56" s="102"/>
      <c r="K56" s="102"/>
      <c r="L56" s="102" t="s">
        <v>632</v>
      </c>
      <c r="M56" s="112" t="s">
        <v>613</v>
      </c>
      <c r="N56" s="118" t="s">
        <v>261</v>
      </c>
      <c r="O56" s="294">
        <v>44903.6279513889</v>
      </c>
      <c r="P56" s="118" t="s">
        <v>271</v>
      </c>
      <c r="Q56" s="119" t="s">
        <v>63</v>
      </c>
      <c r="R56" s="102"/>
      <c r="S56" s="102"/>
      <c r="T56" s="102"/>
      <c r="U56" s="102"/>
      <c r="V56" s="112"/>
      <c r="W56" s="113"/>
      <c r="X56" s="296"/>
      <c r="Y56" s="102"/>
      <c r="Z56" s="119"/>
      <c r="AA56" s="265" t="s">
        <v>327</v>
      </c>
      <c r="AB56" s="102"/>
    </row>
    <row r="57" ht="51" spans="1:28">
      <c r="A57" s="102"/>
      <c r="B57" s="102"/>
      <c r="C57" s="102"/>
      <c r="D57" s="102"/>
      <c r="E57" s="102"/>
      <c r="F57" s="112"/>
      <c r="G57" s="102" t="s">
        <v>638</v>
      </c>
      <c r="H57" s="102" t="s">
        <v>593</v>
      </c>
      <c r="I57" s="102"/>
      <c r="J57" s="102"/>
      <c r="K57" s="102"/>
      <c r="L57" s="102" t="s">
        <v>632</v>
      </c>
      <c r="M57" s="112" t="s">
        <v>613</v>
      </c>
      <c r="N57" s="118" t="s">
        <v>475</v>
      </c>
      <c r="O57" s="294">
        <v>44903.6279861111</v>
      </c>
      <c r="P57" s="118" t="s">
        <v>271</v>
      </c>
      <c r="Q57" s="119" t="s">
        <v>63</v>
      </c>
      <c r="R57" s="102"/>
      <c r="S57" s="102"/>
      <c r="T57" s="102"/>
      <c r="U57" s="102"/>
      <c r="V57" s="112"/>
      <c r="W57" s="113"/>
      <c r="X57" s="296"/>
      <c r="Y57" s="102"/>
      <c r="Z57" s="119"/>
      <c r="AA57" s="265" t="s">
        <v>327</v>
      </c>
      <c r="AB57" s="102"/>
    </row>
    <row r="58" ht="51" spans="1:28">
      <c r="A58" s="102"/>
      <c r="B58" s="102"/>
      <c r="C58" s="102"/>
      <c r="D58" s="102"/>
      <c r="E58" s="102"/>
      <c r="F58" s="112"/>
      <c r="G58" s="102" t="s">
        <v>637</v>
      </c>
      <c r="H58" s="102" t="s">
        <v>593</v>
      </c>
      <c r="I58" s="102"/>
      <c r="J58" s="102"/>
      <c r="K58" s="102"/>
      <c r="L58" s="102" t="s">
        <v>632</v>
      </c>
      <c r="M58" s="112" t="s">
        <v>613</v>
      </c>
      <c r="N58" s="118" t="s">
        <v>380</v>
      </c>
      <c r="O58" s="294">
        <v>44903.6246180556</v>
      </c>
      <c r="P58" s="118" t="s">
        <v>271</v>
      </c>
      <c r="Q58" s="119" t="s">
        <v>63</v>
      </c>
      <c r="R58" s="102"/>
      <c r="S58" s="102"/>
      <c r="T58" s="102"/>
      <c r="U58" s="102"/>
      <c r="V58" s="112"/>
      <c r="W58" s="113"/>
      <c r="X58" s="296"/>
      <c r="Y58" s="102"/>
      <c r="Z58" s="119"/>
      <c r="AA58" s="265" t="s">
        <v>327</v>
      </c>
      <c r="AB58" s="102"/>
    </row>
    <row r="59" ht="51" spans="1:28">
      <c r="A59" s="102"/>
      <c r="B59" s="102"/>
      <c r="C59" s="102"/>
      <c r="D59" s="102"/>
      <c r="E59" s="102" t="s">
        <v>615</v>
      </c>
      <c r="F59" s="112" t="s">
        <v>635</v>
      </c>
      <c r="G59" s="102" t="s">
        <v>636</v>
      </c>
      <c r="H59" s="102" t="s">
        <v>593</v>
      </c>
      <c r="I59" s="102"/>
      <c r="J59" s="102"/>
      <c r="K59" s="102"/>
      <c r="L59" s="102" t="s">
        <v>632</v>
      </c>
      <c r="M59" s="112" t="s">
        <v>615</v>
      </c>
      <c r="N59" s="118" t="s">
        <v>261</v>
      </c>
      <c r="O59" s="294">
        <v>44903.6281018518</v>
      </c>
      <c r="P59" s="118" t="s">
        <v>271</v>
      </c>
      <c r="Q59" s="119" t="s">
        <v>63</v>
      </c>
      <c r="R59" s="102"/>
      <c r="S59" s="102"/>
      <c r="T59" s="102"/>
      <c r="U59" s="102"/>
      <c r="V59" s="112"/>
      <c r="W59" s="113"/>
      <c r="X59" s="296"/>
      <c r="Y59" s="102"/>
      <c r="Z59" s="119"/>
      <c r="AA59" s="265" t="s">
        <v>327</v>
      </c>
      <c r="AB59" s="102"/>
    </row>
    <row r="60" ht="51" spans="1:28">
      <c r="A60" s="102"/>
      <c r="B60" s="102"/>
      <c r="C60" s="102"/>
      <c r="D60" s="102"/>
      <c r="E60" s="102"/>
      <c r="F60" s="112"/>
      <c r="G60" s="102" t="s">
        <v>638</v>
      </c>
      <c r="H60" s="102" t="s">
        <v>593</v>
      </c>
      <c r="I60" s="102"/>
      <c r="J60" s="102"/>
      <c r="K60" s="102"/>
      <c r="L60" s="102" t="s">
        <v>632</v>
      </c>
      <c r="M60" s="112" t="s">
        <v>615</v>
      </c>
      <c r="N60" s="118" t="s">
        <v>475</v>
      </c>
      <c r="O60" s="294">
        <v>44897.7207407407</v>
      </c>
      <c r="P60" s="118" t="s">
        <v>271</v>
      </c>
      <c r="Q60" s="119" t="s">
        <v>63</v>
      </c>
      <c r="R60" s="102"/>
      <c r="S60" s="102"/>
      <c r="T60" s="102"/>
      <c r="U60" s="102"/>
      <c r="V60" s="112"/>
      <c r="W60" s="113"/>
      <c r="X60" s="296"/>
      <c r="Y60" s="102"/>
      <c r="Z60" s="119"/>
      <c r="AA60" s="265" t="s">
        <v>327</v>
      </c>
      <c r="AB60" s="102"/>
    </row>
    <row r="61" ht="51" spans="1:28">
      <c r="A61" s="102"/>
      <c r="B61" s="102"/>
      <c r="C61" s="102"/>
      <c r="D61" s="102"/>
      <c r="E61" s="102"/>
      <c r="F61" s="112"/>
      <c r="G61" s="102" t="s">
        <v>637</v>
      </c>
      <c r="H61" s="102" t="s">
        <v>593</v>
      </c>
      <c r="I61" s="102"/>
      <c r="J61" s="102"/>
      <c r="K61" s="102"/>
      <c r="L61" s="102" t="s">
        <v>632</v>
      </c>
      <c r="M61" s="112" t="s">
        <v>615</v>
      </c>
      <c r="N61" s="118" t="s">
        <v>380</v>
      </c>
      <c r="O61" s="294">
        <v>44903.6279861111</v>
      </c>
      <c r="P61" s="118" t="s">
        <v>271</v>
      </c>
      <c r="Q61" s="119" t="s">
        <v>63</v>
      </c>
      <c r="R61" s="102"/>
      <c r="S61" s="102"/>
      <c r="T61" s="102"/>
      <c r="U61" s="102"/>
      <c r="V61" s="112"/>
      <c r="W61" s="113"/>
      <c r="X61" s="296"/>
      <c r="Y61" s="102"/>
      <c r="Z61" s="119"/>
      <c r="AA61" s="265" t="s">
        <v>327</v>
      </c>
      <c r="AB61" s="102"/>
    </row>
    <row r="62" ht="51" spans="1:28">
      <c r="A62" s="102"/>
      <c r="B62" s="102"/>
      <c r="C62" s="102"/>
      <c r="D62" s="102"/>
      <c r="E62" s="102" t="s">
        <v>617</v>
      </c>
      <c r="F62" s="112" t="s">
        <v>635</v>
      </c>
      <c r="G62" s="102" t="s">
        <v>636</v>
      </c>
      <c r="H62" s="102" t="s">
        <v>593</v>
      </c>
      <c r="I62" s="102"/>
      <c r="J62" s="102"/>
      <c r="K62" s="102"/>
      <c r="L62" s="102" t="s">
        <v>632</v>
      </c>
      <c r="M62" s="112" t="s">
        <v>617</v>
      </c>
      <c r="N62" s="118" t="s">
        <v>261</v>
      </c>
      <c r="O62" s="294">
        <v>44903.6281597222</v>
      </c>
      <c r="P62" s="118" t="s">
        <v>271</v>
      </c>
      <c r="Q62" s="119" t="s">
        <v>63</v>
      </c>
      <c r="R62" s="102"/>
      <c r="S62" s="102"/>
      <c r="T62" s="102"/>
      <c r="U62" s="102"/>
      <c r="V62" s="112"/>
      <c r="W62" s="113"/>
      <c r="X62" s="296"/>
      <c r="Y62" s="102"/>
      <c r="Z62" s="119"/>
      <c r="AA62" s="265" t="s">
        <v>327</v>
      </c>
      <c r="AB62" s="102"/>
    </row>
    <row r="63" ht="51" spans="1:28">
      <c r="A63" s="102"/>
      <c r="B63" s="102"/>
      <c r="C63" s="102"/>
      <c r="D63" s="102"/>
      <c r="E63" s="102"/>
      <c r="F63" s="112"/>
      <c r="G63" s="102" t="s">
        <v>638</v>
      </c>
      <c r="H63" s="102" t="s">
        <v>593</v>
      </c>
      <c r="I63" s="102"/>
      <c r="J63" s="102"/>
      <c r="K63" s="102"/>
      <c r="L63" s="102" t="s">
        <v>632</v>
      </c>
      <c r="M63" s="112" t="s">
        <v>617</v>
      </c>
      <c r="N63" s="118" t="s">
        <v>475</v>
      </c>
      <c r="O63" s="294">
        <v>44897.7207407407</v>
      </c>
      <c r="P63" s="118" t="s">
        <v>271</v>
      </c>
      <c r="Q63" s="119" t="s">
        <v>63</v>
      </c>
      <c r="R63" s="102"/>
      <c r="S63" s="102"/>
      <c r="T63" s="102"/>
      <c r="U63" s="102"/>
      <c r="V63" s="112"/>
      <c r="W63" s="113"/>
      <c r="X63" s="296"/>
      <c r="Y63" s="102"/>
      <c r="Z63" s="119"/>
      <c r="AA63" s="265" t="s">
        <v>327</v>
      </c>
      <c r="AB63" s="102"/>
    </row>
    <row r="64" ht="51" spans="1:28">
      <c r="A64" s="102"/>
      <c r="B64" s="102"/>
      <c r="C64" s="102"/>
      <c r="D64" s="102"/>
      <c r="E64" s="102"/>
      <c r="F64" s="112"/>
      <c r="G64" s="102" t="s">
        <v>637</v>
      </c>
      <c r="H64" s="102" t="s">
        <v>593</v>
      </c>
      <c r="I64" s="102"/>
      <c r="J64" s="102"/>
      <c r="K64" s="102"/>
      <c r="L64" s="102" t="s">
        <v>632</v>
      </c>
      <c r="M64" s="112" t="s">
        <v>617</v>
      </c>
      <c r="N64" s="118" t="s">
        <v>380</v>
      </c>
      <c r="O64" s="294">
        <v>44903.6226851852</v>
      </c>
      <c r="P64" s="118" t="s">
        <v>271</v>
      </c>
      <c r="Q64" s="119" t="s">
        <v>63</v>
      </c>
      <c r="R64" s="102"/>
      <c r="S64" s="102"/>
      <c r="T64" s="102"/>
      <c r="U64" s="102"/>
      <c r="V64" s="112"/>
      <c r="W64" s="113"/>
      <c r="X64" s="296"/>
      <c r="Y64" s="102"/>
      <c r="Z64" s="119"/>
      <c r="AA64" s="265" t="s">
        <v>327</v>
      </c>
      <c r="AB64" s="102"/>
    </row>
    <row r="65" ht="51" spans="1:28">
      <c r="A65" s="102"/>
      <c r="B65" s="102"/>
      <c r="C65" s="102"/>
      <c r="D65" s="102"/>
      <c r="E65" s="102" t="s">
        <v>619</v>
      </c>
      <c r="F65" s="112" t="s">
        <v>635</v>
      </c>
      <c r="G65" s="102" t="s">
        <v>636</v>
      </c>
      <c r="H65" s="102" t="s">
        <v>593</v>
      </c>
      <c r="I65" s="102"/>
      <c r="J65" s="102"/>
      <c r="K65" s="102"/>
      <c r="L65" s="102" t="s">
        <v>632</v>
      </c>
      <c r="M65" s="112" t="s">
        <v>619</v>
      </c>
      <c r="N65" s="118" t="s">
        <v>261</v>
      </c>
      <c r="O65" s="294">
        <v>44904.4162268518</v>
      </c>
      <c r="P65" s="118" t="s">
        <v>271</v>
      </c>
      <c r="Q65" s="119" t="s">
        <v>63</v>
      </c>
      <c r="R65" s="102"/>
      <c r="S65" s="102"/>
      <c r="T65" s="102"/>
      <c r="U65" s="102"/>
      <c r="V65" s="112"/>
      <c r="W65" s="113"/>
      <c r="X65" s="296"/>
      <c r="Y65" s="102"/>
      <c r="Z65" s="119"/>
      <c r="AA65" s="265" t="s">
        <v>327</v>
      </c>
      <c r="AB65" s="102"/>
    </row>
    <row r="66" ht="51" spans="1:28">
      <c r="A66" s="102"/>
      <c r="B66" s="102"/>
      <c r="C66" s="102"/>
      <c r="D66" s="102"/>
      <c r="E66" s="102"/>
      <c r="F66" s="112"/>
      <c r="G66" s="102" t="s">
        <v>638</v>
      </c>
      <c r="H66" s="102" t="s">
        <v>593</v>
      </c>
      <c r="I66" s="102"/>
      <c r="J66" s="102"/>
      <c r="K66" s="102"/>
      <c r="L66" s="102" t="s">
        <v>632</v>
      </c>
      <c r="M66" s="112" t="s">
        <v>619</v>
      </c>
      <c r="N66" s="118" t="s">
        <v>475</v>
      </c>
      <c r="O66" s="294">
        <v>44897.7207407407</v>
      </c>
      <c r="P66" s="118" t="s">
        <v>271</v>
      </c>
      <c r="Q66" s="119" t="s">
        <v>63</v>
      </c>
      <c r="R66" s="102"/>
      <c r="S66" s="102"/>
      <c r="T66" s="102"/>
      <c r="U66" s="102"/>
      <c r="V66" s="112"/>
      <c r="W66" s="113"/>
      <c r="X66" s="296"/>
      <c r="Y66" s="102"/>
      <c r="Z66" s="119"/>
      <c r="AA66" s="265" t="s">
        <v>327</v>
      </c>
      <c r="AB66" s="102"/>
    </row>
    <row r="67" ht="51" spans="1:28">
      <c r="A67" s="102"/>
      <c r="B67" s="102"/>
      <c r="C67" s="102"/>
      <c r="D67" s="102"/>
      <c r="E67" s="102"/>
      <c r="F67" s="112"/>
      <c r="G67" s="102" t="s">
        <v>637</v>
      </c>
      <c r="H67" s="102" t="s">
        <v>593</v>
      </c>
      <c r="I67" s="102"/>
      <c r="J67" s="102"/>
      <c r="K67" s="102"/>
      <c r="L67" s="102" t="s">
        <v>632</v>
      </c>
      <c r="M67" s="112" t="s">
        <v>619</v>
      </c>
      <c r="N67" s="118" t="s">
        <v>380</v>
      </c>
      <c r="O67" s="294">
        <v>44903.6286458333</v>
      </c>
      <c r="P67" s="118" t="s">
        <v>271</v>
      </c>
      <c r="Q67" s="119" t="s">
        <v>63</v>
      </c>
      <c r="R67" s="102"/>
      <c r="S67" s="102"/>
      <c r="T67" s="102"/>
      <c r="U67" s="102"/>
      <c r="V67" s="112"/>
      <c r="W67" s="113"/>
      <c r="X67" s="296"/>
      <c r="Y67" s="102"/>
      <c r="Z67" s="119"/>
      <c r="AA67" s="265" t="s">
        <v>327</v>
      </c>
      <c r="AB67" s="102"/>
    </row>
    <row r="68" ht="51" spans="1:28">
      <c r="A68" s="102"/>
      <c r="B68" s="102"/>
      <c r="C68" s="102"/>
      <c r="D68" s="102"/>
      <c r="E68" s="102" t="s">
        <v>621</v>
      </c>
      <c r="F68" s="112" t="s">
        <v>635</v>
      </c>
      <c r="G68" s="102" t="s">
        <v>636</v>
      </c>
      <c r="H68" s="102" t="s">
        <v>593</v>
      </c>
      <c r="I68" s="102"/>
      <c r="J68" s="102"/>
      <c r="K68" s="102"/>
      <c r="L68" s="102" t="s">
        <v>632</v>
      </c>
      <c r="M68" s="112" t="s">
        <v>621</v>
      </c>
      <c r="N68" s="118" t="s">
        <v>261</v>
      </c>
      <c r="O68" s="294">
        <v>44904.4160300926</v>
      </c>
      <c r="P68" s="118" t="s">
        <v>271</v>
      </c>
      <c r="Q68" s="119" t="s">
        <v>63</v>
      </c>
      <c r="R68" s="102"/>
      <c r="S68" s="102"/>
      <c r="T68" s="102"/>
      <c r="U68" s="102"/>
      <c r="V68" s="112"/>
      <c r="W68" s="113"/>
      <c r="X68" s="296"/>
      <c r="Y68" s="102"/>
      <c r="Z68" s="119"/>
      <c r="AA68" s="265" t="s">
        <v>327</v>
      </c>
      <c r="AB68" s="102"/>
    </row>
    <row r="69" ht="51" spans="1:28">
      <c r="A69" s="102"/>
      <c r="B69" s="102"/>
      <c r="C69" s="102"/>
      <c r="D69" s="102"/>
      <c r="E69" s="102"/>
      <c r="F69" s="112"/>
      <c r="G69" s="102" t="s">
        <v>638</v>
      </c>
      <c r="H69" s="102" t="s">
        <v>593</v>
      </c>
      <c r="I69" s="102"/>
      <c r="J69" s="102"/>
      <c r="K69" s="102"/>
      <c r="L69" s="102" t="s">
        <v>632</v>
      </c>
      <c r="M69" s="112" t="s">
        <v>621</v>
      </c>
      <c r="N69" s="118" t="s">
        <v>475</v>
      </c>
      <c r="O69" s="294">
        <v>44903.6287268518</v>
      </c>
      <c r="P69" s="118" t="s">
        <v>271</v>
      </c>
      <c r="Q69" s="119" t="s">
        <v>63</v>
      </c>
      <c r="R69" s="102"/>
      <c r="S69" s="102"/>
      <c r="T69" s="102"/>
      <c r="U69" s="102"/>
      <c r="V69" s="112"/>
      <c r="W69" s="113"/>
      <c r="X69" s="296"/>
      <c r="Y69" s="102"/>
      <c r="Z69" s="119"/>
      <c r="AA69" s="265" t="s">
        <v>327</v>
      </c>
      <c r="AB69" s="102"/>
    </row>
    <row r="70" ht="51" spans="1:28">
      <c r="A70" s="102"/>
      <c r="B70" s="102"/>
      <c r="C70" s="102"/>
      <c r="D70" s="102"/>
      <c r="E70" s="102"/>
      <c r="F70" s="112"/>
      <c r="G70" s="102" t="s">
        <v>637</v>
      </c>
      <c r="H70" s="102" t="s">
        <v>593</v>
      </c>
      <c r="I70" s="102"/>
      <c r="J70" s="102"/>
      <c r="K70" s="102"/>
      <c r="L70" s="102" t="s">
        <v>632</v>
      </c>
      <c r="M70" s="112" t="s">
        <v>621</v>
      </c>
      <c r="N70" s="118" t="s">
        <v>380</v>
      </c>
      <c r="O70" s="294">
        <v>44903.6226851852</v>
      </c>
      <c r="P70" s="118" t="s">
        <v>271</v>
      </c>
      <c r="Q70" s="119" t="s">
        <v>63</v>
      </c>
      <c r="R70" s="102"/>
      <c r="S70" s="102"/>
      <c r="T70" s="102"/>
      <c r="U70" s="102"/>
      <c r="V70" s="112"/>
      <c r="W70" s="113"/>
      <c r="X70" s="296"/>
      <c r="Y70" s="102"/>
      <c r="Z70" s="119"/>
      <c r="AA70" s="265" t="s">
        <v>327</v>
      </c>
      <c r="AB70" s="102"/>
    </row>
    <row r="71" ht="51" spans="1:28">
      <c r="A71" s="102"/>
      <c r="B71" s="102"/>
      <c r="C71" s="102"/>
      <c r="D71" s="102"/>
      <c r="E71" s="102" t="s">
        <v>665</v>
      </c>
      <c r="F71" s="112" t="s">
        <v>666</v>
      </c>
      <c r="G71" s="102" t="s">
        <v>667</v>
      </c>
      <c r="H71" s="102" t="s">
        <v>593</v>
      </c>
      <c r="I71" s="102"/>
      <c r="J71" s="102"/>
      <c r="K71" s="102"/>
      <c r="L71" s="102" t="s">
        <v>632</v>
      </c>
      <c r="M71" s="112" t="s">
        <v>665</v>
      </c>
      <c r="N71" s="118">
        <v>6</v>
      </c>
      <c r="O71" s="293">
        <v>44897.7208333333</v>
      </c>
      <c r="P71" s="118" t="s">
        <v>271</v>
      </c>
      <c r="Q71" s="119" t="s">
        <v>63</v>
      </c>
      <c r="R71" s="102"/>
      <c r="S71" s="102"/>
      <c r="T71" s="102"/>
      <c r="U71" s="102"/>
      <c r="V71" s="112"/>
      <c r="W71" s="113"/>
      <c r="X71" s="296"/>
      <c r="Y71" s="102"/>
      <c r="Z71" s="119"/>
      <c r="AA71" s="265" t="s">
        <v>327</v>
      </c>
      <c r="AB71" s="102"/>
    </row>
    <row r="72" ht="51" spans="1:28">
      <c r="A72" s="102"/>
      <c r="B72" s="102"/>
      <c r="C72" s="102"/>
      <c r="D72" s="102"/>
      <c r="E72" s="102" t="s">
        <v>668</v>
      </c>
      <c r="F72" s="112" t="s">
        <v>666</v>
      </c>
      <c r="G72" s="102" t="s">
        <v>667</v>
      </c>
      <c r="H72" s="102" t="s">
        <v>593</v>
      </c>
      <c r="I72" s="102"/>
      <c r="J72" s="102"/>
      <c r="K72" s="102"/>
      <c r="L72" s="102" t="s">
        <v>632</v>
      </c>
      <c r="M72" s="112" t="s">
        <v>668</v>
      </c>
      <c r="N72" s="118">
        <v>0</v>
      </c>
      <c r="O72" s="293">
        <v>44897.7201388889</v>
      </c>
      <c r="P72" s="118" t="s">
        <v>271</v>
      </c>
      <c r="Q72" s="119" t="s">
        <v>63</v>
      </c>
      <c r="R72" s="102"/>
      <c r="S72" s="102"/>
      <c r="T72" s="102"/>
      <c r="U72" s="102"/>
      <c r="V72" s="112"/>
      <c r="W72" s="113"/>
      <c r="X72" s="296"/>
      <c r="Y72" s="102"/>
      <c r="Z72" s="119"/>
      <c r="AA72" s="265" t="s">
        <v>327</v>
      </c>
      <c r="AB72" s="102"/>
    </row>
    <row r="73" spans="1:28">
      <c r="A73" s="130" t="s">
        <v>587</v>
      </c>
      <c r="B73" s="130" t="s">
        <v>669</v>
      </c>
      <c r="C73" s="130" t="s">
        <v>670</v>
      </c>
      <c r="D73" s="130" t="s">
        <v>671</v>
      </c>
      <c r="E73" s="130"/>
      <c r="F73" s="139"/>
      <c r="G73" s="130"/>
      <c r="H73" s="130"/>
      <c r="I73" s="130"/>
      <c r="J73" s="130"/>
      <c r="K73" s="130"/>
      <c r="L73" s="130"/>
      <c r="M73" s="139"/>
      <c r="N73" s="113"/>
      <c r="O73" s="292"/>
      <c r="P73" s="113"/>
      <c r="Q73" s="165"/>
      <c r="R73" s="130"/>
      <c r="S73" s="130"/>
      <c r="T73" s="130"/>
      <c r="U73" s="130"/>
      <c r="V73" s="139"/>
      <c r="W73" s="113"/>
      <c r="X73" s="165"/>
      <c r="Y73" s="130"/>
      <c r="Z73" s="130"/>
      <c r="AA73" s="130"/>
      <c r="AB73" s="130"/>
    </row>
    <row r="74" ht="33" customHeight="1" spans="1:28">
      <c r="A74" s="102"/>
      <c r="B74" s="102"/>
      <c r="C74" s="102"/>
      <c r="D74" s="102"/>
      <c r="E74" s="102" t="s">
        <v>672</v>
      </c>
      <c r="F74" s="112" t="s">
        <v>565</v>
      </c>
      <c r="G74" s="102"/>
      <c r="H74" s="102" t="s">
        <v>593</v>
      </c>
      <c r="I74" s="102"/>
      <c r="J74" s="102"/>
      <c r="K74" s="102"/>
      <c r="L74" s="102" t="s">
        <v>670</v>
      </c>
      <c r="M74" s="112" t="s">
        <v>672</v>
      </c>
      <c r="N74" s="297" t="s">
        <v>673</v>
      </c>
      <c r="O74" s="293">
        <v>44897.7402777778</v>
      </c>
      <c r="P74" s="118" t="s">
        <v>271</v>
      </c>
      <c r="Q74" s="119" t="s">
        <v>63</v>
      </c>
      <c r="R74" s="102"/>
      <c r="S74" s="102"/>
      <c r="T74" s="102"/>
      <c r="U74" s="102"/>
      <c r="V74" s="112"/>
      <c r="W74" s="113"/>
      <c r="X74" s="296"/>
      <c r="Y74" s="102"/>
      <c r="Z74" s="119"/>
      <c r="AA74" s="265" t="s">
        <v>327</v>
      </c>
      <c r="AB74" s="102"/>
    </row>
    <row r="75" ht="51" spans="1:28">
      <c r="A75" s="102"/>
      <c r="B75" s="102"/>
      <c r="C75" s="102"/>
      <c r="D75" s="102"/>
      <c r="E75" s="102" t="s">
        <v>480</v>
      </c>
      <c r="F75" s="112" t="s">
        <v>674</v>
      </c>
      <c r="G75" s="102"/>
      <c r="H75" s="102" t="s">
        <v>593</v>
      </c>
      <c r="I75" s="102"/>
      <c r="J75" s="102"/>
      <c r="K75" s="102"/>
      <c r="L75" s="102" t="s">
        <v>670</v>
      </c>
      <c r="M75" s="112" t="s">
        <v>480</v>
      </c>
      <c r="N75" s="487" t="s">
        <v>675</v>
      </c>
      <c r="O75" s="293">
        <v>44897.7402777778</v>
      </c>
      <c r="P75" s="118" t="s">
        <v>271</v>
      </c>
      <c r="Q75" s="119" t="s">
        <v>63</v>
      </c>
      <c r="R75" s="102"/>
      <c r="S75" s="102"/>
      <c r="T75" s="102"/>
      <c r="U75" s="102"/>
      <c r="V75" s="112"/>
      <c r="W75" s="113"/>
      <c r="X75" s="296"/>
      <c r="Y75" s="102"/>
      <c r="Z75" s="119"/>
      <c r="AA75" s="265" t="s">
        <v>327</v>
      </c>
      <c r="AB75" s="102"/>
    </row>
    <row r="76" ht="51" spans="1:28">
      <c r="A76" s="102"/>
      <c r="B76" s="102"/>
      <c r="C76" s="102"/>
      <c r="D76" s="102"/>
      <c r="E76" s="102" t="s">
        <v>482</v>
      </c>
      <c r="F76" s="112" t="s">
        <v>676</v>
      </c>
      <c r="G76" s="102"/>
      <c r="H76" s="102" t="s">
        <v>593</v>
      </c>
      <c r="I76" s="102"/>
      <c r="J76" s="102"/>
      <c r="K76" s="102"/>
      <c r="L76" s="102" t="s">
        <v>670</v>
      </c>
      <c r="M76" s="112" t="s">
        <v>482</v>
      </c>
      <c r="N76" s="487" t="s">
        <v>677</v>
      </c>
      <c r="O76" s="293">
        <v>44897.7402777778</v>
      </c>
      <c r="P76" s="118" t="s">
        <v>271</v>
      </c>
      <c r="Q76" s="119" t="s">
        <v>63</v>
      </c>
      <c r="R76" s="102"/>
      <c r="S76" s="102"/>
      <c r="T76" s="102"/>
      <c r="U76" s="102"/>
      <c r="V76" s="112"/>
      <c r="W76" s="113"/>
      <c r="X76" s="296"/>
      <c r="Y76" s="102"/>
      <c r="Z76" s="119"/>
      <c r="AA76" s="265" t="s">
        <v>327</v>
      </c>
      <c r="AB76" s="102"/>
    </row>
  </sheetData>
  <sheetProtection formatCells="0" insertHyperlinks="0" autoFilter="0"/>
  <autoFilter ref="H1:H76">
    <filterColumn colId="0">
      <filters blank="1">
        <filter val="TS"/>
        <filter val="责任方"/>
      </filters>
    </filterColumn>
    <extLst/>
  </autoFilter>
  <dataValidations count="1">
    <dataValidation type="list" allowBlank="1" showErrorMessage="1" sqref="P2 Y25:Y28 Y30:Y72 Y74:Y76">
      <formula1>"PASS,FAIL,BLOCK,NT"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4"/>
  <sheetViews>
    <sheetView topLeftCell="E1" workbookViewId="0">
      <selection activeCell="N16" sqref="N16"/>
    </sheetView>
  </sheetViews>
  <sheetFormatPr defaultColWidth="14" defaultRowHeight="12.75"/>
  <cols>
    <col min="1" max="1" width="22" customWidth="1"/>
    <col min="2" max="2" width="13" customWidth="1"/>
    <col min="3" max="3" width="39" customWidth="1"/>
    <col min="4" max="4" width="27" customWidth="1"/>
    <col min="5" max="5" width="42" customWidth="1"/>
    <col min="6" max="6" width="52" customWidth="1"/>
    <col min="7" max="7" width="44" customWidth="1"/>
    <col min="8" max="8" width="16" customWidth="1"/>
    <col min="9" max="9" width="8" customWidth="1"/>
    <col min="10" max="10" width="7" customWidth="1"/>
    <col min="11" max="11" width="20" customWidth="1"/>
    <col min="12" max="12" width="18" customWidth="1"/>
    <col min="13" max="13" width="16" customWidth="1"/>
    <col min="14" max="14" width="14.7142857142857" customWidth="1"/>
    <col min="15" max="17" width="9" customWidth="1"/>
    <col min="18" max="18" width="17.5714285714286" customWidth="1"/>
    <col min="19" max="21" width="9" customWidth="1"/>
  </cols>
  <sheetData>
    <row r="1" ht="16" customHeight="1" spans="1:20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  <c r="H1" s="66"/>
      <c r="I1" s="282" t="s">
        <v>246</v>
      </c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</row>
    <row r="2" ht="16" customHeight="1" spans="1:20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  <c r="H2" s="280" t="s">
        <v>252</v>
      </c>
      <c r="I2" s="130" t="s">
        <v>82</v>
      </c>
      <c r="J2" s="130" t="s">
        <v>86</v>
      </c>
      <c r="K2" s="130" t="s">
        <v>253</v>
      </c>
      <c r="L2" s="130" t="s">
        <v>254</v>
      </c>
      <c r="M2" s="130" t="s">
        <v>255</v>
      </c>
      <c r="N2" s="130" t="s">
        <v>97</v>
      </c>
      <c r="O2" s="130" t="s">
        <v>11</v>
      </c>
      <c r="P2" s="130" t="s">
        <v>256</v>
      </c>
      <c r="Q2" s="130" t="s">
        <v>257</v>
      </c>
      <c r="R2" s="130" t="s">
        <v>258</v>
      </c>
      <c r="S2" s="130" t="s">
        <v>259</v>
      </c>
      <c r="T2" s="130"/>
    </row>
    <row r="3" ht="16" customHeight="1" spans="1:20">
      <c r="A3" s="26" t="s">
        <v>678</v>
      </c>
      <c r="B3" s="26" t="s">
        <v>320</v>
      </c>
      <c r="C3" s="26" t="str">
        <f>_xlfn.CONCAT("on",REPLACE(A3,1,1,UPPER(LEFT(A3,1))),REPLACE(B3,1,1,UPPER(LEFT(B3,1))))</f>
        <v>onCarmodel Opened</v>
      </c>
      <c r="D3" s="25" t="s">
        <v>679</v>
      </c>
      <c r="E3" s="26"/>
      <c r="F3" s="26"/>
      <c r="G3" s="26"/>
      <c r="H3" s="77"/>
      <c r="I3" s="130"/>
      <c r="J3" s="130"/>
      <c r="K3" s="130"/>
      <c r="L3" s="130"/>
      <c r="M3" s="276"/>
      <c r="N3" s="173"/>
      <c r="O3" s="130"/>
      <c r="P3" s="196"/>
      <c r="Q3" s="130"/>
      <c r="R3" s="130"/>
      <c r="S3" s="130"/>
      <c r="T3" s="130"/>
    </row>
    <row r="4" ht="16" customHeight="1" spans="1:20">
      <c r="A4" s="26"/>
      <c r="B4" s="26"/>
      <c r="C4" s="26"/>
      <c r="D4" s="25"/>
      <c r="E4" s="26" t="s">
        <v>680</v>
      </c>
      <c r="F4" s="57" t="s">
        <v>681</v>
      </c>
      <c r="G4" s="5" t="s">
        <v>682</v>
      </c>
      <c r="H4" s="281" t="s">
        <v>683</v>
      </c>
      <c r="I4" s="130"/>
      <c r="J4" s="130"/>
      <c r="K4" s="130" t="s">
        <v>684</v>
      </c>
      <c r="L4" s="130" t="s">
        <v>680</v>
      </c>
      <c r="M4" s="276" t="b">
        <v>1</v>
      </c>
      <c r="N4" s="173">
        <v>44901.706712963</v>
      </c>
      <c r="O4" s="259" t="s">
        <v>71</v>
      </c>
      <c r="P4" s="283" t="s">
        <v>17</v>
      </c>
      <c r="Q4" s="130" t="s">
        <v>64</v>
      </c>
      <c r="R4" s="284" t="s">
        <v>354</v>
      </c>
      <c r="S4" s="130"/>
      <c r="T4" s="130"/>
    </row>
    <row r="5" ht="16" customHeight="1" spans="1:20">
      <c r="A5" s="26"/>
      <c r="B5" s="26"/>
      <c r="C5" s="26"/>
      <c r="D5" s="25"/>
      <c r="E5" s="26"/>
      <c r="F5" s="57"/>
      <c r="G5" s="5"/>
      <c r="H5" s="281" t="s">
        <v>685</v>
      </c>
      <c r="I5" s="130"/>
      <c r="J5" s="130"/>
      <c r="K5" s="130" t="s">
        <v>684</v>
      </c>
      <c r="L5" s="130" t="s">
        <v>680</v>
      </c>
      <c r="M5" s="276" t="b">
        <v>0</v>
      </c>
      <c r="N5" s="173">
        <v>44901.665474537</v>
      </c>
      <c r="O5" s="259" t="s">
        <v>71</v>
      </c>
      <c r="P5" s="283" t="s">
        <v>17</v>
      </c>
      <c r="Q5" s="130" t="s">
        <v>64</v>
      </c>
      <c r="R5" s="284" t="s">
        <v>354</v>
      </c>
      <c r="S5" s="130"/>
      <c r="T5" s="130"/>
    </row>
    <row r="6" ht="16" customHeight="1" spans="1:20">
      <c r="A6" s="26"/>
      <c r="B6" s="26"/>
      <c r="C6" s="26"/>
      <c r="D6" s="25"/>
      <c r="E6" s="26" t="s">
        <v>400</v>
      </c>
      <c r="F6" s="5" t="s">
        <v>686</v>
      </c>
      <c r="G6" s="5" t="s">
        <v>687</v>
      </c>
      <c r="H6" s="281" t="s">
        <v>688</v>
      </c>
      <c r="I6" s="130"/>
      <c r="J6" s="130"/>
      <c r="K6" s="130" t="s">
        <v>684</v>
      </c>
      <c r="L6" s="130" t="s">
        <v>400</v>
      </c>
      <c r="M6" s="130" t="s">
        <v>689</v>
      </c>
      <c r="N6" s="173">
        <v>44901.6654861111</v>
      </c>
      <c r="O6" s="259" t="s">
        <v>71</v>
      </c>
      <c r="P6" s="283" t="s">
        <v>17</v>
      </c>
      <c r="Q6" s="130" t="s">
        <v>64</v>
      </c>
      <c r="R6" s="284" t="s">
        <v>354</v>
      </c>
      <c r="S6" s="130"/>
      <c r="T6" s="130"/>
    </row>
    <row r="7" ht="16" customHeight="1" spans="1:20">
      <c r="A7" s="26"/>
      <c r="B7" s="26"/>
      <c r="C7" s="26"/>
      <c r="D7" s="25"/>
      <c r="E7" s="26"/>
      <c r="F7" s="5"/>
      <c r="G7" s="5"/>
      <c r="H7" s="281" t="s">
        <v>690</v>
      </c>
      <c r="I7" s="130"/>
      <c r="J7" s="130"/>
      <c r="K7" s="130" t="s">
        <v>684</v>
      </c>
      <c r="L7" s="130" t="s">
        <v>400</v>
      </c>
      <c r="M7" s="130" t="s">
        <v>691</v>
      </c>
      <c r="N7" s="173">
        <v>44901.6656944444</v>
      </c>
      <c r="O7" s="259" t="s">
        <v>71</v>
      </c>
      <c r="P7" s="283" t="s">
        <v>17</v>
      </c>
      <c r="Q7" s="130" t="s">
        <v>64</v>
      </c>
      <c r="R7" s="284" t="s">
        <v>354</v>
      </c>
      <c r="S7" s="130"/>
      <c r="T7" s="130"/>
    </row>
    <row r="8" ht="16" customHeight="1" spans="1:20">
      <c r="A8" s="26" t="s">
        <v>678</v>
      </c>
      <c r="B8" s="26" t="s">
        <v>692</v>
      </c>
      <c r="C8" s="26" t="str">
        <f>_xlfn.CONCAT("on",REPLACE(A8,1,1,UPPER(LEFT(A8,1))),REPLACE(B8,1,1,UPPER(LEFT(B8,1))))</f>
        <v>onCarmodel Duration</v>
      </c>
      <c r="D8" s="25" t="s">
        <v>693</v>
      </c>
      <c r="E8" s="26"/>
      <c r="F8" s="26"/>
      <c r="G8" s="26"/>
      <c r="H8" s="77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ht="16" customHeight="1" spans="1:20">
      <c r="A9" s="26"/>
      <c r="B9" s="26"/>
      <c r="C9" s="26"/>
      <c r="D9" s="25"/>
      <c r="E9" s="26" t="s">
        <v>680</v>
      </c>
      <c r="F9" s="26" t="s">
        <v>681</v>
      </c>
      <c r="G9" s="57" t="s">
        <v>682</v>
      </c>
      <c r="H9" s="77"/>
      <c r="I9" s="130"/>
      <c r="J9" s="130"/>
      <c r="K9" s="130" t="s">
        <v>694</v>
      </c>
      <c r="L9" s="130" t="s">
        <v>680</v>
      </c>
      <c r="M9" s="130" t="s">
        <v>695</v>
      </c>
      <c r="N9" s="173">
        <v>44901.7067476852</v>
      </c>
      <c r="O9" s="259" t="s">
        <v>71</v>
      </c>
      <c r="P9" s="283" t="s">
        <v>17</v>
      </c>
      <c r="Q9" s="130" t="s">
        <v>64</v>
      </c>
      <c r="R9" s="284" t="s">
        <v>354</v>
      </c>
      <c r="S9" s="130"/>
      <c r="T9" s="130"/>
    </row>
    <row r="10" ht="16" customHeight="1" spans="1:20">
      <c r="A10" s="26"/>
      <c r="B10" s="26"/>
      <c r="C10" s="26"/>
      <c r="D10" s="25"/>
      <c r="E10" s="26"/>
      <c r="F10" s="26"/>
      <c r="G10" s="57"/>
      <c r="H10" s="77"/>
      <c r="I10" s="130"/>
      <c r="J10" s="130"/>
      <c r="K10" s="130" t="s">
        <v>694</v>
      </c>
      <c r="L10" s="130" t="s">
        <v>680</v>
      </c>
      <c r="M10" s="130" t="s">
        <v>696</v>
      </c>
      <c r="N10" s="173">
        <v>44901.665474537</v>
      </c>
      <c r="O10" s="259" t="s">
        <v>71</v>
      </c>
      <c r="P10" s="283" t="s">
        <v>17</v>
      </c>
      <c r="Q10" s="130" t="s">
        <v>64</v>
      </c>
      <c r="R10" s="284" t="s">
        <v>354</v>
      </c>
      <c r="S10" s="130"/>
      <c r="T10" s="130"/>
    </row>
    <row r="11" ht="16" customHeight="1" spans="1:20">
      <c r="A11" s="26"/>
      <c r="B11" s="26"/>
      <c r="C11" s="26"/>
      <c r="D11" s="26"/>
      <c r="E11" s="26" t="s">
        <v>480</v>
      </c>
      <c r="F11" s="26" t="s">
        <v>697</v>
      </c>
      <c r="G11" s="26" t="s">
        <v>698</v>
      </c>
      <c r="H11" s="77"/>
      <c r="I11" s="130"/>
      <c r="J11" s="130"/>
      <c r="K11" s="130" t="s">
        <v>694</v>
      </c>
      <c r="L11" s="130" t="s">
        <v>480</v>
      </c>
      <c r="M11" s="130" t="s">
        <v>699</v>
      </c>
      <c r="N11" s="173">
        <v>44901.7067476852</v>
      </c>
      <c r="O11" s="259" t="s">
        <v>71</v>
      </c>
      <c r="P11" s="283" t="s">
        <v>17</v>
      </c>
      <c r="Q11" s="130" t="s">
        <v>64</v>
      </c>
      <c r="R11" s="284" t="s">
        <v>354</v>
      </c>
      <c r="S11" s="130"/>
      <c r="T11" s="130"/>
    </row>
    <row r="12" ht="16" customHeight="1" spans="1:20">
      <c r="A12" s="26"/>
      <c r="B12" s="26"/>
      <c r="C12" s="26"/>
      <c r="D12" s="25"/>
      <c r="E12" s="26" t="s">
        <v>482</v>
      </c>
      <c r="F12" s="26" t="s">
        <v>700</v>
      </c>
      <c r="G12" s="80" t="s">
        <v>701</v>
      </c>
      <c r="H12" s="140"/>
      <c r="I12" s="130"/>
      <c r="J12" s="130"/>
      <c r="K12" s="130" t="s">
        <v>694</v>
      </c>
      <c r="L12" s="130" t="s">
        <v>482</v>
      </c>
      <c r="M12" s="130" t="s">
        <v>702</v>
      </c>
      <c r="N12" s="173">
        <v>44901.665474537</v>
      </c>
      <c r="O12" s="259" t="s">
        <v>71</v>
      </c>
      <c r="P12" s="283" t="s">
        <v>17</v>
      </c>
      <c r="Q12" s="130" t="s">
        <v>64</v>
      </c>
      <c r="R12" s="284" t="s">
        <v>354</v>
      </c>
      <c r="S12" s="130"/>
      <c r="T12" s="130"/>
    </row>
    <row r="13" ht="16" customHeight="1" spans="1:20">
      <c r="A13" s="26"/>
      <c r="B13" s="26"/>
      <c r="C13" s="26"/>
      <c r="D13" s="25"/>
      <c r="E13" s="26" t="s">
        <v>400</v>
      </c>
      <c r="F13" s="5" t="s">
        <v>703</v>
      </c>
      <c r="G13" s="5" t="s">
        <v>687</v>
      </c>
      <c r="H13" s="281" t="s">
        <v>704</v>
      </c>
      <c r="I13" s="130"/>
      <c r="J13" s="130"/>
      <c r="K13" s="130" t="s">
        <v>694</v>
      </c>
      <c r="L13" s="130" t="s">
        <v>400</v>
      </c>
      <c r="M13" s="130" t="s">
        <v>705</v>
      </c>
      <c r="N13" s="173">
        <v>44901.666400463</v>
      </c>
      <c r="O13" s="259" t="s">
        <v>71</v>
      </c>
      <c r="P13" s="283" t="s">
        <v>17</v>
      </c>
      <c r="Q13" s="130" t="s">
        <v>64</v>
      </c>
      <c r="R13" s="284" t="s">
        <v>354</v>
      </c>
      <c r="S13" s="130"/>
      <c r="T13" s="130"/>
    </row>
    <row r="14" ht="16" customHeight="1" spans="1:20">
      <c r="A14" s="26"/>
      <c r="B14" s="26"/>
      <c r="C14" s="26"/>
      <c r="D14" s="25"/>
      <c r="E14" s="26"/>
      <c r="F14" s="5"/>
      <c r="G14" s="5"/>
      <c r="H14" s="281" t="s">
        <v>706</v>
      </c>
      <c r="I14" s="130"/>
      <c r="J14" s="130"/>
      <c r="K14" s="130" t="s">
        <v>694</v>
      </c>
      <c r="L14" s="130" t="s">
        <v>400</v>
      </c>
      <c r="M14" s="130" t="s">
        <v>691</v>
      </c>
      <c r="N14" s="173">
        <v>44901.6657060185</v>
      </c>
      <c r="O14" s="259" t="s">
        <v>71</v>
      </c>
      <c r="P14" s="283" t="s">
        <v>17</v>
      </c>
      <c r="Q14" s="130" t="s">
        <v>64</v>
      </c>
      <c r="R14" s="284" t="s">
        <v>354</v>
      </c>
      <c r="S14" s="130"/>
      <c r="T14" s="130"/>
    </row>
    <row r="15" ht="16" customHeight="1" spans="1:20">
      <c r="A15" s="26"/>
      <c r="B15" s="26"/>
      <c r="C15" s="26"/>
      <c r="D15" s="25"/>
      <c r="E15" s="26"/>
      <c r="F15" s="5"/>
      <c r="G15" s="5"/>
      <c r="H15" s="281" t="s">
        <v>707</v>
      </c>
      <c r="I15" s="130"/>
      <c r="J15" s="130"/>
      <c r="K15" s="130" t="s">
        <v>694</v>
      </c>
      <c r="L15" s="130" t="s">
        <v>400</v>
      </c>
      <c r="M15" s="130" t="s">
        <v>708</v>
      </c>
      <c r="N15" s="264">
        <v>44904.5944560185</v>
      </c>
      <c r="O15" s="259" t="s">
        <v>63</v>
      </c>
      <c r="P15" s="283" t="s">
        <v>17</v>
      </c>
      <c r="Q15" s="130" t="s">
        <v>64</v>
      </c>
      <c r="R15" s="265" t="s">
        <v>327</v>
      </c>
      <c r="S15" s="130"/>
      <c r="T15" s="130"/>
    </row>
    <row r="16" ht="16" customHeight="1" spans="1:20">
      <c r="A16" s="26"/>
      <c r="B16" s="26"/>
      <c r="C16" s="26"/>
      <c r="D16" s="25"/>
      <c r="E16" s="26"/>
      <c r="F16" s="5"/>
      <c r="G16" s="5"/>
      <c r="H16" s="281" t="s">
        <v>709</v>
      </c>
      <c r="I16" s="130"/>
      <c r="J16" s="130"/>
      <c r="K16" s="130" t="s">
        <v>694</v>
      </c>
      <c r="L16" s="130" t="s">
        <v>400</v>
      </c>
      <c r="M16" s="130" t="s">
        <v>710</v>
      </c>
      <c r="N16" s="173">
        <v>44901.6656365741</v>
      </c>
      <c r="O16" s="259" t="s">
        <v>71</v>
      </c>
      <c r="P16" s="283" t="s">
        <v>17</v>
      </c>
      <c r="Q16" s="130" t="s">
        <v>64</v>
      </c>
      <c r="R16" s="284" t="s">
        <v>354</v>
      </c>
      <c r="S16" s="130"/>
      <c r="T16" s="130"/>
    </row>
    <row r="17" ht="16" customHeight="1" spans="1:20">
      <c r="A17" s="26"/>
      <c r="B17" s="26"/>
      <c r="C17" s="26"/>
      <c r="D17" s="25"/>
      <c r="E17" s="26"/>
      <c r="F17" s="5"/>
      <c r="G17" s="5"/>
      <c r="H17" s="281" t="s">
        <v>711</v>
      </c>
      <c r="I17" s="130"/>
      <c r="J17" s="130"/>
      <c r="K17" s="130" t="s">
        <v>694</v>
      </c>
      <c r="L17" s="130" t="s">
        <v>400</v>
      </c>
      <c r="M17" s="130" t="s">
        <v>712</v>
      </c>
      <c r="N17" s="173">
        <v>44901.6660416667</v>
      </c>
      <c r="O17" s="259" t="s">
        <v>71</v>
      </c>
      <c r="P17" s="283" t="s">
        <v>17</v>
      </c>
      <c r="Q17" s="130" t="s">
        <v>64</v>
      </c>
      <c r="R17" s="284" t="s">
        <v>354</v>
      </c>
      <c r="S17" s="130"/>
      <c r="T17" s="130"/>
    </row>
    <row r="18" ht="16" customHeight="1" spans="1:20">
      <c r="A18" s="26"/>
      <c r="B18" s="26"/>
      <c r="C18" s="26"/>
      <c r="D18" s="25"/>
      <c r="E18" s="26"/>
      <c r="F18" s="5"/>
      <c r="G18" s="5"/>
      <c r="H18" s="281" t="s">
        <v>713</v>
      </c>
      <c r="I18" s="130"/>
      <c r="J18" s="130"/>
      <c r="K18" s="130" t="s">
        <v>694</v>
      </c>
      <c r="L18" s="130" t="s">
        <v>400</v>
      </c>
      <c r="M18" s="130" t="s">
        <v>714</v>
      </c>
      <c r="N18" s="173">
        <v>44901.6626388889</v>
      </c>
      <c r="O18" s="259" t="s">
        <v>71</v>
      </c>
      <c r="P18" s="283" t="s">
        <v>17</v>
      </c>
      <c r="Q18" s="130" t="s">
        <v>64</v>
      </c>
      <c r="R18" s="284" t="s">
        <v>354</v>
      </c>
      <c r="S18" s="130"/>
      <c r="T18" s="130"/>
    </row>
    <row r="19" ht="16" customHeight="1" spans="1:20">
      <c r="A19" s="26"/>
      <c r="B19" s="26"/>
      <c r="C19" s="26"/>
      <c r="D19" s="25"/>
      <c r="E19" s="26"/>
      <c r="F19" s="5"/>
      <c r="G19" s="5"/>
      <c r="H19" s="281" t="s">
        <v>715</v>
      </c>
      <c r="I19" s="130"/>
      <c r="J19" s="130"/>
      <c r="K19" s="130" t="s">
        <v>694</v>
      </c>
      <c r="L19" s="130" t="s">
        <v>400</v>
      </c>
      <c r="M19" s="130" t="s">
        <v>716</v>
      </c>
      <c r="N19" s="173">
        <v>44901.6600347222</v>
      </c>
      <c r="O19" s="259" t="s">
        <v>71</v>
      </c>
      <c r="P19" s="283" t="s">
        <v>17</v>
      </c>
      <c r="Q19" s="130" t="s">
        <v>64</v>
      </c>
      <c r="R19" s="284" t="s">
        <v>354</v>
      </c>
      <c r="S19" s="130"/>
      <c r="T19" s="130"/>
    </row>
    <row r="20" ht="16" customHeight="1" spans="1:20">
      <c r="A20" s="26"/>
      <c r="B20" s="26"/>
      <c r="C20" s="26"/>
      <c r="D20" s="25"/>
      <c r="E20" s="26"/>
      <c r="F20" s="26"/>
      <c r="G20" s="26"/>
      <c r="H20" s="77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</row>
    <row r="21" ht="16" customHeight="1" spans="1:20">
      <c r="A21" s="26" t="s">
        <v>678</v>
      </c>
      <c r="B21" s="26" t="s">
        <v>717</v>
      </c>
      <c r="C21" s="26" t="str">
        <f>_xlfn.CONCAT("on",REPLACE(A21,1,1,UPPER(LEFT(A21,1))),REPLACE(B21,1,1,UPPER(LEFT(B21,1))))</f>
        <v>onCarmodel Setting</v>
      </c>
      <c r="D21" s="25" t="s">
        <v>718</v>
      </c>
      <c r="E21" s="26"/>
      <c r="F21" s="26"/>
      <c r="G21" s="26"/>
      <c r="H21" s="77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</row>
    <row r="22" ht="17" customHeight="1" spans="1:20">
      <c r="A22" s="26"/>
      <c r="B22" s="26"/>
      <c r="C22" s="26"/>
      <c r="D22" s="25"/>
      <c r="E22" s="80" t="s">
        <v>680</v>
      </c>
      <c r="F22" s="57" t="s">
        <v>681</v>
      </c>
      <c r="G22" s="5" t="s">
        <v>682</v>
      </c>
      <c r="H22" s="281" t="s">
        <v>683</v>
      </c>
      <c r="I22" s="130"/>
      <c r="J22" s="130"/>
      <c r="K22" s="130" t="s">
        <v>719</v>
      </c>
      <c r="L22" s="130" t="s">
        <v>680</v>
      </c>
      <c r="M22" s="130" t="b">
        <v>1</v>
      </c>
      <c r="N22" s="173">
        <v>44901.6594791667</v>
      </c>
      <c r="O22" s="259" t="s">
        <v>71</v>
      </c>
      <c r="P22" s="283" t="s">
        <v>17</v>
      </c>
      <c r="Q22" s="130" t="s">
        <v>64</v>
      </c>
      <c r="R22" s="284" t="s">
        <v>354</v>
      </c>
      <c r="S22" s="130"/>
      <c r="T22" s="130"/>
    </row>
    <row r="23" ht="17" customHeight="1" spans="1:20">
      <c r="A23" s="26"/>
      <c r="B23" s="26"/>
      <c r="C23" s="26"/>
      <c r="D23" s="25"/>
      <c r="E23" s="80"/>
      <c r="F23" s="57"/>
      <c r="G23" s="5"/>
      <c r="H23" s="281" t="s">
        <v>685</v>
      </c>
      <c r="I23" s="130"/>
      <c r="J23" s="130"/>
      <c r="K23" s="130" t="s">
        <v>719</v>
      </c>
      <c r="L23" s="130" t="s">
        <v>680</v>
      </c>
      <c r="M23" s="130" t="b">
        <v>0</v>
      </c>
      <c r="N23" s="173">
        <v>44904.5944560185</v>
      </c>
      <c r="O23" s="259" t="s">
        <v>63</v>
      </c>
      <c r="P23" s="283" t="s">
        <v>17</v>
      </c>
      <c r="Q23" s="130" t="s">
        <v>64</v>
      </c>
      <c r="R23" s="265" t="s">
        <v>327</v>
      </c>
      <c r="S23" s="130"/>
      <c r="T23" s="130"/>
    </row>
    <row r="24" ht="17" customHeight="1" spans="1:20">
      <c r="A24" s="26"/>
      <c r="B24" s="26"/>
      <c r="C24" s="26"/>
      <c r="D24" s="26"/>
      <c r="E24" s="208" t="s">
        <v>340</v>
      </c>
      <c r="F24" s="80"/>
      <c r="G24" s="80"/>
      <c r="H24" s="14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</row>
    <row r="25" ht="25" customHeight="1" spans="1:20">
      <c r="A25" s="26"/>
      <c r="B25" s="26"/>
      <c r="C25" s="26"/>
      <c r="D25" s="26"/>
      <c r="E25" s="80" t="s">
        <v>720</v>
      </c>
      <c r="F25" s="16" t="s">
        <v>721</v>
      </c>
      <c r="G25" s="5" t="s">
        <v>722</v>
      </c>
      <c r="H25" s="140" t="s">
        <v>723</v>
      </c>
      <c r="I25" s="130"/>
      <c r="J25" s="130"/>
      <c r="K25" s="130" t="s">
        <v>719</v>
      </c>
      <c r="L25" s="130" t="s">
        <v>720</v>
      </c>
      <c r="M25" s="130" t="s">
        <v>724</v>
      </c>
      <c r="N25" s="173">
        <v>44901.6655092593</v>
      </c>
      <c r="O25" s="259" t="s">
        <v>71</v>
      </c>
      <c r="P25" s="283" t="s">
        <v>17</v>
      </c>
      <c r="Q25" s="130" t="s">
        <v>64</v>
      </c>
      <c r="R25" s="284" t="s">
        <v>354</v>
      </c>
      <c r="S25" s="130"/>
      <c r="T25" s="130"/>
    </row>
    <row r="26" ht="17" customHeight="1" spans="1:20">
      <c r="A26" s="26"/>
      <c r="B26" s="26"/>
      <c r="C26" s="26"/>
      <c r="D26" s="26"/>
      <c r="E26" s="80"/>
      <c r="F26" s="16"/>
      <c r="G26" s="5"/>
      <c r="H26" s="281" t="s">
        <v>725</v>
      </c>
      <c r="I26" s="130"/>
      <c r="J26" s="130"/>
      <c r="K26" s="130" t="s">
        <v>719</v>
      </c>
      <c r="L26" s="130" t="s">
        <v>720</v>
      </c>
      <c r="M26" s="130" t="s">
        <v>726</v>
      </c>
      <c r="N26" s="173">
        <v>44901.6654976852</v>
      </c>
      <c r="O26" s="259" t="s">
        <v>71</v>
      </c>
      <c r="P26" s="283" t="s">
        <v>17</v>
      </c>
      <c r="Q26" s="130" t="s">
        <v>64</v>
      </c>
      <c r="R26" s="284" t="s">
        <v>354</v>
      </c>
      <c r="S26" s="130"/>
      <c r="T26" s="130"/>
    </row>
    <row r="27" ht="17" customHeight="1" spans="1:20">
      <c r="A27" s="26"/>
      <c r="B27" s="26"/>
      <c r="C27" s="26"/>
      <c r="D27" s="26"/>
      <c r="E27" s="80"/>
      <c r="F27" s="16"/>
      <c r="G27" s="5"/>
      <c r="H27" s="281" t="s">
        <v>727</v>
      </c>
      <c r="I27" s="130"/>
      <c r="J27" s="130"/>
      <c r="K27" s="130" t="s">
        <v>719</v>
      </c>
      <c r="L27" s="130" t="s">
        <v>720</v>
      </c>
      <c r="M27" s="130" t="s">
        <v>728</v>
      </c>
      <c r="N27" s="173">
        <v>44901.6655324074</v>
      </c>
      <c r="O27" s="259" t="s">
        <v>71</v>
      </c>
      <c r="P27" s="283" t="s">
        <v>17</v>
      </c>
      <c r="Q27" s="130" t="s">
        <v>64</v>
      </c>
      <c r="R27" s="284" t="s">
        <v>354</v>
      </c>
      <c r="S27" s="130"/>
      <c r="T27" s="130"/>
    </row>
    <row r="28" ht="17" customHeight="1" spans="1:20">
      <c r="A28" s="26"/>
      <c r="B28" s="26"/>
      <c r="C28" s="26"/>
      <c r="D28" s="26"/>
      <c r="E28" s="80"/>
      <c r="F28" s="16"/>
      <c r="G28" s="5"/>
      <c r="H28" s="281" t="s">
        <v>729</v>
      </c>
      <c r="I28" s="130"/>
      <c r="J28" s="130"/>
      <c r="K28" s="130" t="s">
        <v>719</v>
      </c>
      <c r="L28" s="130" t="s">
        <v>720</v>
      </c>
      <c r="M28" s="130" t="s">
        <v>730</v>
      </c>
      <c r="N28" s="173">
        <v>44901.6655439815</v>
      </c>
      <c r="O28" s="259" t="s">
        <v>71</v>
      </c>
      <c r="P28" s="283" t="s">
        <v>17</v>
      </c>
      <c r="Q28" s="130" t="s">
        <v>64</v>
      </c>
      <c r="R28" s="284" t="s">
        <v>354</v>
      </c>
      <c r="S28" s="130"/>
      <c r="T28" s="130"/>
    </row>
    <row r="29" ht="17" customHeight="1" spans="1:20">
      <c r="A29" s="26"/>
      <c r="B29" s="26"/>
      <c r="C29" s="26"/>
      <c r="D29" s="26"/>
      <c r="E29" s="80" t="s">
        <v>731</v>
      </c>
      <c r="F29" s="80" t="s">
        <v>732</v>
      </c>
      <c r="G29" s="57" t="s">
        <v>733</v>
      </c>
      <c r="H29" s="281" t="s">
        <v>734</v>
      </c>
      <c r="I29" s="130"/>
      <c r="J29" s="130"/>
      <c r="K29" s="130" t="s">
        <v>719</v>
      </c>
      <c r="L29" s="130" t="s">
        <v>731</v>
      </c>
      <c r="M29" s="130" t="s">
        <v>724</v>
      </c>
      <c r="N29" s="173">
        <v>44901.6655671296</v>
      </c>
      <c r="O29" s="259" t="s">
        <v>71</v>
      </c>
      <c r="P29" s="283" t="s">
        <v>17</v>
      </c>
      <c r="Q29" s="130" t="s">
        <v>64</v>
      </c>
      <c r="R29" s="284" t="s">
        <v>354</v>
      </c>
      <c r="S29" s="130"/>
      <c r="T29" s="130"/>
    </row>
    <row r="30" ht="17" customHeight="1" spans="1:20">
      <c r="A30" s="26"/>
      <c r="B30" s="26"/>
      <c r="C30" s="26"/>
      <c r="D30" s="26"/>
      <c r="E30" s="80"/>
      <c r="F30" s="80"/>
      <c r="G30" s="57"/>
      <c r="H30" s="281" t="s">
        <v>725</v>
      </c>
      <c r="I30" s="130"/>
      <c r="J30" s="130"/>
      <c r="K30" s="130" t="s">
        <v>719</v>
      </c>
      <c r="L30" s="130" t="s">
        <v>731</v>
      </c>
      <c r="M30" s="130" t="s">
        <v>726</v>
      </c>
      <c r="N30" s="173">
        <v>44901.6656134259</v>
      </c>
      <c r="O30" s="259" t="s">
        <v>71</v>
      </c>
      <c r="P30" s="283" t="s">
        <v>17</v>
      </c>
      <c r="Q30" s="130" t="s">
        <v>64</v>
      </c>
      <c r="R30" s="284" t="s">
        <v>354</v>
      </c>
      <c r="S30" s="130"/>
      <c r="T30" s="130"/>
    </row>
    <row r="31" ht="17" customHeight="1" spans="1:20">
      <c r="A31" s="26"/>
      <c r="B31" s="26"/>
      <c r="C31" s="26"/>
      <c r="D31" s="26"/>
      <c r="E31" s="80" t="s">
        <v>735</v>
      </c>
      <c r="F31" s="80" t="s">
        <v>544</v>
      </c>
      <c r="G31" s="57" t="s">
        <v>736</v>
      </c>
      <c r="H31" s="281" t="s">
        <v>636</v>
      </c>
      <c r="I31" s="130"/>
      <c r="J31" s="130"/>
      <c r="K31" s="130" t="s">
        <v>719</v>
      </c>
      <c r="L31" s="130" t="s">
        <v>735</v>
      </c>
      <c r="M31" s="130" t="s">
        <v>261</v>
      </c>
      <c r="N31" s="173">
        <v>44901.6594791667</v>
      </c>
      <c r="O31" s="259" t="s">
        <v>71</v>
      </c>
      <c r="P31" s="283" t="s">
        <v>17</v>
      </c>
      <c r="Q31" s="130" t="s">
        <v>64</v>
      </c>
      <c r="R31" s="284" t="s">
        <v>354</v>
      </c>
      <c r="S31" s="130"/>
      <c r="T31" s="130"/>
    </row>
    <row r="32" ht="17" customHeight="1" spans="1:20">
      <c r="A32" s="26"/>
      <c r="B32" s="26"/>
      <c r="C32" s="26"/>
      <c r="D32" s="26"/>
      <c r="E32" s="80"/>
      <c r="F32" s="80"/>
      <c r="G32" s="57"/>
      <c r="H32" s="281" t="s">
        <v>638</v>
      </c>
      <c r="I32" s="130"/>
      <c r="J32" s="130"/>
      <c r="K32" s="130" t="s">
        <v>719</v>
      </c>
      <c r="L32" s="130" t="s">
        <v>735</v>
      </c>
      <c r="M32" s="130" t="s">
        <v>475</v>
      </c>
      <c r="N32" s="173">
        <v>44901.6596064815</v>
      </c>
      <c r="O32" s="259" t="s">
        <v>71</v>
      </c>
      <c r="P32" s="283" t="s">
        <v>17</v>
      </c>
      <c r="Q32" s="130" t="s">
        <v>64</v>
      </c>
      <c r="R32" s="284" t="s">
        <v>354</v>
      </c>
      <c r="S32" s="130"/>
      <c r="T32" s="130"/>
    </row>
    <row r="33" ht="17" customHeight="1" spans="1:20">
      <c r="A33" s="26"/>
      <c r="B33" s="26"/>
      <c r="C33" s="26"/>
      <c r="D33" s="26"/>
      <c r="E33" s="80" t="s">
        <v>737</v>
      </c>
      <c r="F33" s="5" t="s">
        <v>738</v>
      </c>
      <c r="G33" s="5" t="s">
        <v>739</v>
      </c>
      <c r="H33" s="281" t="s">
        <v>740</v>
      </c>
      <c r="I33" s="130"/>
      <c r="J33" s="130"/>
      <c r="K33" s="130" t="s">
        <v>719</v>
      </c>
      <c r="L33" s="130" t="s">
        <v>737</v>
      </c>
      <c r="M33" s="130" t="s">
        <v>553</v>
      </c>
      <c r="N33" s="173">
        <v>44901.6595138889</v>
      </c>
      <c r="O33" s="259" t="s">
        <v>71</v>
      </c>
      <c r="P33" s="283" t="s">
        <v>17</v>
      </c>
      <c r="Q33" s="130" t="s">
        <v>64</v>
      </c>
      <c r="R33" s="284" t="s">
        <v>354</v>
      </c>
      <c r="S33" s="130"/>
      <c r="T33" s="130"/>
    </row>
    <row r="34" ht="17" customHeight="1" spans="1:20">
      <c r="A34" s="26"/>
      <c r="B34" s="26"/>
      <c r="C34" s="26"/>
      <c r="D34" s="26"/>
      <c r="E34" s="80"/>
      <c r="F34" s="5"/>
      <c r="G34" s="5"/>
      <c r="H34" s="281" t="s">
        <v>741</v>
      </c>
      <c r="I34" s="130"/>
      <c r="J34" s="130"/>
      <c r="K34" s="130" t="s">
        <v>719</v>
      </c>
      <c r="L34" s="130" t="s">
        <v>737</v>
      </c>
      <c r="M34" s="130" t="s">
        <v>554</v>
      </c>
      <c r="N34" s="173">
        <v>44904.66125</v>
      </c>
      <c r="O34" s="130" t="s">
        <v>63</v>
      </c>
      <c r="P34" s="283" t="s">
        <v>17</v>
      </c>
      <c r="Q34" s="130" t="s">
        <v>64</v>
      </c>
      <c r="R34" s="265" t="s">
        <v>327</v>
      </c>
      <c r="S34" s="130"/>
      <c r="T34" s="130"/>
    </row>
    <row r="35" ht="17" customHeight="1" spans="1:20">
      <c r="A35" s="26"/>
      <c r="B35" s="26"/>
      <c r="C35" s="26"/>
      <c r="D35" s="26"/>
      <c r="E35" s="80"/>
      <c r="F35" s="5"/>
      <c r="G35" s="5"/>
      <c r="H35" s="281" t="s">
        <v>742</v>
      </c>
      <c r="I35" s="130"/>
      <c r="J35" s="130"/>
      <c r="K35" s="130" t="s">
        <v>719</v>
      </c>
      <c r="L35" s="130" t="s">
        <v>737</v>
      </c>
      <c r="M35" s="130" t="s">
        <v>555</v>
      </c>
      <c r="N35" s="173">
        <v>44904.6612731482</v>
      </c>
      <c r="O35" s="130" t="s">
        <v>63</v>
      </c>
      <c r="P35" s="283" t="s">
        <v>17</v>
      </c>
      <c r="Q35" s="130" t="s">
        <v>64</v>
      </c>
      <c r="R35" s="265" t="s">
        <v>327</v>
      </c>
      <c r="S35" s="130"/>
      <c r="T35" s="130"/>
    </row>
    <row r="36" ht="17" customHeight="1" spans="1:20">
      <c r="A36" s="26"/>
      <c r="B36" s="26"/>
      <c r="C36" s="26"/>
      <c r="D36" s="26"/>
      <c r="E36" s="80"/>
      <c r="F36" s="5"/>
      <c r="G36" s="5"/>
      <c r="H36" s="281" t="s">
        <v>743</v>
      </c>
      <c r="I36" s="130"/>
      <c r="J36" s="130"/>
      <c r="K36" s="130" t="s">
        <v>719</v>
      </c>
      <c r="L36" s="130" t="s">
        <v>737</v>
      </c>
      <c r="M36" s="130" t="s">
        <v>556</v>
      </c>
      <c r="N36" s="173">
        <v>44904.6613078704</v>
      </c>
      <c r="O36" s="130" t="s">
        <v>63</v>
      </c>
      <c r="P36" s="283" t="s">
        <v>17</v>
      </c>
      <c r="Q36" s="130" t="s">
        <v>64</v>
      </c>
      <c r="R36" s="265" t="s">
        <v>327</v>
      </c>
      <c r="S36" s="130"/>
      <c r="T36" s="130"/>
    </row>
    <row r="37" ht="17" customHeight="1" spans="1:20">
      <c r="A37" s="26"/>
      <c r="B37" s="26"/>
      <c r="C37" s="26"/>
      <c r="D37" s="26"/>
      <c r="E37" s="80"/>
      <c r="F37" s="5"/>
      <c r="G37" s="5"/>
      <c r="H37" s="281" t="s">
        <v>744</v>
      </c>
      <c r="I37" s="130"/>
      <c r="J37" s="130"/>
      <c r="K37" s="130" t="s">
        <v>719</v>
      </c>
      <c r="L37" s="130" t="s">
        <v>737</v>
      </c>
      <c r="M37" s="130" t="s">
        <v>745</v>
      </c>
      <c r="N37" s="173">
        <v>44901.6595023148</v>
      </c>
      <c r="O37" s="259" t="s">
        <v>71</v>
      </c>
      <c r="P37" s="283" t="s">
        <v>17</v>
      </c>
      <c r="Q37" s="130" t="s">
        <v>64</v>
      </c>
      <c r="R37" s="284" t="s">
        <v>354</v>
      </c>
      <c r="S37" s="130"/>
      <c r="T37" s="130"/>
    </row>
    <row r="38" ht="17" customHeight="1" spans="1:20">
      <c r="A38" s="26"/>
      <c r="B38" s="26"/>
      <c r="C38" s="26"/>
      <c r="D38" s="26"/>
      <c r="E38" s="80"/>
      <c r="F38" s="5"/>
      <c r="G38" s="5"/>
      <c r="H38" s="281" t="s">
        <v>746</v>
      </c>
      <c r="I38" s="130"/>
      <c r="J38" s="130"/>
      <c r="K38" s="130" t="s">
        <v>719</v>
      </c>
      <c r="L38" s="130" t="s">
        <v>737</v>
      </c>
      <c r="M38" s="130" t="s">
        <v>747</v>
      </c>
      <c r="N38" s="173">
        <v>44901.659537037</v>
      </c>
      <c r="O38" s="259" t="s">
        <v>71</v>
      </c>
      <c r="P38" s="283" t="s">
        <v>17</v>
      </c>
      <c r="Q38" s="130" t="s">
        <v>64</v>
      </c>
      <c r="R38" s="284" t="s">
        <v>354</v>
      </c>
      <c r="S38" s="130"/>
      <c r="T38" s="130"/>
    </row>
    <row r="39" ht="17" customHeight="1" spans="1:20">
      <c r="A39" s="26"/>
      <c r="B39" s="26"/>
      <c r="C39" s="26"/>
      <c r="D39" s="26"/>
      <c r="E39" s="80"/>
      <c r="F39" s="5"/>
      <c r="G39" s="5"/>
      <c r="H39" s="281" t="s">
        <v>748</v>
      </c>
      <c r="I39" s="130"/>
      <c r="J39" s="130"/>
      <c r="K39" s="130" t="s">
        <v>719</v>
      </c>
      <c r="L39" s="130" t="s">
        <v>737</v>
      </c>
      <c r="M39" s="130" t="s">
        <v>557</v>
      </c>
      <c r="N39" s="173">
        <v>44904.5971759259</v>
      </c>
      <c r="O39" s="130" t="s">
        <v>63</v>
      </c>
      <c r="P39" s="283" t="s">
        <v>17</v>
      </c>
      <c r="Q39" s="130" t="s">
        <v>64</v>
      </c>
      <c r="R39" s="265" t="s">
        <v>327</v>
      </c>
      <c r="S39" s="130"/>
      <c r="T39" s="130"/>
    </row>
    <row r="40" ht="17" customHeight="1" spans="1:20">
      <c r="A40" s="26"/>
      <c r="B40" s="26"/>
      <c r="C40" s="26"/>
      <c r="D40" s="26"/>
      <c r="E40" s="80"/>
      <c r="F40" s="5"/>
      <c r="G40" s="5"/>
      <c r="H40" s="281" t="s">
        <v>749</v>
      </c>
      <c r="I40" s="130"/>
      <c r="J40" s="130"/>
      <c r="K40" s="130" t="s">
        <v>719</v>
      </c>
      <c r="L40" s="130" t="s">
        <v>737</v>
      </c>
      <c r="M40" s="130" t="s">
        <v>750</v>
      </c>
      <c r="N40" s="173">
        <v>44904.5970949074</v>
      </c>
      <c r="O40" s="130" t="s">
        <v>63</v>
      </c>
      <c r="P40" s="283" t="s">
        <v>17</v>
      </c>
      <c r="Q40" s="130" t="s">
        <v>64</v>
      </c>
      <c r="R40" s="265" t="s">
        <v>327</v>
      </c>
      <c r="S40" s="130"/>
      <c r="T40" s="130"/>
    </row>
    <row r="41" ht="17" customHeight="1" spans="1:20">
      <c r="A41" s="26"/>
      <c r="B41" s="26"/>
      <c r="C41" s="26"/>
      <c r="D41" s="26"/>
      <c r="E41" s="80"/>
      <c r="F41" s="5"/>
      <c r="G41" s="5"/>
      <c r="H41" s="281" t="s">
        <v>751</v>
      </c>
      <c r="I41" s="130"/>
      <c r="J41" s="130"/>
      <c r="K41" s="130" t="s">
        <v>719</v>
      </c>
      <c r="L41" s="130" t="s">
        <v>737</v>
      </c>
      <c r="M41" s="130" t="s">
        <v>752</v>
      </c>
      <c r="N41" s="173">
        <v>44904.5971296296</v>
      </c>
      <c r="O41" s="130" t="s">
        <v>63</v>
      </c>
      <c r="P41" s="283" t="s">
        <v>17</v>
      </c>
      <c r="Q41" s="130" t="s">
        <v>64</v>
      </c>
      <c r="R41" s="265" t="s">
        <v>327</v>
      </c>
      <c r="S41" s="130"/>
      <c r="T41" s="130"/>
    </row>
    <row r="42" ht="17" customHeight="1" spans="1:20">
      <c r="A42" s="26"/>
      <c r="B42" s="26"/>
      <c r="C42" s="26"/>
      <c r="D42" s="26"/>
      <c r="E42" s="80" t="s">
        <v>753</v>
      </c>
      <c r="F42" s="57" t="s">
        <v>754</v>
      </c>
      <c r="G42" s="57" t="s">
        <v>755</v>
      </c>
      <c r="H42" s="281" t="s">
        <v>756</v>
      </c>
      <c r="I42" s="130"/>
      <c r="J42" s="130"/>
      <c r="K42" s="130" t="s">
        <v>719</v>
      </c>
      <c r="L42" s="130" t="s">
        <v>753</v>
      </c>
      <c r="M42" s="130" t="s">
        <v>757</v>
      </c>
      <c r="N42" s="173">
        <v>44901.6596064815</v>
      </c>
      <c r="O42" s="259" t="s">
        <v>71</v>
      </c>
      <c r="P42" s="283" t="s">
        <v>17</v>
      </c>
      <c r="Q42" s="130" t="s">
        <v>64</v>
      </c>
      <c r="R42" s="284" t="s">
        <v>354</v>
      </c>
      <c r="S42" s="130"/>
      <c r="T42" s="130"/>
    </row>
    <row r="43" ht="17" customHeight="1" spans="1:20">
      <c r="A43" s="26"/>
      <c r="B43" s="26"/>
      <c r="C43" s="26"/>
      <c r="D43" s="26"/>
      <c r="E43" s="80"/>
      <c r="F43" s="57"/>
      <c r="G43" s="57"/>
      <c r="H43" s="281" t="s">
        <v>758</v>
      </c>
      <c r="I43" s="130"/>
      <c r="J43" s="130"/>
      <c r="K43" s="130" t="s">
        <v>719</v>
      </c>
      <c r="L43" s="130" t="s">
        <v>753</v>
      </c>
      <c r="M43" s="130" t="s">
        <v>550</v>
      </c>
      <c r="N43" s="173">
        <v>44901.6595949074</v>
      </c>
      <c r="O43" s="259" t="s">
        <v>71</v>
      </c>
      <c r="P43" s="283" t="s">
        <v>17</v>
      </c>
      <c r="Q43" s="130" t="s">
        <v>64</v>
      </c>
      <c r="R43" s="284" t="s">
        <v>354</v>
      </c>
      <c r="S43" s="130"/>
      <c r="T43" s="130"/>
    </row>
    <row r="44" ht="17" customHeight="1" spans="1:20">
      <c r="A44" s="26"/>
      <c r="B44" s="26"/>
      <c r="C44" s="26"/>
      <c r="D44" s="26"/>
      <c r="E44" s="80"/>
      <c r="F44" s="57"/>
      <c r="G44" s="57"/>
      <c r="H44" s="281" t="s">
        <v>759</v>
      </c>
      <c r="I44" s="130"/>
      <c r="J44" s="130"/>
      <c r="K44" s="130" t="s">
        <v>719</v>
      </c>
      <c r="L44" s="130" t="s">
        <v>753</v>
      </c>
      <c r="M44" s="130" t="s">
        <v>549</v>
      </c>
      <c r="N44" s="173">
        <v>44901.6595486111</v>
      </c>
      <c r="O44" s="259" t="s">
        <v>71</v>
      </c>
      <c r="P44" s="283" t="s">
        <v>17</v>
      </c>
      <c r="Q44" s="130" t="s">
        <v>64</v>
      </c>
      <c r="R44" s="284" t="s">
        <v>354</v>
      </c>
      <c r="S44" s="130"/>
      <c r="T44" s="130"/>
    </row>
    <row r="45" ht="17" customHeight="1" spans="1:20">
      <c r="A45" s="26"/>
      <c r="B45" s="26"/>
      <c r="C45" s="26"/>
      <c r="D45" s="26"/>
      <c r="E45" s="80"/>
      <c r="F45" s="57"/>
      <c r="G45" s="57"/>
      <c r="H45" s="281" t="s">
        <v>760</v>
      </c>
      <c r="I45" s="130"/>
      <c r="J45" s="130"/>
      <c r="K45" s="130" t="s">
        <v>719</v>
      </c>
      <c r="L45" s="130" t="s">
        <v>753</v>
      </c>
      <c r="M45" s="130" t="s">
        <v>548</v>
      </c>
      <c r="N45" s="173">
        <v>44901.6595717593</v>
      </c>
      <c r="O45" s="259" t="s">
        <v>71</v>
      </c>
      <c r="P45" s="283" t="s">
        <v>17</v>
      </c>
      <c r="Q45" s="130" t="s">
        <v>64</v>
      </c>
      <c r="R45" s="284" t="s">
        <v>354</v>
      </c>
      <c r="S45" s="130"/>
      <c r="T45" s="130"/>
    </row>
    <row r="46" ht="17" customHeight="1" spans="1:20">
      <c r="A46" s="26"/>
      <c r="B46" s="26"/>
      <c r="C46" s="26"/>
      <c r="D46" s="26"/>
      <c r="E46" s="80" t="s">
        <v>761</v>
      </c>
      <c r="F46" s="57" t="s">
        <v>544</v>
      </c>
      <c r="G46" s="57" t="s">
        <v>762</v>
      </c>
      <c r="H46" s="281" t="s">
        <v>636</v>
      </c>
      <c r="I46" s="130"/>
      <c r="J46" s="130"/>
      <c r="K46" s="130" t="s">
        <v>719</v>
      </c>
      <c r="L46" s="130" t="s">
        <v>761</v>
      </c>
      <c r="M46" s="130" t="s">
        <v>261</v>
      </c>
      <c r="N46" s="173">
        <v>44901.6600694444</v>
      </c>
      <c r="O46" s="259" t="s">
        <v>71</v>
      </c>
      <c r="P46" s="283" t="s">
        <v>17</v>
      </c>
      <c r="Q46" s="130" t="s">
        <v>64</v>
      </c>
      <c r="R46" s="284" t="s">
        <v>354</v>
      </c>
      <c r="S46" s="130"/>
      <c r="T46" s="130"/>
    </row>
    <row r="47" ht="17" customHeight="1" spans="1:20">
      <c r="A47" s="26"/>
      <c r="B47" s="26"/>
      <c r="C47" s="26"/>
      <c r="D47" s="26"/>
      <c r="E47" s="80"/>
      <c r="F47" s="57"/>
      <c r="G47" s="57"/>
      <c r="H47" s="281" t="s">
        <v>638</v>
      </c>
      <c r="I47" s="130"/>
      <c r="J47" s="130"/>
      <c r="K47" s="130" t="s">
        <v>719</v>
      </c>
      <c r="L47" s="130" t="s">
        <v>761</v>
      </c>
      <c r="M47" s="130" t="s">
        <v>475</v>
      </c>
      <c r="N47" s="173">
        <v>44901.6600578704</v>
      </c>
      <c r="O47" s="259" t="s">
        <v>71</v>
      </c>
      <c r="P47" s="283" t="s">
        <v>17</v>
      </c>
      <c r="Q47" s="130" t="s">
        <v>64</v>
      </c>
      <c r="R47" s="284" t="s">
        <v>354</v>
      </c>
      <c r="S47" s="130"/>
      <c r="T47" s="130"/>
    </row>
    <row r="48" ht="17" customHeight="1" spans="1:20">
      <c r="A48" s="26"/>
      <c r="B48" s="26"/>
      <c r="C48" s="26"/>
      <c r="D48" s="26"/>
      <c r="E48" s="80" t="s">
        <v>763</v>
      </c>
      <c r="F48" s="57" t="s">
        <v>764</v>
      </c>
      <c r="G48" s="57" t="s">
        <v>765</v>
      </c>
      <c r="H48" s="281" t="s">
        <v>766</v>
      </c>
      <c r="I48" s="130"/>
      <c r="J48" s="130"/>
      <c r="K48" s="130" t="s">
        <v>719</v>
      </c>
      <c r="L48" s="130" t="s">
        <v>763</v>
      </c>
      <c r="M48" s="130" t="s">
        <v>767</v>
      </c>
      <c r="N48" s="173">
        <v>44901.6606712963</v>
      </c>
      <c r="O48" s="259" t="s">
        <v>71</v>
      </c>
      <c r="P48" s="283" t="s">
        <v>17</v>
      </c>
      <c r="Q48" s="130" t="s">
        <v>64</v>
      </c>
      <c r="R48" s="284" t="s">
        <v>354</v>
      </c>
      <c r="S48" s="130"/>
      <c r="T48" s="130"/>
    </row>
    <row r="49" ht="17" customHeight="1" spans="1:20">
      <c r="A49" s="26"/>
      <c r="B49" s="26"/>
      <c r="C49" s="26"/>
      <c r="D49" s="26"/>
      <c r="E49" s="80"/>
      <c r="F49" s="57"/>
      <c r="G49" s="57"/>
      <c r="H49" s="281" t="s">
        <v>768</v>
      </c>
      <c r="I49" s="130"/>
      <c r="J49" s="130"/>
      <c r="K49" s="130" t="s">
        <v>719</v>
      </c>
      <c r="L49" s="130" t="s">
        <v>763</v>
      </c>
      <c r="M49" s="130" t="s">
        <v>769</v>
      </c>
      <c r="N49" s="173">
        <v>44901.660775463</v>
      </c>
      <c r="O49" s="259" t="s">
        <v>71</v>
      </c>
      <c r="P49" s="283" t="s">
        <v>17</v>
      </c>
      <c r="Q49" s="130" t="s">
        <v>64</v>
      </c>
      <c r="R49" s="284" t="s">
        <v>354</v>
      </c>
      <c r="S49" s="130"/>
      <c r="T49" s="130"/>
    </row>
    <row r="50" ht="17" customHeight="1" spans="1:20">
      <c r="A50" s="26"/>
      <c r="B50" s="26"/>
      <c r="C50" s="26"/>
      <c r="D50" s="26"/>
      <c r="E50" s="80"/>
      <c r="F50" s="57"/>
      <c r="G50" s="57"/>
      <c r="H50" s="281" t="s">
        <v>770</v>
      </c>
      <c r="I50" s="130"/>
      <c r="J50" s="130"/>
      <c r="K50" s="130" t="s">
        <v>719</v>
      </c>
      <c r="L50" s="130" t="s">
        <v>763</v>
      </c>
      <c r="M50" s="130" t="s">
        <v>771</v>
      </c>
      <c r="N50" s="173">
        <v>44901.6608680556</v>
      </c>
      <c r="O50" s="259" t="s">
        <v>71</v>
      </c>
      <c r="P50" s="283" t="s">
        <v>17</v>
      </c>
      <c r="Q50" s="130" t="s">
        <v>64</v>
      </c>
      <c r="R50" s="284" t="s">
        <v>354</v>
      </c>
      <c r="S50" s="130"/>
      <c r="T50" s="130"/>
    </row>
    <row r="51" ht="17" customHeight="1" spans="1:20">
      <c r="A51" s="26"/>
      <c r="B51" s="26"/>
      <c r="C51" s="26"/>
      <c r="D51" s="26"/>
      <c r="E51" s="80"/>
      <c r="F51" s="57"/>
      <c r="G51" s="57"/>
      <c r="H51" s="281" t="s">
        <v>772</v>
      </c>
      <c r="I51" s="130"/>
      <c r="J51" s="130"/>
      <c r="K51" s="130" t="s">
        <v>719</v>
      </c>
      <c r="L51" s="130" t="s">
        <v>763</v>
      </c>
      <c r="M51" s="130" t="s">
        <v>773</v>
      </c>
      <c r="N51" s="173">
        <v>44901.6609837963</v>
      </c>
      <c r="O51" s="259" t="s">
        <v>71</v>
      </c>
      <c r="P51" s="283" t="s">
        <v>17</v>
      </c>
      <c r="Q51" s="130" t="s">
        <v>64</v>
      </c>
      <c r="R51" s="284" t="s">
        <v>354</v>
      </c>
      <c r="S51" s="130"/>
      <c r="T51" s="130"/>
    </row>
    <row r="52" ht="17" customHeight="1" spans="1:20">
      <c r="A52" s="26"/>
      <c r="B52" s="26"/>
      <c r="C52" s="26"/>
      <c r="D52" s="26"/>
      <c r="E52" s="80" t="s">
        <v>774</v>
      </c>
      <c r="F52" s="80" t="s">
        <v>775</v>
      </c>
      <c r="G52" s="80" t="s">
        <v>776</v>
      </c>
      <c r="H52" s="140"/>
      <c r="I52" s="130"/>
      <c r="J52" s="130"/>
      <c r="K52" s="130" t="s">
        <v>719</v>
      </c>
      <c r="L52" s="130" t="s">
        <v>774</v>
      </c>
      <c r="M52" s="130" t="s">
        <v>776</v>
      </c>
      <c r="N52" s="173">
        <v>44901.6606712963</v>
      </c>
      <c r="O52" s="259" t="s">
        <v>71</v>
      </c>
      <c r="P52" s="283" t="s">
        <v>17</v>
      </c>
      <c r="Q52" s="130" t="s">
        <v>64</v>
      </c>
      <c r="R52" s="284" t="s">
        <v>354</v>
      </c>
      <c r="S52" s="130"/>
      <c r="T52" s="130"/>
    </row>
    <row r="53" ht="17" customHeight="1" spans="1:20">
      <c r="A53" s="26"/>
      <c r="B53" s="26"/>
      <c r="C53" s="26"/>
      <c r="D53" s="26"/>
      <c r="E53" s="80" t="s">
        <v>777</v>
      </c>
      <c r="F53" s="57" t="s">
        <v>544</v>
      </c>
      <c r="G53" s="57" t="s">
        <v>778</v>
      </c>
      <c r="H53" s="281" t="s">
        <v>636</v>
      </c>
      <c r="I53" s="130"/>
      <c r="J53" s="130"/>
      <c r="K53" s="130" t="s">
        <v>719</v>
      </c>
      <c r="L53" s="130" t="s">
        <v>777</v>
      </c>
      <c r="M53" s="130" t="s">
        <v>261</v>
      </c>
      <c r="N53" s="173">
        <v>44901.6563773148</v>
      </c>
      <c r="O53" s="259" t="s">
        <v>71</v>
      </c>
      <c r="P53" s="283" t="s">
        <v>17</v>
      </c>
      <c r="Q53" s="130" t="s">
        <v>64</v>
      </c>
      <c r="R53" s="284" t="s">
        <v>354</v>
      </c>
      <c r="S53" s="130"/>
      <c r="T53" s="130"/>
    </row>
    <row r="54" ht="17" customHeight="1" spans="1:20">
      <c r="A54" s="26"/>
      <c r="B54" s="26"/>
      <c r="C54" s="26"/>
      <c r="D54" s="26"/>
      <c r="E54" s="80"/>
      <c r="F54" s="57"/>
      <c r="G54" s="57"/>
      <c r="H54" s="281" t="s">
        <v>638</v>
      </c>
      <c r="I54" s="130"/>
      <c r="J54" s="130"/>
      <c r="K54" s="130" t="s">
        <v>719</v>
      </c>
      <c r="L54" s="130" t="s">
        <v>777</v>
      </c>
      <c r="M54" s="130" t="s">
        <v>475</v>
      </c>
      <c r="N54" s="173">
        <v>44901.6568171296</v>
      </c>
      <c r="O54" s="259" t="s">
        <v>71</v>
      </c>
      <c r="P54" s="283" t="s">
        <v>17</v>
      </c>
      <c r="Q54" s="130" t="s">
        <v>64</v>
      </c>
      <c r="R54" s="284" t="s">
        <v>354</v>
      </c>
      <c r="S54" s="130"/>
      <c r="T54" s="130"/>
    </row>
    <row r="55" ht="17" customHeight="1" spans="1:20">
      <c r="A55" s="26"/>
      <c r="B55" s="26"/>
      <c r="C55" s="26"/>
      <c r="D55" s="26"/>
      <c r="E55" s="80" t="s">
        <v>779</v>
      </c>
      <c r="F55" s="57" t="s">
        <v>780</v>
      </c>
      <c r="G55" s="57" t="s">
        <v>781</v>
      </c>
      <c r="H55" s="140" t="s">
        <v>782</v>
      </c>
      <c r="I55" s="130"/>
      <c r="J55" s="130"/>
      <c r="K55" s="130" t="s">
        <v>719</v>
      </c>
      <c r="L55" s="130" t="s">
        <v>779</v>
      </c>
      <c r="M55" s="276" t="s">
        <v>783</v>
      </c>
      <c r="N55" s="173">
        <v>44901.6573148148</v>
      </c>
      <c r="O55" s="259" t="s">
        <v>71</v>
      </c>
      <c r="P55" s="283" t="s">
        <v>17</v>
      </c>
      <c r="Q55" s="130" t="s">
        <v>64</v>
      </c>
      <c r="R55" s="284" t="s">
        <v>354</v>
      </c>
      <c r="S55" s="130"/>
      <c r="T55" s="130"/>
    </row>
    <row r="56" ht="17" customHeight="1" spans="1:20">
      <c r="A56" s="26"/>
      <c r="B56" s="26"/>
      <c r="C56" s="26"/>
      <c r="D56" s="26"/>
      <c r="E56" s="80"/>
      <c r="F56" s="57"/>
      <c r="G56" s="57"/>
      <c r="H56" s="140" t="s">
        <v>784</v>
      </c>
      <c r="I56" s="130"/>
      <c r="J56" s="130"/>
      <c r="K56" s="130" t="s">
        <v>719</v>
      </c>
      <c r="L56" s="130" t="s">
        <v>779</v>
      </c>
      <c r="M56" s="130" t="s">
        <v>784</v>
      </c>
      <c r="N56" s="173">
        <v>44901.6573958333</v>
      </c>
      <c r="O56" s="259" t="s">
        <v>71</v>
      </c>
      <c r="P56" s="283" t="s">
        <v>17</v>
      </c>
      <c r="Q56" s="130" t="s">
        <v>64</v>
      </c>
      <c r="R56" s="284" t="s">
        <v>354</v>
      </c>
      <c r="S56" s="130"/>
      <c r="T56" s="130"/>
    </row>
    <row r="57" ht="17" customHeight="1" spans="1:20">
      <c r="A57" s="26"/>
      <c r="B57" s="26"/>
      <c r="C57" s="26"/>
      <c r="D57" s="26"/>
      <c r="E57" s="80"/>
      <c r="F57" s="57"/>
      <c r="G57" s="57"/>
      <c r="H57" s="140" t="s">
        <v>785</v>
      </c>
      <c r="I57" s="130"/>
      <c r="J57" s="130"/>
      <c r="K57" s="130" t="s">
        <v>719</v>
      </c>
      <c r="L57" s="130" t="s">
        <v>779</v>
      </c>
      <c r="M57" s="130" t="s">
        <v>785</v>
      </c>
      <c r="N57" s="173">
        <v>44901.6573726852</v>
      </c>
      <c r="O57" s="259" t="s">
        <v>71</v>
      </c>
      <c r="P57" s="283" t="s">
        <v>17</v>
      </c>
      <c r="Q57" s="130" t="s">
        <v>64</v>
      </c>
      <c r="R57" s="284" t="s">
        <v>354</v>
      </c>
      <c r="S57" s="130"/>
      <c r="T57" s="130"/>
    </row>
    <row r="58" ht="17" customHeight="1" spans="1:20">
      <c r="A58" s="26"/>
      <c r="B58" s="26"/>
      <c r="C58" s="26"/>
      <c r="D58" s="26"/>
      <c r="E58" s="80"/>
      <c r="F58" s="57"/>
      <c r="G58" s="57"/>
      <c r="H58" s="140" t="s">
        <v>786</v>
      </c>
      <c r="I58" s="130"/>
      <c r="J58" s="130"/>
      <c r="K58" s="130" t="s">
        <v>719</v>
      </c>
      <c r="L58" s="130" t="s">
        <v>779</v>
      </c>
      <c r="M58" s="130" t="s">
        <v>786</v>
      </c>
      <c r="N58" s="173">
        <v>44901.6575</v>
      </c>
      <c r="O58" s="259" t="s">
        <v>71</v>
      </c>
      <c r="P58" s="283" t="s">
        <v>17</v>
      </c>
      <c r="Q58" s="130" t="s">
        <v>64</v>
      </c>
      <c r="R58" s="284" t="s">
        <v>354</v>
      </c>
      <c r="S58" s="130"/>
      <c r="T58" s="130"/>
    </row>
    <row r="59" ht="17" customHeight="1" spans="1:20">
      <c r="A59" s="26"/>
      <c r="B59" s="26"/>
      <c r="C59" s="26"/>
      <c r="D59" s="26"/>
      <c r="E59" s="80"/>
      <c r="F59" s="57"/>
      <c r="G59" s="57"/>
      <c r="H59" s="140" t="s">
        <v>787</v>
      </c>
      <c r="I59" s="130"/>
      <c r="J59" s="130"/>
      <c r="K59" s="130" t="s">
        <v>719</v>
      </c>
      <c r="L59" s="130" t="s">
        <v>779</v>
      </c>
      <c r="M59" s="130" t="s">
        <v>787</v>
      </c>
      <c r="N59" s="173">
        <v>44901.6575115741</v>
      </c>
      <c r="O59" s="259" t="s">
        <v>71</v>
      </c>
      <c r="P59" s="283" t="s">
        <v>17</v>
      </c>
      <c r="Q59" s="130" t="s">
        <v>64</v>
      </c>
      <c r="R59" s="284" t="s">
        <v>354</v>
      </c>
      <c r="S59" s="130"/>
      <c r="T59" s="130"/>
    </row>
    <row r="60" ht="17" customHeight="1" spans="1:20">
      <c r="A60" s="26"/>
      <c r="B60" s="26"/>
      <c r="C60" s="26"/>
      <c r="D60" s="26"/>
      <c r="E60" s="80" t="s">
        <v>788</v>
      </c>
      <c r="F60" s="5" t="s">
        <v>789</v>
      </c>
      <c r="G60" s="57" t="s">
        <v>790</v>
      </c>
      <c r="H60" t="s">
        <v>760</v>
      </c>
      <c r="I60" s="130"/>
      <c r="J60" s="130"/>
      <c r="K60" s="130" t="s">
        <v>719</v>
      </c>
      <c r="L60" s="130" t="s">
        <v>788</v>
      </c>
      <c r="M60" s="130" t="s">
        <v>548</v>
      </c>
      <c r="N60" s="173">
        <v>44901.656400463</v>
      </c>
      <c r="O60" s="259" t="s">
        <v>71</v>
      </c>
      <c r="P60" s="283" t="s">
        <v>17</v>
      </c>
      <c r="Q60" s="130" t="s">
        <v>64</v>
      </c>
      <c r="R60" s="284" t="s">
        <v>354</v>
      </c>
      <c r="S60" s="130"/>
      <c r="T60" s="130"/>
    </row>
    <row r="61" ht="17" customHeight="1" spans="1:20">
      <c r="A61" s="26"/>
      <c r="B61" s="26"/>
      <c r="C61" s="26"/>
      <c r="D61" s="26"/>
      <c r="E61" s="80"/>
      <c r="F61" s="5"/>
      <c r="G61" s="57"/>
      <c r="H61" s="281" t="s">
        <v>759</v>
      </c>
      <c r="I61" s="130"/>
      <c r="J61" s="130"/>
      <c r="K61" s="130" t="s">
        <v>719</v>
      </c>
      <c r="L61" s="130" t="s">
        <v>788</v>
      </c>
      <c r="M61" s="130" t="s">
        <v>549</v>
      </c>
      <c r="N61" s="173">
        <v>44901.656412037</v>
      </c>
      <c r="O61" s="259" t="s">
        <v>71</v>
      </c>
      <c r="P61" s="283" t="s">
        <v>17</v>
      </c>
      <c r="Q61" s="130" t="s">
        <v>64</v>
      </c>
      <c r="R61" s="284" t="s">
        <v>354</v>
      </c>
      <c r="S61" s="130"/>
      <c r="T61" s="130"/>
    </row>
    <row r="62" ht="17" customHeight="1" spans="1:20">
      <c r="A62" s="26"/>
      <c r="B62" s="26"/>
      <c r="C62" s="26"/>
      <c r="D62" s="26"/>
      <c r="E62" s="80"/>
      <c r="F62" s="5"/>
      <c r="G62" s="57"/>
      <c r="H62" s="281" t="s">
        <v>758</v>
      </c>
      <c r="I62" s="130"/>
      <c r="J62" s="130"/>
      <c r="K62" s="130" t="s">
        <v>719</v>
      </c>
      <c r="L62" s="130" t="s">
        <v>788</v>
      </c>
      <c r="M62" s="130" t="s">
        <v>550</v>
      </c>
      <c r="N62" s="173">
        <v>44901.6564236111</v>
      </c>
      <c r="O62" s="259" t="s">
        <v>71</v>
      </c>
      <c r="P62" s="283" t="s">
        <v>17</v>
      </c>
      <c r="Q62" s="130" t="s">
        <v>64</v>
      </c>
      <c r="R62" s="284" t="s">
        <v>354</v>
      </c>
      <c r="S62" s="130"/>
      <c r="T62" s="130"/>
    </row>
    <row r="63" ht="17" customHeight="1" spans="1:20">
      <c r="A63" s="26"/>
      <c r="B63" s="26"/>
      <c r="C63" s="26"/>
      <c r="D63" s="26"/>
      <c r="E63" s="80" t="s">
        <v>791</v>
      </c>
      <c r="F63" s="5" t="s">
        <v>544</v>
      </c>
      <c r="G63" s="5" t="s">
        <v>792</v>
      </c>
      <c r="H63" s="281" t="s">
        <v>636</v>
      </c>
      <c r="I63" s="130"/>
      <c r="J63" s="130"/>
      <c r="K63" s="130" t="s">
        <v>719</v>
      </c>
      <c r="L63" s="130" t="s">
        <v>791</v>
      </c>
      <c r="M63" s="130" t="s">
        <v>261</v>
      </c>
      <c r="N63" s="173">
        <v>44901.6584722222</v>
      </c>
      <c r="O63" s="259" t="s">
        <v>71</v>
      </c>
      <c r="P63" s="283" t="s">
        <v>17</v>
      </c>
      <c r="Q63" s="130" t="s">
        <v>64</v>
      </c>
      <c r="R63" s="284" t="s">
        <v>354</v>
      </c>
      <c r="S63" s="130"/>
      <c r="T63" s="130"/>
    </row>
    <row r="64" ht="17" customHeight="1" spans="1:20">
      <c r="A64" s="26"/>
      <c r="B64" s="26"/>
      <c r="C64" s="26"/>
      <c r="D64" s="26"/>
      <c r="E64" s="80"/>
      <c r="F64" s="5"/>
      <c r="G64" s="5"/>
      <c r="H64" s="281" t="s">
        <v>638</v>
      </c>
      <c r="I64" s="130"/>
      <c r="J64" s="130"/>
      <c r="K64" s="130" t="s">
        <v>719</v>
      </c>
      <c r="L64" s="130" t="s">
        <v>791</v>
      </c>
      <c r="M64" s="130" t="s">
        <v>475</v>
      </c>
      <c r="N64" s="173">
        <v>44901.6588078704</v>
      </c>
      <c r="O64" s="259" t="s">
        <v>71</v>
      </c>
      <c r="P64" s="283" t="s">
        <v>17</v>
      </c>
      <c r="Q64" s="130" t="s">
        <v>64</v>
      </c>
      <c r="R64" s="284" t="s">
        <v>354</v>
      </c>
      <c r="S64" s="130"/>
      <c r="T64" s="130"/>
    </row>
    <row r="65" ht="17" customHeight="1" spans="1:20">
      <c r="A65" s="26"/>
      <c r="B65" s="26"/>
      <c r="C65" s="26"/>
      <c r="D65" s="26"/>
      <c r="E65" s="80" t="s">
        <v>793</v>
      </c>
      <c r="F65" s="5" t="s">
        <v>780</v>
      </c>
      <c r="G65" s="5" t="s">
        <v>794</v>
      </c>
      <c r="H65" s="140" t="s">
        <v>782</v>
      </c>
      <c r="I65" s="130"/>
      <c r="J65" s="130"/>
      <c r="K65" s="130" t="s">
        <v>719</v>
      </c>
      <c r="L65" s="130" t="s">
        <v>791</v>
      </c>
      <c r="M65" s="276" t="s">
        <v>783</v>
      </c>
      <c r="N65" s="173">
        <v>44901.6585300926</v>
      </c>
      <c r="O65" s="259" t="s">
        <v>71</v>
      </c>
      <c r="P65" s="283" t="s">
        <v>17</v>
      </c>
      <c r="Q65" s="130" t="s">
        <v>64</v>
      </c>
      <c r="R65" s="284" t="s">
        <v>354</v>
      </c>
      <c r="S65" s="130"/>
      <c r="T65" s="130"/>
    </row>
    <row r="66" ht="17" customHeight="1" spans="1:20">
      <c r="A66" s="26"/>
      <c r="B66" s="26"/>
      <c r="C66" s="26"/>
      <c r="D66" s="26"/>
      <c r="E66" s="80"/>
      <c r="F66" s="5"/>
      <c r="G66" s="5"/>
      <c r="H66" s="140" t="s">
        <v>784</v>
      </c>
      <c r="I66" s="130"/>
      <c r="J66" s="130"/>
      <c r="K66" s="130" t="s">
        <v>719</v>
      </c>
      <c r="L66" s="130" t="s">
        <v>791</v>
      </c>
      <c r="M66" s="130" t="s">
        <v>784</v>
      </c>
      <c r="N66" s="173">
        <v>44901.6585763889</v>
      </c>
      <c r="O66" s="259" t="s">
        <v>71</v>
      </c>
      <c r="P66" s="283" t="s">
        <v>17</v>
      </c>
      <c r="Q66" s="130" t="s">
        <v>64</v>
      </c>
      <c r="R66" s="284" t="s">
        <v>354</v>
      </c>
      <c r="S66" s="130"/>
      <c r="T66" s="130"/>
    </row>
    <row r="67" ht="17" customHeight="1" spans="1:20">
      <c r="A67" s="26"/>
      <c r="B67" s="26"/>
      <c r="C67" s="26"/>
      <c r="D67" s="26"/>
      <c r="E67" s="80"/>
      <c r="F67" s="5"/>
      <c r="G67" s="5"/>
      <c r="H67" s="140" t="s">
        <v>785</v>
      </c>
      <c r="I67" s="130"/>
      <c r="J67" s="130"/>
      <c r="K67" s="130" t="s">
        <v>719</v>
      </c>
      <c r="L67" s="130" t="s">
        <v>791</v>
      </c>
      <c r="M67" s="130" t="s">
        <v>785</v>
      </c>
      <c r="N67" s="173">
        <v>44901.6586226852</v>
      </c>
      <c r="O67" s="259" t="s">
        <v>71</v>
      </c>
      <c r="P67" s="283" t="s">
        <v>17</v>
      </c>
      <c r="Q67" s="130" t="s">
        <v>64</v>
      </c>
      <c r="R67" s="284" t="s">
        <v>354</v>
      </c>
      <c r="S67" s="130"/>
      <c r="T67" s="130"/>
    </row>
    <row r="68" ht="17" customHeight="1" spans="1:20">
      <c r="A68" s="26"/>
      <c r="B68" s="26"/>
      <c r="C68" s="26"/>
      <c r="D68" s="26"/>
      <c r="E68" s="80"/>
      <c r="F68" s="5"/>
      <c r="G68" s="5"/>
      <c r="H68" s="140" t="s">
        <v>786</v>
      </c>
      <c r="I68" s="130"/>
      <c r="J68" s="130"/>
      <c r="K68" s="130" t="s">
        <v>719</v>
      </c>
      <c r="L68" s="130" t="s">
        <v>791</v>
      </c>
      <c r="M68" s="130" t="s">
        <v>786</v>
      </c>
      <c r="N68" s="173">
        <v>44901.65875</v>
      </c>
      <c r="O68" s="259" t="s">
        <v>71</v>
      </c>
      <c r="P68" s="283" t="s">
        <v>17</v>
      </c>
      <c r="Q68" s="130" t="s">
        <v>64</v>
      </c>
      <c r="R68" s="284" t="s">
        <v>354</v>
      </c>
      <c r="S68" s="130"/>
      <c r="T68" s="130"/>
    </row>
    <row r="69" ht="17" customHeight="1" spans="1:20">
      <c r="A69" s="26"/>
      <c r="B69" s="26"/>
      <c r="C69" s="26"/>
      <c r="D69" s="26"/>
      <c r="E69" s="80"/>
      <c r="F69" s="5"/>
      <c r="G69" s="5"/>
      <c r="H69" s="140" t="s">
        <v>787</v>
      </c>
      <c r="I69" s="130"/>
      <c r="J69" s="130"/>
      <c r="K69" s="130" t="s">
        <v>719</v>
      </c>
      <c r="L69" s="130" t="s">
        <v>791</v>
      </c>
      <c r="M69" s="130" t="s">
        <v>787</v>
      </c>
      <c r="N69" s="173">
        <v>44901.6587152778</v>
      </c>
      <c r="O69" s="259" t="s">
        <v>71</v>
      </c>
      <c r="P69" s="283" t="s">
        <v>17</v>
      </c>
      <c r="Q69" s="130" t="s">
        <v>64</v>
      </c>
      <c r="R69" s="284" t="s">
        <v>354</v>
      </c>
      <c r="S69" s="130"/>
      <c r="T69" s="130"/>
    </row>
    <row r="70" ht="17" customHeight="1" spans="1:20">
      <c r="A70" s="26"/>
      <c r="B70" s="26"/>
      <c r="C70" s="26"/>
      <c r="D70" s="26"/>
      <c r="E70" s="80" t="s">
        <v>795</v>
      </c>
      <c r="F70" s="5" t="s">
        <v>789</v>
      </c>
      <c r="G70" s="5" t="s">
        <v>796</v>
      </c>
      <c r="H70" s="281" t="s">
        <v>760</v>
      </c>
      <c r="I70" s="130"/>
      <c r="J70" s="130"/>
      <c r="K70" s="130" t="s">
        <v>719</v>
      </c>
      <c r="L70" s="130" t="s">
        <v>795</v>
      </c>
      <c r="M70" s="130" t="s">
        <v>548</v>
      </c>
      <c r="N70" s="173">
        <v>44901.6587152778</v>
      </c>
      <c r="O70" s="259" t="s">
        <v>71</v>
      </c>
      <c r="P70" s="283" t="s">
        <v>17</v>
      </c>
      <c r="Q70" s="130" t="s">
        <v>64</v>
      </c>
      <c r="R70" s="284" t="s">
        <v>354</v>
      </c>
      <c r="S70" s="130"/>
      <c r="T70" s="130"/>
    </row>
    <row r="71" ht="17" customHeight="1" spans="1:20">
      <c r="A71" s="26"/>
      <c r="B71" s="26"/>
      <c r="C71" s="26"/>
      <c r="D71" s="26"/>
      <c r="E71" s="80"/>
      <c r="F71" s="5"/>
      <c r="G71" s="5"/>
      <c r="H71" s="281" t="s">
        <v>759</v>
      </c>
      <c r="I71" s="130"/>
      <c r="J71" s="130"/>
      <c r="K71" s="130" t="s">
        <v>719</v>
      </c>
      <c r="L71" s="130" t="s">
        <v>795</v>
      </c>
      <c r="M71" s="130" t="s">
        <v>549</v>
      </c>
      <c r="N71" s="173">
        <v>44901.6587268518</v>
      </c>
      <c r="O71" s="259" t="s">
        <v>71</v>
      </c>
      <c r="P71" s="283" t="s">
        <v>17</v>
      </c>
      <c r="Q71" s="130" t="s">
        <v>64</v>
      </c>
      <c r="R71" s="284" t="s">
        <v>354</v>
      </c>
      <c r="S71" s="130"/>
      <c r="T71" s="130"/>
    </row>
    <row r="72" ht="17" customHeight="1" spans="1:20">
      <c r="A72" s="26"/>
      <c r="B72" s="26"/>
      <c r="C72" s="26"/>
      <c r="D72" s="26"/>
      <c r="E72" s="80"/>
      <c r="F72" s="5"/>
      <c r="G72" s="5"/>
      <c r="H72" s="281" t="s">
        <v>758</v>
      </c>
      <c r="I72" s="130"/>
      <c r="J72" s="130"/>
      <c r="K72" s="130" t="s">
        <v>719</v>
      </c>
      <c r="L72" s="130" t="s">
        <v>795</v>
      </c>
      <c r="M72" s="130" t="s">
        <v>550</v>
      </c>
      <c r="N72" s="173">
        <v>44901.6587384259</v>
      </c>
      <c r="O72" s="259" t="s">
        <v>71</v>
      </c>
      <c r="P72" s="283" t="s">
        <v>17</v>
      </c>
      <c r="Q72" s="130" t="s">
        <v>64</v>
      </c>
      <c r="R72" s="284" t="s">
        <v>354</v>
      </c>
      <c r="S72" s="130"/>
      <c r="T72" s="130"/>
    </row>
    <row r="73" ht="17" customHeight="1" spans="1:20">
      <c r="A73" s="26"/>
      <c r="B73" s="26"/>
      <c r="C73" s="26"/>
      <c r="D73" s="26"/>
      <c r="E73" s="80" t="s">
        <v>797</v>
      </c>
      <c r="F73" s="80" t="s">
        <v>798</v>
      </c>
      <c r="G73" s="80" t="s">
        <v>799</v>
      </c>
      <c r="H73" s="140"/>
      <c r="I73" s="130"/>
      <c r="J73" s="130"/>
      <c r="K73" s="130" t="s">
        <v>719</v>
      </c>
      <c r="L73" s="80" t="s">
        <v>797</v>
      </c>
      <c r="M73" s="130"/>
      <c r="N73" s="173">
        <v>44901.6599305556</v>
      </c>
      <c r="O73" s="259" t="s">
        <v>71</v>
      </c>
      <c r="P73" s="283" t="s">
        <v>17</v>
      </c>
      <c r="Q73" s="130" t="s">
        <v>64</v>
      </c>
      <c r="R73" s="284" t="s">
        <v>354</v>
      </c>
      <c r="S73" s="130"/>
      <c r="T73" s="130"/>
    </row>
    <row r="74" ht="17" customHeight="1" spans="1:20">
      <c r="A74" s="26"/>
      <c r="B74" s="26"/>
      <c r="C74" s="26"/>
      <c r="D74" s="26"/>
      <c r="E74" s="80" t="s">
        <v>800</v>
      </c>
      <c r="F74" s="80" t="s">
        <v>798</v>
      </c>
      <c r="G74" s="80" t="s">
        <v>801</v>
      </c>
      <c r="H74" s="140"/>
      <c r="I74" s="130"/>
      <c r="J74" s="130"/>
      <c r="K74" s="130" t="s">
        <v>719</v>
      </c>
      <c r="L74" s="80" t="s">
        <v>800</v>
      </c>
      <c r="M74" s="130"/>
      <c r="N74" s="173">
        <v>44901.6599305556</v>
      </c>
      <c r="O74" s="259" t="s">
        <v>71</v>
      </c>
      <c r="P74" s="283" t="s">
        <v>17</v>
      </c>
      <c r="Q74" s="130" t="s">
        <v>64</v>
      </c>
      <c r="R74" s="284" t="s">
        <v>354</v>
      </c>
      <c r="S74" s="130"/>
      <c r="T74" s="130"/>
    </row>
    <row r="75" ht="16" customHeight="1" spans="1:20">
      <c r="A75" s="26" t="s">
        <v>678</v>
      </c>
      <c r="B75" s="26" t="s">
        <v>338</v>
      </c>
      <c r="C75" s="26" t="str">
        <f>_xlfn.CONCAT("on",REPLACE(A75,1,1,UPPER(LEFT(A75,1))),REPLACE(B75,1,1,UPPER(LEFT(B75,1))))</f>
        <v>onCarmodel Clicked</v>
      </c>
      <c r="D75" s="25" t="s">
        <v>802</v>
      </c>
      <c r="E75" s="26"/>
      <c r="F75" s="26"/>
      <c r="G75" s="26"/>
      <c r="H75" s="77"/>
      <c r="I75" s="130"/>
      <c r="J75" s="130"/>
      <c r="K75" s="130"/>
      <c r="L75" s="130"/>
      <c r="M75" s="130"/>
      <c r="N75" s="173"/>
      <c r="O75" s="130"/>
      <c r="P75" s="130"/>
      <c r="Q75" s="130"/>
      <c r="R75" s="130"/>
      <c r="S75" s="130"/>
      <c r="T75" s="130"/>
    </row>
    <row r="76" ht="16" customHeight="1" spans="1:20">
      <c r="A76" s="26"/>
      <c r="B76" s="26"/>
      <c r="C76" s="26"/>
      <c r="D76" s="25"/>
      <c r="E76" s="26" t="s">
        <v>680</v>
      </c>
      <c r="F76" s="57" t="s">
        <v>681</v>
      </c>
      <c r="G76" s="57" t="s">
        <v>682</v>
      </c>
      <c r="H76" s="281" t="s">
        <v>695</v>
      </c>
      <c r="I76" s="130"/>
      <c r="J76" s="130"/>
      <c r="K76" s="130" t="s">
        <v>803</v>
      </c>
      <c r="L76" s="130" t="s">
        <v>680</v>
      </c>
      <c r="M76" s="276" t="b">
        <v>1</v>
      </c>
      <c r="N76" s="173">
        <v>44901.664375</v>
      </c>
      <c r="O76" s="259" t="s">
        <v>71</v>
      </c>
      <c r="P76" s="283" t="s">
        <v>17</v>
      </c>
      <c r="Q76" s="130" t="s">
        <v>64</v>
      </c>
      <c r="R76" s="284" t="s">
        <v>354</v>
      </c>
      <c r="S76" s="130"/>
      <c r="T76" s="130"/>
    </row>
    <row r="77" ht="16" customHeight="1" spans="1:20">
      <c r="A77" s="26"/>
      <c r="B77" s="26"/>
      <c r="C77" s="26"/>
      <c r="D77" s="25"/>
      <c r="E77" s="26"/>
      <c r="F77" s="57"/>
      <c r="G77" s="57"/>
      <c r="H77" s="281" t="s">
        <v>696</v>
      </c>
      <c r="I77" s="130"/>
      <c r="J77" s="130"/>
      <c r="K77" s="130" t="s">
        <v>803</v>
      </c>
      <c r="L77" s="130" t="s">
        <v>680</v>
      </c>
      <c r="M77" s="276" t="b">
        <v>0</v>
      </c>
      <c r="N77" s="173">
        <v>44904.6007060185</v>
      </c>
      <c r="O77" s="130" t="s">
        <v>63</v>
      </c>
      <c r="P77" s="283" t="s">
        <v>17</v>
      </c>
      <c r="Q77" s="130" t="s">
        <v>64</v>
      </c>
      <c r="R77" s="265" t="s">
        <v>327</v>
      </c>
      <c r="S77" s="130"/>
      <c r="T77" s="130"/>
    </row>
    <row r="78" ht="16" customHeight="1" spans="1:20">
      <c r="A78" s="26"/>
      <c r="B78" s="26"/>
      <c r="C78" s="26"/>
      <c r="D78" s="26"/>
      <c r="E78" s="34" t="s">
        <v>340</v>
      </c>
      <c r="F78" s="26"/>
      <c r="G78" s="26"/>
      <c r="H78" s="77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</row>
    <row r="79" ht="16" customHeight="1" spans="1:20">
      <c r="A79" s="26"/>
      <c r="B79" s="26"/>
      <c r="C79" s="26"/>
      <c r="D79" s="26"/>
      <c r="E79" s="26" t="s">
        <v>804</v>
      </c>
      <c r="F79" s="5" t="s">
        <v>805</v>
      </c>
      <c r="G79" s="5" t="s">
        <v>806</v>
      </c>
      <c r="H79" s="281" t="s">
        <v>807</v>
      </c>
      <c r="I79" s="130"/>
      <c r="J79" s="130"/>
      <c r="K79" s="130" t="s">
        <v>808</v>
      </c>
      <c r="L79" s="130" t="s">
        <v>804</v>
      </c>
      <c r="M79" s="130" t="s">
        <v>25</v>
      </c>
      <c r="N79" s="173">
        <v>44901.6637268519</v>
      </c>
      <c r="O79" s="259" t="s">
        <v>71</v>
      </c>
      <c r="P79" s="283" t="s">
        <v>17</v>
      </c>
      <c r="Q79" s="130" t="s">
        <v>64</v>
      </c>
      <c r="R79" s="284" t="s">
        <v>354</v>
      </c>
      <c r="S79" s="130"/>
      <c r="T79" s="130"/>
    </row>
    <row r="80" ht="16" customHeight="1" spans="1:20">
      <c r="A80" s="26"/>
      <c r="B80" s="26"/>
      <c r="C80" s="26"/>
      <c r="D80" s="26"/>
      <c r="E80" s="26"/>
      <c r="F80" s="5"/>
      <c r="G80" s="5"/>
      <c r="H80" s="281" t="s">
        <v>707</v>
      </c>
      <c r="I80" s="130"/>
      <c r="J80" s="130"/>
      <c r="K80" s="130" t="s">
        <v>808</v>
      </c>
      <c r="L80" s="130" t="s">
        <v>804</v>
      </c>
      <c r="M80" s="130" t="s">
        <v>708</v>
      </c>
      <c r="N80" s="173">
        <v>44901.6634143519</v>
      </c>
      <c r="O80" s="259" t="s">
        <v>71</v>
      </c>
      <c r="P80" s="283" t="s">
        <v>17</v>
      </c>
      <c r="Q80" s="130" t="s">
        <v>64</v>
      </c>
      <c r="R80" s="284" t="s">
        <v>354</v>
      </c>
      <c r="S80" s="130"/>
      <c r="T80" s="130"/>
    </row>
    <row r="81" ht="16" customHeight="1" spans="1:20">
      <c r="A81" s="26"/>
      <c r="B81" s="26"/>
      <c r="C81" s="26"/>
      <c r="D81" s="26"/>
      <c r="E81" s="26"/>
      <c r="F81" s="5"/>
      <c r="G81" s="5"/>
      <c r="H81" s="281" t="s">
        <v>809</v>
      </c>
      <c r="I81" s="130"/>
      <c r="J81" s="130"/>
      <c r="K81" s="130" t="s">
        <v>808</v>
      </c>
      <c r="L81" s="130" t="s">
        <v>804</v>
      </c>
      <c r="M81" s="130" t="s">
        <v>810</v>
      </c>
      <c r="N81" s="173">
        <v>44901.6580092593</v>
      </c>
      <c r="O81" s="259" t="s">
        <v>71</v>
      </c>
      <c r="P81" s="283" t="s">
        <v>17</v>
      </c>
      <c r="Q81" s="130" t="s">
        <v>64</v>
      </c>
      <c r="R81" s="284" t="s">
        <v>354</v>
      </c>
      <c r="S81" s="130"/>
      <c r="T81" s="130"/>
    </row>
    <row r="82" ht="16" customHeight="1" spans="1:20">
      <c r="A82" s="26"/>
      <c r="B82" s="26"/>
      <c r="C82" s="26"/>
      <c r="D82" s="26"/>
      <c r="E82" s="26"/>
      <c r="F82" s="5"/>
      <c r="G82" s="5"/>
      <c r="H82" s="281" t="s">
        <v>713</v>
      </c>
      <c r="I82" s="130"/>
      <c r="J82" s="130"/>
      <c r="K82" s="130" t="s">
        <v>808</v>
      </c>
      <c r="L82" s="130" t="s">
        <v>804</v>
      </c>
      <c r="M82" s="130" t="s">
        <v>714</v>
      </c>
      <c r="N82" s="173">
        <v>44901.6635185185</v>
      </c>
      <c r="O82" s="259" t="s">
        <v>71</v>
      </c>
      <c r="P82" s="283" t="s">
        <v>17</v>
      </c>
      <c r="Q82" s="130" t="s">
        <v>64</v>
      </c>
      <c r="R82" s="284" t="s">
        <v>354</v>
      </c>
      <c r="S82" s="130"/>
      <c r="T82" s="130"/>
    </row>
    <row r="83" ht="16" customHeight="1" spans="1:20">
      <c r="A83" s="26"/>
      <c r="B83" s="26"/>
      <c r="C83" s="26"/>
      <c r="D83" s="26"/>
      <c r="E83" s="26"/>
      <c r="F83" s="5"/>
      <c r="G83" s="5"/>
      <c r="H83" s="281" t="s">
        <v>715</v>
      </c>
      <c r="I83" s="130"/>
      <c r="J83" s="130"/>
      <c r="K83" s="130" t="s">
        <v>808</v>
      </c>
      <c r="L83" s="130" t="s">
        <v>804</v>
      </c>
      <c r="M83" s="130" t="s">
        <v>716</v>
      </c>
      <c r="N83" s="173">
        <v>44901.6634722222</v>
      </c>
      <c r="O83" s="259" t="s">
        <v>71</v>
      </c>
      <c r="P83" s="283" t="s">
        <v>17</v>
      </c>
      <c r="Q83" s="130" t="s">
        <v>64</v>
      </c>
      <c r="R83" s="284" t="s">
        <v>354</v>
      </c>
      <c r="S83" s="130"/>
      <c r="T83" s="130"/>
    </row>
    <row r="84" ht="16" customHeight="1" spans="1:20">
      <c r="A84" s="26"/>
      <c r="B84" s="26"/>
      <c r="C84" s="26"/>
      <c r="D84" s="26"/>
      <c r="E84" s="26" t="s">
        <v>811</v>
      </c>
      <c r="F84" s="26" t="s">
        <v>812</v>
      </c>
      <c r="G84" s="26" t="s">
        <v>813</v>
      </c>
      <c r="H84" s="77"/>
      <c r="I84" s="130"/>
      <c r="J84" s="130"/>
      <c r="K84" s="130" t="s">
        <v>808</v>
      </c>
      <c r="L84" s="130" t="s">
        <v>811</v>
      </c>
      <c r="M84" s="130" t="s">
        <v>814</v>
      </c>
      <c r="N84" s="173">
        <v>44901.664375</v>
      </c>
      <c r="O84" s="259" t="s">
        <v>71</v>
      </c>
      <c r="P84" s="283" t="s">
        <v>17</v>
      </c>
      <c r="Q84" s="130" t="s">
        <v>64</v>
      </c>
      <c r="R84" s="284" t="s">
        <v>354</v>
      </c>
      <c r="S84" s="130"/>
      <c r="T84" s="130"/>
    </row>
  </sheetData>
  <sheetProtection formatCells="0" insertHyperlinks="0" autoFilter="0"/>
  <mergeCells count="38">
    <mergeCell ref="I1:T1"/>
    <mergeCell ref="F4:F5"/>
    <mergeCell ref="F6:F7"/>
    <mergeCell ref="F13:F19"/>
    <mergeCell ref="F22:F23"/>
    <mergeCell ref="F25:F28"/>
    <mergeCell ref="F33:F41"/>
    <mergeCell ref="F42:F45"/>
    <mergeCell ref="F46:F47"/>
    <mergeCell ref="F48:F51"/>
    <mergeCell ref="F53:F54"/>
    <mergeCell ref="F55:F59"/>
    <mergeCell ref="F60:F62"/>
    <mergeCell ref="F63:F64"/>
    <mergeCell ref="F65:F69"/>
    <mergeCell ref="F70:F72"/>
    <mergeCell ref="F76:F77"/>
    <mergeCell ref="F79:F83"/>
    <mergeCell ref="G4:G5"/>
    <mergeCell ref="G6:G7"/>
    <mergeCell ref="G9:G10"/>
    <mergeCell ref="G13:G19"/>
    <mergeCell ref="G22:G23"/>
    <mergeCell ref="G25:G28"/>
    <mergeCell ref="G29:G30"/>
    <mergeCell ref="G31:G32"/>
    <mergeCell ref="G33:G41"/>
    <mergeCell ref="G42:G45"/>
    <mergeCell ref="G46:G47"/>
    <mergeCell ref="G48:G51"/>
    <mergeCell ref="G53:G54"/>
    <mergeCell ref="G55:G59"/>
    <mergeCell ref="G60:G62"/>
    <mergeCell ref="G63:G64"/>
    <mergeCell ref="G65:G69"/>
    <mergeCell ref="G70:G72"/>
    <mergeCell ref="G76:G77"/>
    <mergeCell ref="G79:G8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zoomScale="120" zoomScaleNormal="120" workbookViewId="0">
      <pane ySplit="2" topLeftCell="F3" activePane="bottomLeft" state="frozen"/>
      <selection/>
      <selection pane="bottomLeft" activeCell="A1" sqref="A1"/>
    </sheetView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16" customWidth="1"/>
    <col min="5" max="5" width="29" customWidth="1"/>
    <col min="6" max="6" width="17" customWidth="1"/>
    <col min="7" max="7" width="36" customWidth="1"/>
    <col min="8" max="9" width="9" customWidth="1"/>
    <col min="10" max="10" width="16" customWidth="1"/>
    <col min="11" max="11" width="18" customWidth="1"/>
    <col min="12" max="12" width="9" customWidth="1"/>
    <col min="13" max="13" width="16" customWidth="1"/>
    <col min="14" max="14" width="9" customWidth="1"/>
    <col min="15" max="15" width="15.2380952380952" customWidth="1"/>
    <col min="16" max="16" width="9" customWidth="1"/>
    <col min="18" max="18" width="27.3809523809524" style="269" customWidth="1"/>
  </cols>
  <sheetData>
    <row r="1" ht="16" customHeight="1" spans="1:19">
      <c r="A1" s="270" t="s">
        <v>241</v>
      </c>
      <c r="B1" s="270" t="s">
        <v>242</v>
      </c>
      <c r="C1" s="270" t="s">
        <v>243</v>
      </c>
      <c r="D1" s="270" t="s">
        <v>244</v>
      </c>
      <c r="E1" s="272" t="s">
        <v>245</v>
      </c>
      <c r="F1" s="273"/>
      <c r="G1" s="272"/>
      <c r="H1" s="274" t="s">
        <v>246</v>
      </c>
      <c r="I1" s="274"/>
      <c r="J1" s="274"/>
      <c r="K1" s="274"/>
      <c r="L1" s="274"/>
      <c r="M1" s="274"/>
      <c r="N1" s="274"/>
      <c r="O1" s="274"/>
      <c r="P1" s="278"/>
      <c r="Q1" s="278"/>
      <c r="R1" s="279"/>
      <c r="S1" s="278"/>
    </row>
    <row r="2" ht="16" customHeight="1" spans="1:19">
      <c r="A2" s="270"/>
      <c r="B2" s="270"/>
      <c r="C2" s="270" t="s">
        <v>248</v>
      </c>
      <c r="D2" s="270"/>
      <c r="E2" s="272" t="s">
        <v>249</v>
      </c>
      <c r="F2" s="273" t="s">
        <v>250</v>
      </c>
      <c r="G2" s="272" t="s">
        <v>251</v>
      </c>
      <c r="H2" s="275" t="s">
        <v>82</v>
      </c>
      <c r="I2" s="275" t="s">
        <v>86</v>
      </c>
      <c r="J2" s="275" t="s">
        <v>253</v>
      </c>
      <c r="K2" s="275" t="s">
        <v>254</v>
      </c>
      <c r="L2" s="275" t="s">
        <v>255</v>
      </c>
      <c r="M2" s="275" t="s">
        <v>97</v>
      </c>
      <c r="N2" s="275" t="s">
        <v>256</v>
      </c>
      <c r="O2" s="275" t="s">
        <v>815</v>
      </c>
      <c r="P2" s="278" t="s">
        <v>11</v>
      </c>
      <c r="Q2" s="278" t="s">
        <v>257</v>
      </c>
      <c r="R2" s="279" t="s">
        <v>258</v>
      </c>
      <c r="S2" s="278" t="s">
        <v>259</v>
      </c>
    </row>
    <row r="3" ht="31" customHeight="1" spans="1:19">
      <c r="A3" s="130" t="s">
        <v>816</v>
      </c>
      <c r="B3" s="130" t="s">
        <v>817</v>
      </c>
      <c r="C3" s="130" t="s">
        <v>818</v>
      </c>
      <c r="D3" s="130" t="s">
        <v>819</v>
      </c>
      <c r="E3" s="130"/>
      <c r="F3" s="276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02"/>
      <c r="S3" s="130"/>
    </row>
    <row r="4" ht="16" customHeight="1" spans="1:19">
      <c r="A4" s="271"/>
      <c r="B4" s="271"/>
      <c r="C4" s="130"/>
      <c r="D4" s="130"/>
      <c r="E4" s="130" t="s">
        <v>518</v>
      </c>
      <c r="F4" s="276" t="s">
        <v>820</v>
      </c>
      <c r="G4" s="130" t="s">
        <v>539</v>
      </c>
      <c r="H4" s="130"/>
      <c r="I4" s="130"/>
      <c r="J4" s="130" t="s">
        <v>818</v>
      </c>
      <c r="K4" s="130" t="s">
        <v>518</v>
      </c>
      <c r="L4" s="130" t="s">
        <v>539</v>
      </c>
      <c r="M4" s="173">
        <v>44896.6049421296</v>
      </c>
      <c r="N4" s="130" t="s">
        <v>17</v>
      </c>
      <c r="O4" s="130"/>
      <c r="P4" s="130" t="s">
        <v>71</v>
      </c>
      <c r="Q4" s="130" t="s">
        <v>69</v>
      </c>
      <c r="R4" s="102" t="s">
        <v>821</v>
      </c>
      <c r="S4" s="130"/>
    </row>
    <row r="5" ht="16" customHeight="1" spans="1:19">
      <c r="A5" s="130"/>
      <c r="B5" s="130"/>
      <c r="C5" s="130"/>
      <c r="D5" s="130"/>
      <c r="E5" s="130"/>
      <c r="F5" s="276"/>
      <c r="G5" s="130" t="s">
        <v>822</v>
      </c>
      <c r="H5" s="130"/>
      <c r="I5" s="130"/>
      <c r="J5" s="130" t="s">
        <v>818</v>
      </c>
      <c r="K5" s="130" t="s">
        <v>518</v>
      </c>
      <c r="L5" s="130" t="s">
        <v>822</v>
      </c>
      <c r="M5" s="173">
        <v>44896.6316203704</v>
      </c>
      <c r="N5" s="130" t="s">
        <v>17</v>
      </c>
      <c r="O5" s="130"/>
      <c r="P5" s="130" t="s">
        <v>71</v>
      </c>
      <c r="Q5" s="130" t="s">
        <v>69</v>
      </c>
      <c r="R5" s="102" t="s">
        <v>821</v>
      </c>
      <c r="S5" s="130"/>
    </row>
    <row r="6" ht="16" customHeight="1" spans="1:19">
      <c r="A6" s="130"/>
      <c r="B6" s="130"/>
      <c r="C6" s="130"/>
      <c r="D6" s="130"/>
      <c r="E6" s="130"/>
      <c r="F6" s="276"/>
      <c r="G6" s="130" t="s">
        <v>542</v>
      </c>
      <c r="H6" s="130"/>
      <c r="I6" s="130"/>
      <c r="J6" s="130" t="s">
        <v>818</v>
      </c>
      <c r="K6" s="130" t="s">
        <v>518</v>
      </c>
      <c r="L6" s="130" t="s">
        <v>594</v>
      </c>
      <c r="M6" s="173">
        <v>44896.6101736111</v>
      </c>
      <c r="N6" s="130" t="s">
        <v>18</v>
      </c>
      <c r="O6" s="130" t="s">
        <v>823</v>
      </c>
      <c r="P6" s="130" t="s">
        <v>71</v>
      </c>
      <c r="Q6" s="130" t="s">
        <v>69</v>
      </c>
      <c r="R6" s="102" t="s">
        <v>821</v>
      </c>
      <c r="S6" s="130"/>
    </row>
    <row r="7" ht="16" customHeight="1" spans="1:19">
      <c r="A7" s="130" t="s">
        <v>816</v>
      </c>
      <c r="B7" s="130" t="s">
        <v>824</v>
      </c>
      <c r="C7" s="130" t="s">
        <v>825</v>
      </c>
      <c r="D7" s="130" t="s">
        <v>826</v>
      </c>
      <c r="E7" s="277"/>
      <c r="F7" s="276"/>
      <c r="G7" s="130" t="s">
        <v>827</v>
      </c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02" t="s">
        <v>821</v>
      </c>
      <c r="S7" s="130"/>
    </row>
    <row r="8" ht="16" customHeight="1" spans="1:19">
      <c r="A8" s="130"/>
      <c r="B8" s="130"/>
      <c r="C8" s="130"/>
      <c r="D8" s="130"/>
      <c r="E8" s="130" t="s">
        <v>828</v>
      </c>
      <c r="F8" s="276" t="s">
        <v>829</v>
      </c>
      <c r="G8" s="130" t="s">
        <v>830</v>
      </c>
      <c r="H8" s="130"/>
      <c r="I8" s="130"/>
      <c r="J8" s="130" t="s">
        <v>825</v>
      </c>
      <c r="K8" s="130" t="s">
        <v>828</v>
      </c>
      <c r="L8" s="130" t="s">
        <v>830</v>
      </c>
      <c r="M8" s="173">
        <v>44896.6077314815</v>
      </c>
      <c r="N8" s="130" t="s">
        <v>17</v>
      </c>
      <c r="O8" s="130"/>
      <c r="P8" s="130" t="s">
        <v>71</v>
      </c>
      <c r="Q8" s="130" t="s">
        <v>69</v>
      </c>
      <c r="R8" s="102" t="s">
        <v>821</v>
      </c>
      <c r="S8" s="130"/>
    </row>
    <row r="9" ht="16" customHeight="1" spans="1:19">
      <c r="A9" s="130"/>
      <c r="B9" s="130"/>
      <c r="C9" s="130"/>
      <c r="D9" s="130"/>
      <c r="E9" s="130"/>
      <c r="F9" s="276"/>
      <c r="G9" s="130" t="s">
        <v>831</v>
      </c>
      <c r="H9" s="130"/>
      <c r="I9" s="130"/>
      <c r="J9" s="130" t="s">
        <v>825</v>
      </c>
      <c r="K9" s="130" t="s">
        <v>828</v>
      </c>
      <c r="L9" s="130" t="s">
        <v>831</v>
      </c>
      <c r="M9" s="173">
        <v>44896.608125</v>
      </c>
      <c r="N9" s="130" t="s">
        <v>17</v>
      </c>
      <c r="O9" s="130"/>
      <c r="P9" s="130" t="s">
        <v>71</v>
      </c>
      <c r="Q9" s="130" t="s">
        <v>69</v>
      </c>
      <c r="R9" s="102" t="s">
        <v>821</v>
      </c>
      <c r="S9" s="130"/>
    </row>
    <row r="10" ht="16" customHeight="1" spans="1:19">
      <c r="A10" s="130"/>
      <c r="B10" s="130"/>
      <c r="C10" s="130"/>
      <c r="D10" s="130"/>
      <c r="E10" s="130" t="s">
        <v>340</v>
      </c>
      <c r="F10" s="276"/>
      <c r="G10" s="130" t="s">
        <v>832</v>
      </c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02" t="s">
        <v>821</v>
      </c>
      <c r="S10" s="130"/>
    </row>
    <row r="11" ht="16" customHeight="1" spans="1:19">
      <c r="A11" s="130"/>
      <c r="B11" s="130"/>
      <c r="C11" s="130"/>
      <c r="D11" s="130"/>
      <c r="E11" s="130" t="s">
        <v>833</v>
      </c>
      <c r="F11" s="276" t="s">
        <v>834</v>
      </c>
      <c r="G11" s="130" t="s">
        <v>835</v>
      </c>
      <c r="H11" s="130"/>
      <c r="I11" s="130"/>
      <c r="J11" s="130" t="s">
        <v>825</v>
      </c>
      <c r="K11" s="130" t="s">
        <v>833</v>
      </c>
      <c r="L11" s="130" t="s">
        <v>836</v>
      </c>
      <c r="M11" s="173">
        <v>44896.6077314815</v>
      </c>
      <c r="N11" s="130" t="s">
        <v>17</v>
      </c>
      <c r="O11" s="130"/>
      <c r="P11" s="130" t="s">
        <v>71</v>
      </c>
      <c r="Q11" s="130" t="s">
        <v>69</v>
      </c>
      <c r="R11" s="102" t="s">
        <v>821</v>
      </c>
      <c r="S11" s="130"/>
    </row>
    <row r="12" ht="16" customHeight="1" spans="1:19">
      <c r="A12" s="130"/>
      <c r="B12" s="130"/>
      <c r="C12" s="130"/>
      <c r="D12" s="130"/>
      <c r="E12" s="130" t="s">
        <v>837</v>
      </c>
      <c r="F12" s="276" t="s">
        <v>834</v>
      </c>
      <c r="G12" s="130" t="s">
        <v>835</v>
      </c>
      <c r="H12" s="130"/>
      <c r="I12" s="130"/>
      <c r="J12" s="130" t="s">
        <v>825</v>
      </c>
      <c r="K12" s="130" t="s">
        <v>837</v>
      </c>
      <c r="L12" s="130" t="s">
        <v>838</v>
      </c>
      <c r="M12" s="173">
        <v>44896.6077546296</v>
      </c>
      <c r="N12" s="130" t="s">
        <v>17</v>
      </c>
      <c r="O12" s="130"/>
      <c r="P12" s="130" t="s">
        <v>71</v>
      </c>
      <c r="Q12" s="130" t="s">
        <v>69</v>
      </c>
      <c r="R12" s="102" t="s">
        <v>821</v>
      </c>
      <c r="S12" s="130"/>
    </row>
    <row r="13" ht="16" customHeight="1" spans="1:19">
      <c r="A13" s="130"/>
      <c r="B13" s="130"/>
      <c r="C13" s="130"/>
      <c r="D13" s="130"/>
      <c r="E13" s="130" t="s">
        <v>839</v>
      </c>
      <c r="F13" s="276" t="s">
        <v>834</v>
      </c>
      <c r="G13" s="130" t="s">
        <v>835</v>
      </c>
      <c r="H13" s="130"/>
      <c r="I13" s="130"/>
      <c r="J13" s="130" t="s">
        <v>825</v>
      </c>
      <c r="K13" s="130" t="s">
        <v>839</v>
      </c>
      <c r="L13" s="130" t="s">
        <v>838</v>
      </c>
      <c r="M13" s="173">
        <v>44896.6078009259</v>
      </c>
      <c r="N13" s="130" t="s">
        <v>17</v>
      </c>
      <c r="O13" s="130"/>
      <c r="P13" s="130" t="s">
        <v>71</v>
      </c>
      <c r="Q13" s="130" t="s">
        <v>69</v>
      </c>
      <c r="R13" s="102" t="s">
        <v>821</v>
      </c>
      <c r="S13" s="130"/>
    </row>
    <row r="14" ht="16" customHeight="1" spans="1:19">
      <c r="A14" s="130"/>
      <c r="B14" s="130"/>
      <c r="C14" s="130"/>
      <c r="D14" s="130"/>
      <c r="E14" s="130" t="s">
        <v>840</v>
      </c>
      <c r="F14" s="276" t="s">
        <v>834</v>
      </c>
      <c r="G14" s="130" t="s">
        <v>835</v>
      </c>
      <c r="H14" s="130"/>
      <c r="I14" s="130"/>
      <c r="J14" s="130" t="s">
        <v>825</v>
      </c>
      <c r="K14" s="130" t="s">
        <v>840</v>
      </c>
      <c r="L14" s="130" t="s">
        <v>838</v>
      </c>
      <c r="M14" s="173">
        <v>44896.6081828704</v>
      </c>
      <c r="N14" s="130" t="s">
        <v>17</v>
      </c>
      <c r="O14" s="130"/>
      <c r="P14" s="130" t="s">
        <v>71</v>
      </c>
      <c r="Q14" s="130" t="s">
        <v>69</v>
      </c>
      <c r="R14" s="102" t="s">
        <v>821</v>
      </c>
      <c r="S14" s="130"/>
    </row>
    <row r="15" ht="16" customHeight="1" spans="1:19">
      <c r="A15" s="130"/>
      <c r="B15" s="130"/>
      <c r="C15" s="130"/>
      <c r="D15" s="130"/>
      <c r="E15" s="130" t="s">
        <v>841</v>
      </c>
      <c r="F15" s="276" t="s">
        <v>834</v>
      </c>
      <c r="G15" s="130" t="s">
        <v>835</v>
      </c>
      <c r="H15" s="130"/>
      <c r="I15" s="130"/>
      <c r="J15" s="130" t="s">
        <v>825</v>
      </c>
      <c r="K15" s="130" t="s">
        <v>841</v>
      </c>
      <c r="L15" s="130" t="s">
        <v>842</v>
      </c>
      <c r="M15" s="173">
        <v>44896.6078703704</v>
      </c>
      <c r="N15" s="130" t="s">
        <v>17</v>
      </c>
      <c r="O15" s="130"/>
      <c r="P15" s="130" t="s">
        <v>71</v>
      </c>
      <c r="Q15" s="130" t="s">
        <v>69</v>
      </c>
      <c r="R15" s="102" t="s">
        <v>821</v>
      </c>
      <c r="S15" s="130"/>
    </row>
    <row r="16" ht="16" customHeight="1" spans="1:19">
      <c r="A16" s="130"/>
      <c r="B16" s="130"/>
      <c r="C16" s="130"/>
      <c r="D16" s="130"/>
      <c r="E16" s="130"/>
      <c r="F16" s="27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02" t="s">
        <v>821</v>
      </c>
      <c r="S16" s="130"/>
    </row>
    <row r="17" ht="16" customHeight="1" spans="1:19">
      <c r="A17" s="130" t="s">
        <v>816</v>
      </c>
      <c r="B17" s="130" t="s">
        <v>843</v>
      </c>
      <c r="C17" s="130" t="s">
        <v>844</v>
      </c>
      <c r="D17" s="130" t="s">
        <v>845</v>
      </c>
      <c r="E17" s="277"/>
      <c r="F17" s="27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02" t="s">
        <v>821</v>
      </c>
      <c r="S17" s="130"/>
    </row>
    <row r="18" ht="16" customHeight="1" spans="1:19">
      <c r="A18" s="130"/>
      <c r="B18" s="130"/>
      <c r="C18" s="130"/>
      <c r="D18" s="130"/>
      <c r="E18" s="130" t="s">
        <v>828</v>
      </c>
      <c r="F18" s="276" t="s">
        <v>829</v>
      </c>
      <c r="G18" s="130" t="s">
        <v>830</v>
      </c>
      <c r="H18" s="130"/>
      <c r="I18" s="130"/>
      <c r="J18" s="130" t="s">
        <v>844</v>
      </c>
      <c r="K18" s="130" t="s">
        <v>828</v>
      </c>
      <c r="L18" s="130" t="s">
        <v>830</v>
      </c>
      <c r="M18" s="173">
        <v>44896.6049768518</v>
      </c>
      <c r="N18" s="130" t="s">
        <v>17</v>
      </c>
      <c r="O18" s="130"/>
      <c r="P18" s="130" t="s">
        <v>71</v>
      </c>
      <c r="Q18" s="130" t="s">
        <v>69</v>
      </c>
      <c r="R18" s="102" t="s">
        <v>821</v>
      </c>
      <c r="S18" s="130"/>
    </row>
    <row r="19" ht="16" customHeight="1" spans="1:19">
      <c r="A19" s="130"/>
      <c r="B19" s="130"/>
      <c r="C19" s="130"/>
      <c r="D19" s="130"/>
      <c r="E19" s="130"/>
      <c r="F19" s="276"/>
      <c r="G19" s="130" t="s">
        <v>831</v>
      </c>
      <c r="H19" s="130"/>
      <c r="I19" s="130"/>
      <c r="J19" s="130" t="s">
        <v>844</v>
      </c>
      <c r="K19" s="130" t="s">
        <v>828</v>
      </c>
      <c r="L19" s="130" t="s">
        <v>831</v>
      </c>
      <c r="M19" s="173">
        <v>44896.6090162037</v>
      </c>
      <c r="N19" s="130" t="s">
        <v>17</v>
      </c>
      <c r="O19" s="130"/>
      <c r="P19" s="130" t="s">
        <v>71</v>
      </c>
      <c r="Q19" s="130" t="s">
        <v>69</v>
      </c>
      <c r="R19" s="102" t="s">
        <v>821</v>
      </c>
      <c r="S19" s="130"/>
    </row>
    <row r="20" ht="16" customHeight="1" spans="1:19">
      <c r="A20" s="130"/>
      <c r="B20" s="130"/>
      <c r="C20" s="130"/>
      <c r="D20" s="130"/>
      <c r="E20" s="130" t="s">
        <v>846</v>
      </c>
      <c r="F20" s="276" t="s">
        <v>847</v>
      </c>
      <c r="G20" s="130" t="s">
        <v>848</v>
      </c>
      <c r="H20" s="130"/>
      <c r="I20" s="130"/>
      <c r="J20" s="130" t="s">
        <v>844</v>
      </c>
      <c r="K20" s="130" t="s">
        <v>846</v>
      </c>
      <c r="L20" s="130" t="s">
        <v>848</v>
      </c>
      <c r="M20" s="173">
        <v>44896.6049884259</v>
      </c>
      <c r="N20" s="130" t="s">
        <v>17</v>
      </c>
      <c r="O20" s="130"/>
      <c r="P20" s="130" t="s">
        <v>71</v>
      </c>
      <c r="Q20" s="130" t="s">
        <v>69</v>
      </c>
      <c r="R20" s="102" t="s">
        <v>821</v>
      </c>
      <c r="S20" s="130"/>
    </row>
    <row r="21" ht="16" customHeight="1" spans="1:19">
      <c r="A21" s="130"/>
      <c r="B21" s="130"/>
      <c r="C21" s="130"/>
      <c r="D21" s="130"/>
      <c r="E21" s="130"/>
      <c r="F21" s="276"/>
      <c r="G21" s="130" t="s">
        <v>547</v>
      </c>
      <c r="H21" s="130"/>
      <c r="I21" s="130"/>
      <c r="J21" s="130" t="s">
        <v>844</v>
      </c>
      <c r="K21" s="130" t="s">
        <v>846</v>
      </c>
      <c r="L21" s="130" t="s">
        <v>547</v>
      </c>
      <c r="M21" s="173">
        <v>44896.6052893518</v>
      </c>
      <c r="N21" s="130" t="s">
        <v>17</v>
      </c>
      <c r="O21" s="130"/>
      <c r="P21" s="130" t="s">
        <v>71</v>
      </c>
      <c r="Q21" s="130" t="s">
        <v>69</v>
      </c>
      <c r="R21" s="102" t="s">
        <v>821</v>
      </c>
      <c r="S21" s="130"/>
    </row>
    <row r="22" ht="16" customHeight="1" spans="1:19">
      <c r="A22" s="130"/>
      <c r="B22" s="130"/>
      <c r="C22" s="130"/>
      <c r="D22" s="130"/>
      <c r="E22" s="130" t="s">
        <v>340</v>
      </c>
      <c r="F22" s="276"/>
      <c r="G22" s="130"/>
      <c r="H22" s="130"/>
      <c r="I22" s="130"/>
      <c r="J22" s="130"/>
      <c r="K22" s="130"/>
      <c r="L22" s="130"/>
      <c r="M22" s="130"/>
      <c r="N22" s="130"/>
      <c r="O22" s="130"/>
      <c r="P22" s="130" t="s">
        <v>71</v>
      </c>
      <c r="Q22" s="130" t="s">
        <v>69</v>
      </c>
      <c r="R22" s="102" t="s">
        <v>821</v>
      </c>
      <c r="S22" s="130"/>
    </row>
    <row r="23" ht="25.5" spans="1:19">
      <c r="A23" s="130"/>
      <c r="B23" s="130"/>
      <c r="C23" s="130"/>
      <c r="D23" s="130"/>
      <c r="E23" s="130" t="s">
        <v>849</v>
      </c>
      <c r="F23" s="276" t="s">
        <v>850</v>
      </c>
      <c r="G23" s="130" t="s">
        <v>548</v>
      </c>
      <c r="H23" s="130"/>
      <c r="I23" s="130"/>
      <c r="J23" s="130" t="s">
        <v>844</v>
      </c>
      <c r="K23" s="130" t="s">
        <v>849</v>
      </c>
      <c r="L23" s="130" t="s">
        <v>548</v>
      </c>
      <c r="M23" s="173">
        <v>44896.605</v>
      </c>
      <c r="N23" s="130" t="s">
        <v>18</v>
      </c>
      <c r="O23" s="259" t="s">
        <v>851</v>
      </c>
      <c r="P23" s="130" t="s">
        <v>71</v>
      </c>
      <c r="Q23" s="130" t="s">
        <v>69</v>
      </c>
      <c r="R23" s="102" t="s">
        <v>821</v>
      </c>
      <c r="S23" s="130"/>
    </row>
    <row r="24" ht="25.5" spans="1:19">
      <c r="A24" s="130"/>
      <c r="B24" s="130"/>
      <c r="C24" s="130"/>
      <c r="D24" s="130"/>
      <c r="E24" s="130"/>
      <c r="F24" s="276"/>
      <c r="G24" s="130" t="s">
        <v>549</v>
      </c>
      <c r="H24" s="130"/>
      <c r="I24" s="130"/>
      <c r="J24" s="130" t="s">
        <v>844</v>
      </c>
      <c r="K24" s="130" t="s">
        <v>849</v>
      </c>
      <c r="L24" s="130" t="s">
        <v>549</v>
      </c>
      <c r="M24" s="173">
        <v>44896.6086689815</v>
      </c>
      <c r="N24" s="130" t="s">
        <v>18</v>
      </c>
      <c r="O24" s="259" t="s">
        <v>851</v>
      </c>
      <c r="P24" s="130" t="s">
        <v>71</v>
      </c>
      <c r="Q24" s="130" t="s">
        <v>69</v>
      </c>
      <c r="R24" s="102" t="s">
        <v>821</v>
      </c>
      <c r="S24" s="130"/>
    </row>
    <row r="25" ht="25.5" spans="1:19">
      <c r="A25" s="130"/>
      <c r="B25" s="130"/>
      <c r="C25" s="130"/>
      <c r="D25" s="130"/>
      <c r="E25" s="130"/>
      <c r="F25" s="276"/>
      <c r="G25" s="130" t="s">
        <v>550</v>
      </c>
      <c r="H25" s="130"/>
      <c r="I25" s="130"/>
      <c r="J25" s="130" t="s">
        <v>844</v>
      </c>
      <c r="K25" s="130" t="s">
        <v>849</v>
      </c>
      <c r="L25" s="130" t="s">
        <v>550</v>
      </c>
      <c r="M25" s="173">
        <v>44896.6086805556</v>
      </c>
      <c r="N25" s="130" t="s">
        <v>18</v>
      </c>
      <c r="O25" s="259" t="s">
        <v>851</v>
      </c>
      <c r="P25" s="130" t="s">
        <v>71</v>
      </c>
      <c r="Q25" s="130" t="s">
        <v>69</v>
      </c>
      <c r="R25" s="102" t="s">
        <v>821</v>
      </c>
      <c r="S25" s="130"/>
    </row>
    <row r="26" ht="25.5" spans="1:19">
      <c r="A26" s="130"/>
      <c r="B26" s="130"/>
      <c r="C26" s="130"/>
      <c r="D26" s="130"/>
      <c r="E26" s="130" t="s">
        <v>852</v>
      </c>
      <c r="F26" s="276" t="s">
        <v>850</v>
      </c>
      <c r="G26" s="130" t="s">
        <v>548</v>
      </c>
      <c r="H26" s="130"/>
      <c r="I26" s="130"/>
      <c r="J26" s="130" t="s">
        <v>844</v>
      </c>
      <c r="K26" s="130" t="s">
        <v>852</v>
      </c>
      <c r="L26" s="130" t="s">
        <v>548</v>
      </c>
      <c r="M26" s="173">
        <v>44896.6049884259</v>
      </c>
      <c r="N26" s="130" t="s">
        <v>18</v>
      </c>
      <c r="O26" s="259" t="s">
        <v>851</v>
      </c>
      <c r="P26" s="130" t="s">
        <v>71</v>
      </c>
      <c r="Q26" s="130" t="s">
        <v>69</v>
      </c>
      <c r="R26" s="102" t="s">
        <v>821</v>
      </c>
      <c r="S26" s="130"/>
    </row>
    <row r="27" ht="25.5" spans="1:19">
      <c r="A27" s="130"/>
      <c r="B27" s="130"/>
      <c r="C27" s="130"/>
      <c r="D27" s="130"/>
      <c r="E27" s="130"/>
      <c r="F27" s="276"/>
      <c r="G27" s="130" t="s">
        <v>549</v>
      </c>
      <c r="H27" s="130"/>
      <c r="I27" s="130"/>
      <c r="J27" s="130" t="s">
        <v>844</v>
      </c>
      <c r="K27" s="130" t="s">
        <v>852</v>
      </c>
      <c r="L27" s="130" t="s">
        <v>549</v>
      </c>
      <c r="M27" s="173">
        <v>44896.6087268519</v>
      </c>
      <c r="N27" s="130" t="s">
        <v>18</v>
      </c>
      <c r="O27" s="259" t="s">
        <v>851</v>
      </c>
      <c r="P27" s="130" t="s">
        <v>71</v>
      </c>
      <c r="Q27" s="130" t="s">
        <v>69</v>
      </c>
      <c r="R27" s="102" t="s">
        <v>821</v>
      </c>
      <c r="S27" s="130"/>
    </row>
    <row r="28" ht="25.5" spans="1:19">
      <c r="A28" s="130"/>
      <c r="B28" s="130"/>
      <c r="C28" s="130"/>
      <c r="D28" s="130"/>
      <c r="E28" s="130"/>
      <c r="F28" s="276"/>
      <c r="G28" s="130" t="s">
        <v>550</v>
      </c>
      <c r="H28" s="130"/>
      <c r="I28" s="130"/>
      <c r="J28" s="130" t="s">
        <v>844</v>
      </c>
      <c r="K28" s="130" t="s">
        <v>852</v>
      </c>
      <c r="L28" s="130" t="s">
        <v>550</v>
      </c>
      <c r="M28" s="173">
        <v>44896.6087384259</v>
      </c>
      <c r="N28" s="130" t="s">
        <v>18</v>
      </c>
      <c r="O28" s="259" t="s">
        <v>851</v>
      </c>
      <c r="P28" s="130" t="s">
        <v>71</v>
      </c>
      <c r="Q28" s="130" t="s">
        <v>69</v>
      </c>
      <c r="R28" s="102" t="s">
        <v>821</v>
      </c>
      <c r="S28" s="130"/>
    </row>
    <row r="29" ht="25.5" spans="1:19">
      <c r="A29" s="130"/>
      <c r="B29" s="130"/>
      <c r="C29" s="130"/>
      <c r="D29" s="130"/>
      <c r="E29" s="130" t="s">
        <v>853</v>
      </c>
      <c r="F29" s="276" t="s">
        <v>850</v>
      </c>
      <c r="G29" s="130" t="s">
        <v>548</v>
      </c>
      <c r="H29" s="130"/>
      <c r="I29" s="130"/>
      <c r="J29" s="130" t="s">
        <v>844</v>
      </c>
      <c r="K29" s="130" t="s">
        <v>853</v>
      </c>
      <c r="L29" s="130" t="s">
        <v>548</v>
      </c>
      <c r="M29" s="173">
        <v>44896.6049768518</v>
      </c>
      <c r="N29" s="130" t="s">
        <v>18</v>
      </c>
      <c r="O29" s="259" t="s">
        <v>851</v>
      </c>
      <c r="P29" s="130" t="s">
        <v>71</v>
      </c>
      <c r="Q29" s="130" t="s">
        <v>69</v>
      </c>
      <c r="R29" s="102" t="s">
        <v>821</v>
      </c>
      <c r="S29" s="130"/>
    </row>
    <row r="30" ht="25.5" spans="1:19">
      <c r="A30" s="130"/>
      <c r="B30" s="130"/>
      <c r="C30" s="130"/>
      <c r="D30" s="130"/>
      <c r="E30" s="130"/>
      <c r="F30" s="276"/>
      <c r="G30" s="130" t="s">
        <v>549</v>
      </c>
      <c r="H30" s="130"/>
      <c r="I30" s="130"/>
      <c r="J30" s="130" t="s">
        <v>844</v>
      </c>
      <c r="K30" s="130" t="s">
        <v>853</v>
      </c>
      <c r="L30" s="130" t="s">
        <v>549</v>
      </c>
      <c r="M30" s="173">
        <v>44896.6087962963</v>
      </c>
      <c r="N30" s="130" t="s">
        <v>18</v>
      </c>
      <c r="O30" s="259" t="s">
        <v>851</v>
      </c>
      <c r="P30" s="130" t="s">
        <v>71</v>
      </c>
      <c r="Q30" s="130" t="s">
        <v>69</v>
      </c>
      <c r="R30" s="102" t="s">
        <v>821</v>
      </c>
      <c r="S30" s="130"/>
    </row>
    <row r="31" ht="25.5" spans="1:19">
      <c r="A31" s="130"/>
      <c r="B31" s="130"/>
      <c r="C31" s="130"/>
      <c r="D31" s="130"/>
      <c r="E31" s="130"/>
      <c r="F31" s="276"/>
      <c r="G31" s="130" t="s">
        <v>550</v>
      </c>
      <c r="H31" s="130"/>
      <c r="I31" s="130"/>
      <c r="J31" s="130" t="s">
        <v>844</v>
      </c>
      <c r="K31" s="130" t="s">
        <v>853</v>
      </c>
      <c r="L31" s="130" t="s">
        <v>550</v>
      </c>
      <c r="M31" s="173">
        <v>44896.6088078704</v>
      </c>
      <c r="N31" s="130" t="s">
        <v>18</v>
      </c>
      <c r="O31" s="259" t="s">
        <v>851</v>
      </c>
      <c r="P31" s="130" t="s">
        <v>71</v>
      </c>
      <c r="Q31" s="130" t="s">
        <v>69</v>
      </c>
      <c r="R31" s="102" t="s">
        <v>821</v>
      </c>
      <c r="S31" s="130"/>
    </row>
    <row r="32" ht="25.5" spans="1:19">
      <c r="A32" s="130"/>
      <c r="B32" s="130"/>
      <c r="C32" s="130"/>
      <c r="D32" s="130"/>
      <c r="E32" s="130" t="s">
        <v>854</v>
      </c>
      <c r="F32" s="276" t="s">
        <v>850</v>
      </c>
      <c r="G32" s="130" t="s">
        <v>548</v>
      </c>
      <c r="H32" s="130"/>
      <c r="I32" s="130"/>
      <c r="J32" s="130" t="s">
        <v>844</v>
      </c>
      <c r="K32" s="130" t="s">
        <v>854</v>
      </c>
      <c r="L32" s="130" t="s">
        <v>548</v>
      </c>
      <c r="M32" s="173">
        <v>44896.6050462963</v>
      </c>
      <c r="N32" s="130" t="s">
        <v>18</v>
      </c>
      <c r="O32" s="259" t="s">
        <v>851</v>
      </c>
      <c r="P32" s="130" t="s">
        <v>71</v>
      </c>
      <c r="Q32" s="130" t="s">
        <v>69</v>
      </c>
      <c r="R32" s="102" t="s">
        <v>821</v>
      </c>
      <c r="S32" s="130"/>
    </row>
    <row r="33" ht="25.5" spans="1:19">
      <c r="A33" s="130"/>
      <c r="B33" s="130"/>
      <c r="C33" s="130"/>
      <c r="D33" s="130"/>
      <c r="E33" s="130"/>
      <c r="F33" s="276"/>
      <c r="G33" s="130" t="s">
        <v>549</v>
      </c>
      <c r="H33" s="130"/>
      <c r="I33" s="130"/>
      <c r="J33" s="130" t="s">
        <v>844</v>
      </c>
      <c r="K33" s="130" t="s">
        <v>854</v>
      </c>
      <c r="L33" s="130" t="s">
        <v>549</v>
      </c>
      <c r="M33" s="173">
        <v>44896.6088888889</v>
      </c>
      <c r="N33" s="130" t="s">
        <v>18</v>
      </c>
      <c r="O33" s="259" t="s">
        <v>851</v>
      </c>
      <c r="P33" s="130" t="s">
        <v>71</v>
      </c>
      <c r="Q33" s="130" t="s">
        <v>69</v>
      </c>
      <c r="R33" s="102" t="s">
        <v>821</v>
      </c>
      <c r="S33" s="130"/>
    </row>
    <row r="34" ht="25.5" spans="1:19">
      <c r="A34" s="130"/>
      <c r="B34" s="130"/>
      <c r="C34" s="130"/>
      <c r="D34" s="130"/>
      <c r="E34" s="130"/>
      <c r="F34" s="276"/>
      <c r="G34" s="130" t="s">
        <v>550</v>
      </c>
      <c r="H34" s="130"/>
      <c r="I34" s="130"/>
      <c r="J34" s="130" t="s">
        <v>844</v>
      </c>
      <c r="K34" s="130" t="s">
        <v>854</v>
      </c>
      <c r="L34" s="130" t="s">
        <v>550</v>
      </c>
      <c r="M34" s="173">
        <v>44896.608900463</v>
      </c>
      <c r="N34" s="130" t="s">
        <v>18</v>
      </c>
      <c r="O34" s="259" t="s">
        <v>851</v>
      </c>
      <c r="P34" s="130" t="s">
        <v>71</v>
      </c>
      <c r="Q34" s="130" t="s">
        <v>69</v>
      </c>
      <c r="R34" s="102" t="s">
        <v>821</v>
      </c>
      <c r="S34" s="130"/>
    </row>
    <row r="35" ht="25.5" spans="1:19">
      <c r="A35" s="130"/>
      <c r="B35" s="130"/>
      <c r="C35" s="130"/>
      <c r="D35" s="130"/>
      <c r="E35" s="130" t="s">
        <v>855</v>
      </c>
      <c r="F35" s="276" t="s">
        <v>850</v>
      </c>
      <c r="G35" s="130" t="s">
        <v>548</v>
      </c>
      <c r="H35" s="130"/>
      <c r="I35" s="130"/>
      <c r="J35" s="130" t="s">
        <v>844</v>
      </c>
      <c r="K35" s="130" t="s">
        <v>855</v>
      </c>
      <c r="L35" s="130" t="s">
        <v>548</v>
      </c>
      <c r="M35" s="173">
        <v>44896.6049768518</v>
      </c>
      <c r="N35" s="130" t="s">
        <v>18</v>
      </c>
      <c r="O35" s="259" t="s">
        <v>851</v>
      </c>
      <c r="P35" s="130" t="s">
        <v>71</v>
      </c>
      <c r="Q35" s="130" t="s">
        <v>69</v>
      </c>
      <c r="R35" s="102" t="s">
        <v>821</v>
      </c>
      <c r="S35" s="130"/>
    </row>
    <row r="36" ht="25.5" spans="1:19">
      <c r="A36" s="130"/>
      <c r="B36" s="130"/>
      <c r="C36" s="130"/>
      <c r="D36" s="130"/>
      <c r="E36" s="130"/>
      <c r="F36" s="276"/>
      <c r="G36" s="130" t="s">
        <v>549</v>
      </c>
      <c r="H36" s="130"/>
      <c r="I36" s="130"/>
      <c r="J36" s="130" t="s">
        <v>844</v>
      </c>
      <c r="K36" s="130" t="s">
        <v>855</v>
      </c>
      <c r="L36" s="130" t="s">
        <v>549</v>
      </c>
      <c r="M36" s="173">
        <v>44896.6089351852</v>
      </c>
      <c r="N36" s="130" t="s">
        <v>18</v>
      </c>
      <c r="O36" s="259" t="s">
        <v>851</v>
      </c>
      <c r="P36" s="130" t="s">
        <v>71</v>
      </c>
      <c r="Q36" s="130" t="s">
        <v>69</v>
      </c>
      <c r="R36" s="102" t="s">
        <v>821</v>
      </c>
      <c r="S36" s="130"/>
    </row>
    <row r="37" ht="25.5" spans="1:19">
      <c r="A37" s="130"/>
      <c r="B37" s="130"/>
      <c r="C37" s="130"/>
      <c r="D37" s="130"/>
      <c r="E37" s="130"/>
      <c r="F37" s="276"/>
      <c r="G37" s="130" t="s">
        <v>550</v>
      </c>
      <c r="H37" s="130"/>
      <c r="I37" s="130"/>
      <c r="J37" s="130" t="s">
        <v>844</v>
      </c>
      <c r="K37" s="130" t="s">
        <v>855</v>
      </c>
      <c r="L37" s="130" t="s">
        <v>550</v>
      </c>
      <c r="M37" s="173">
        <v>44896.6089351852</v>
      </c>
      <c r="N37" s="130" t="s">
        <v>18</v>
      </c>
      <c r="O37" s="259" t="s">
        <v>851</v>
      </c>
      <c r="P37" s="130" t="s">
        <v>71</v>
      </c>
      <c r="Q37" s="130" t="s">
        <v>69</v>
      </c>
      <c r="R37" s="102" t="s">
        <v>821</v>
      </c>
      <c r="S37" s="130"/>
    </row>
  </sheetData>
  <sheetProtection formatCells="0" insertHyperlinks="0" autoFilter="0"/>
  <mergeCells count="6">
    <mergeCell ref="H1:N1"/>
    <mergeCell ref="F23:F25"/>
    <mergeCell ref="F26:F28"/>
    <mergeCell ref="F29:F31"/>
    <mergeCell ref="F32:F34"/>
    <mergeCell ref="F35:F37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5"/>
  <sheetViews>
    <sheetView topLeftCell="K68" workbookViewId="0">
      <selection activeCell="L132" sqref="L132:L137"/>
    </sheetView>
  </sheetViews>
  <sheetFormatPr defaultColWidth="14" defaultRowHeight="12.75"/>
  <cols>
    <col min="1" max="1" width="14" customWidth="1"/>
    <col min="2" max="2" width="16" customWidth="1"/>
    <col min="3" max="3" width="27" customWidth="1"/>
    <col min="4" max="4" width="21" customWidth="1"/>
    <col min="5" max="5" width="42" customWidth="1"/>
    <col min="6" max="6" width="50" customWidth="1"/>
    <col min="7" max="7" width="32" customWidth="1"/>
    <col min="8" max="9" width="9" customWidth="1"/>
    <col min="10" max="10" width="26" customWidth="1"/>
    <col min="11" max="11" width="26.7142857142857" customWidth="1"/>
    <col min="12" max="12" width="32" customWidth="1"/>
    <col min="13" max="13" width="17" customWidth="1"/>
    <col min="14" max="18" width="9" customWidth="1"/>
    <col min="19" max="19" width="21" customWidth="1"/>
    <col min="20" max="20" width="15" customWidth="1"/>
    <col min="21" max="22" width="9" customWidth="1"/>
    <col min="23" max="23" width="23" customWidth="1"/>
    <col min="24" max="24" width="31" customWidth="1"/>
  </cols>
  <sheetData>
    <row r="1" ht="16" customHeight="1" spans="1:24">
      <c r="A1" s="19" t="s">
        <v>241</v>
      </c>
      <c r="B1" s="23" t="s">
        <v>242</v>
      </c>
      <c r="C1" s="23" t="s">
        <v>243</v>
      </c>
      <c r="D1" s="23" t="s">
        <v>244</v>
      </c>
      <c r="E1" s="207" t="s">
        <v>245</v>
      </c>
      <c r="F1" s="207"/>
      <c r="G1" s="27"/>
      <c r="H1" s="128" t="s">
        <v>246</v>
      </c>
      <c r="I1" s="128"/>
      <c r="J1" s="128"/>
      <c r="K1" s="220"/>
      <c r="L1" s="221"/>
      <c r="M1" s="239"/>
      <c r="N1" s="164" t="s">
        <v>247</v>
      </c>
      <c r="O1" s="164"/>
      <c r="P1" s="164"/>
      <c r="Q1" s="164"/>
      <c r="R1" s="164"/>
      <c r="S1" s="137"/>
      <c r="T1" s="137"/>
      <c r="U1" s="246"/>
      <c r="V1" s="246"/>
      <c r="W1" s="246"/>
      <c r="X1" s="174"/>
    </row>
    <row r="2" ht="16" customHeight="1" spans="1:24">
      <c r="A2" s="19"/>
      <c r="B2" s="24"/>
      <c r="C2" s="24" t="s">
        <v>248</v>
      </c>
      <c r="D2" s="23"/>
      <c r="E2" s="207" t="s">
        <v>249</v>
      </c>
      <c r="F2" s="207" t="s">
        <v>250</v>
      </c>
      <c r="G2" s="27" t="s">
        <v>251</v>
      </c>
      <c r="H2" s="129" t="s">
        <v>82</v>
      </c>
      <c r="I2" s="129" t="s">
        <v>86</v>
      </c>
      <c r="J2" s="136" t="s">
        <v>253</v>
      </c>
      <c r="K2" s="222" t="s">
        <v>254</v>
      </c>
      <c r="L2" s="137" t="s">
        <v>255</v>
      </c>
      <c r="M2" s="240" t="s">
        <v>97</v>
      </c>
      <c r="N2" s="136" t="s">
        <v>241</v>
      </c>
      <c r="O2" s="136" t="s">
        <v>242</v>
      </c>
      <c r="P2" s="137" t="s">
        <v>254</v>
      </c>
      <c r="Q2" s="137" t="s">
        <v>255</v>
      </c>
      <c r="R2" s="129" t="s">
        <v>97</v>
      </c>
      <c r="S2" s="242" t="s">
        <v>856</v>
      </c>
      <c r="T2" s="243" t="s">
        <v>11</v>
      </c>
      <c r="U2" s="247" t="s">
        <v>256</v>
      </c>
      <c r="V2" s="248" t="s">
        <v>257</v>
      </c>
      <c r="W2" s="247" t="s">
        <v>258</v>
      </c>
      <c r="X2" s="136" t="s">
        <v>259</v>
      </c>
    </row>
    <row r="3" ht="16" customHeight="1" spans="1:24">
      <c r="A3" s="26" t="s">
        <v>108</v>
      </c>
      <c r="B3" s="26" t="s">
        <v>857</v>
      </c>
      <c r="C3" s="26" t="str">
        <f>_xlfn.CONCAT("on",REPLACE(A3,1,1,UPPER(LEFT(A3,1))),REPLACE(B3,1,1,UPPER(LEFT(B3,1))))</f>
        <v>onVehicleDatset</v>
      </c>
      <c r="D3" s="25" t="s">
        <v>858</v>
      </c>
      <c r="E3" s="80"/>
      <c r="F3" s="80"/>
      <c r="G3" s="26"/>
      <c r="H3" s="130"/>
      <c r="I3" s="130"/>
      <c r="J3" s="130"/>
      <c r="K3" s="139"/>
      <c r="L3" s="130"/>
      <c r="M3" s="165"/>
      <c r="N3" s="130"/>
      <c r="O3" s="130"/>
      <c r="P3" s="130"/>
      <c r="Q3" s="130"/>
      <c r="R3" s="130"/>
      <c r="S3" s="183"/>
      <c r="T3" s="183"/>
      <c r="U3" s="176"/>
      <c r="V3" s="183"/>
      <c r="W3" s="249"/>
      <c r="X3" s="130"/>
    </row>
    <row r="4" ht="16" customHeight="1" spans="1:24">
      <c r="A4" s="26"/>
      <c r="B4" s="26"/>
      <c r="C4" s="26"/>
      <c r="D4" s="26"/>
      <c r="E4" s="208" t="s">
        <v>340</v>
      </c>
      <c r="F4" s="80"/>
      <c r="G4" s="26"/>
      <c r="H4" s="130"/>
      <c r="I4" s="130"/>
      <c r="J4" s="131"/>
      <c r="K4" s="139"/>
      <c r="L4" s="130"/>
      <c r="M4" s="165"/>
      <c r="N4" s="130"/>
      <c r="O4" s="130"/>
      <c r="P4" s="130"/>
      <c r="Q4" s="130"/>
      <c r="R4" s="130"/>
      <c r="S4" s="183"/>
      <c r="T4" s="183"/>
      <c r="U4" s="176"/>
      <c r="V4" s="183"/>
      <c r="W4" s="249"/>
      <c r="X4" s="130"/>
    </row>
    <row r="5" ht="16" customHeight="1" spans="1:24">
      <c r="A5" s="26"/>
      <c r="B5" s="26"/>
      <c r="C5" s="26"/>
      <c r="D5" s="26"/>
      <c r="E5" s="80" t="s">
        <v>859</v>
      </c>
      <c r="F5" s="80" t="s">
        <v>544</v>
      </c>
      <c r="G5" s="26"/>
      <c r="H5" s="130"/>
      <c r="I5" s="130"/>
      <c r="J5" s="131" t="s">
        <v>860</v>
      </c>
      <c r="K5" s="140" t="s">
        <v>859</v>
      </c>
      <c r="L5" s="135" t="s">
        <v>861</v>
      </c>
      <c r="M5" s="166">
        <v>44895.7057986111</v>
      </c>
      <c r="N5" s="130"/>
      <c r="O5" s="130"/>
      <c r="P5" s="130"/>
      <c r="Q5" s="130"/>
      <c r="R5" s="130"/>
      <c r="S5" s="183" t="s">
        <v>862</v>
      </c>
      <c r="T5" s="183" t="s">
        <v>71</v>
      </c>
      <c r="U5" s="176" t="s">
        <v>17</v>
      </c>
      <c r="V5" s="250" t="s">
        <v>66</v>
      </c>
      <c r="W5" s="249" t="s">
        <v>863</v>
      </c>
      <c r="X5" s="130"/>
    </row>
    <row r="6" ht="48.75" customHeight="1" spans="1:24">
      <c r="A6" s="26"/>
      <c r="B6" s="26"/>
      <c r="C6" s="26"/>
      <c r="D6" s="26"/>
      <c r="E6" s="80" t="s">
        <v>864</v>
      </c>
      <c r="F6" s="80" t="s">
        <v>865</v>
      </c>
      <c r="G6" s="26"/>
      <c r="H6" s="131"/>
      <c r="I6" s="131"/>
      <c r="J6" s="131" t="s">
        <v>860</v>
      </c>
      <c r="K6" s="141" t="s">
        <v>864</v>
      </c>
      <c r="L6" s="223" t="s">
        <v>866</v>
      </c>
      <c r="M6" s="167">
        <v>44895.706099537</v>
      </c>
      <c r="N6" s="131"/>
      <c r="O6" s="131"/>
      <c r="P6" s="131"/>
      <c r="Q6" s="131"/>
      <c r="R6" s="131"/>
      <c r="S6" s="183" t="s">
        <v>862</v>
      </c>
      <c r="T6" s="183" t="s">
        <v>71</v>
      </c>
      <c r="U6" s="176" t="s">
        <v>17</v>
      </c>
      <c r="V6" s="250" t="s">
        <v>66</v>
      </c>
      <c r="W6" s="249" t="s">
        <v>863</v>
      </c>
      <c r="X6" s="179" t="s">
        <v>867</v>
      </c>
    </row>
    <row r="7" ht="16" customHeight="1" spans="1:24">
      <c r="A7" s="26"/>
      <c r="B7" s="26"/>
      <c r="C7" s="26"/>
      <c r="D7" s="26"/>
      <c r="E7" s="80" t="s">
        <v>868</v>
      </c>
      <c r="F7" s="80" t="s">
        <v>544</v>
      </c>
      <c r="G7" s="26"/>
      <c r="H7" s="131"/>
      <c r="I7" s="131"/>
      <c r="J7" s="131" t="s">
        <v>860</v>
      </c>
      <c r="K7" s="141" t="s">
        <v>868</v>
      </c>
      <c r="L7" s="135" t="s">
        <v>861</v>
      </c>
      <c r="M7" s="167">
        <v>44895.7067824074</v>
      </c>
      <c r="N7" s="131"/>
      <c r="O7" s="131"/>
      <c r="P7" s="131"/>
      <c r="Q7" s="131"/>
      <c r="R7" s="131"/>
      <c r="S7" s="183" t="s">
        <v>862</v>
      </c>
      <c r="T7" s="183" t="s">
        <v>71</v>
      </c>
      <c r="U7" s="176" t="s">
        <v>17</v>
      </c>
      <c r="V7" s="250" t="s">
        <v>66</v>
      </c>
      <c r="W7" s="249" t="s">
        <v>863</v>
      </c>
      <c r="X7" s="131"/>
    </row>
    <row r="8" ht="16" customHeight="1" spans="1:24">
      <c r="A8" s="26"/>
      <c r="B8" s="26"/>
      <c r="C8" s="26"/>
      <c r="D8" s="26"/>
      <c r="E8" s="80" t="s">
        <v>869</v>
      </c>
      <c r="F8" s="80" t="s">
        <v>544</v>
      </c>
      <c r="G8" s="26"/>
      <c r="H8" s="131"/>
      <c r="I8" s="131"/>
      <c r="J8" s="131" t="s">
        <v>860</v>
      </c>
      <c r="K8" s="141" t="s">
        <v>869</v>
      </c>
      <c r="L8" s="135" t="s">
        <v>861</v>
      </c>
      <c r="M8" s="167">
        <v>44895.707037037</v>
      </c>
      <c r="N8" s="131"/>
      <c r="O8" s="131"/>
      <c r="P8" s="131"/>
      <c r="Q8" s="131"/>
      <c r="R8" s="131"/>
      <c r="S8" s="183" t="s">
        <v>862</v>
      </c>
      <c r="T8" s="183" t="s">
        <v>71</v>
      </c>
      <c r="U8" s="176" t="s">
        <v>17</v>
      </c>
      <c r="V8" s="250" t="s">
        <v>66</v>
      </c>
      <c r="W8" s="249" t="s">
        <v>863</v>
      </c>
      <c r="X8" s="131"/>
    </row>
    <row r="9" ht="39" customHeight="1" spans="1:24">
      <c r="A9" s="26"/>
      <c r="B9" s="26"/>
      <c r="C9" s="26"/>
      <c r="D9" s="26"/>
      <c r="E9" s="209" t="s">
        <v>870</v>
      </c>
      <c r="F9" s="80" t="s">
        <v>544</v>
      </c>
      <c r="G9" s="26"/>
      <c r="H9" s="131"/>
      <c r="I9" s="131"/>
      <c r="J9" s="131" t="s">
        <v>860</v>
      </c>
      <c r="K9" s="141" t="s">
        <v>870</v>
      </c>
      <c r="L9" s="135" t="s">
        <v>261</v>
      </c>
      <c r="M9" s="167">
        <v>44895.7072337963</v>
      </c>
      <c r="N9" s="131"/>
      <c r="O9" s="131"/>
      <c r="P9" s="131"/>
      <c r="Q9" s="131"/>
      <c r="R9" s="131"/>
      <c r="S9" s="183" t="s">
        <v>862</v>
      </c>
      <c r="T9" s="183" t="s">
        <v>71</v>
      </c>
      <c r="U9" s="176" t="s">
        <v>17</v>
      </c>
      <c r="V9" s="250" t="s">
        <v>66</v>
      </c>
      <c r="W9" s="249" t="s">
        <v>863</v>
      </c>
      <c r="X9" s="179" t="s">
        <v>871</v>
      </c>
    </row>
    <row r="10" ht="16" customHeight="1" spans="1:24">
      <c r="A10" s="26"/>
      <c r="B10" s="26"/>
      <c r="C10" s="26"/>
      <c r="D10" s="26"/>
      <c r="E10" s="80" t="s">
        <v>872</v>
      </c>
      <c r="F10" s="80" t="s">
        <v>544</v>
      </c>
      <c r="G10" s="26"/>
      <c r="H10" s="131"/>
      <c r="I10" s="131"/>
      <c r="J10" s="131" t="s">
        <v>860</v>
      </c>
      <c r="K10" s="141" t="s">
        <v>872</v>
      </c>
      <c r="L10" s="135" t="s">
        <v>861</v>
      </c>
      <c r="M10" s="167">
        <v>44895.7080439815</v>
      </c>
      <c r="N10" s="131"/>
      <c r="O10" s="131"/>
      <c r="P10" s="131"/>
      <c r="Q10" s="131"/>
      <c r="R10" s="131"/>
      <c r="S10" s="183" t="s">
        <v>862</v>
      </c>
      <c r="T10" s="183" t="s">
        <v>71</v>
      </c>
      <c r="U10" s="176" t="s">
        <v>17</v>
      </c>
      <c r="V10" s="250" t="s">
        <v>66</v>
      </c>
      <c r="W10" s="249" t="s">
        <v>863</v>
      </c>
      <c r="X10" s="131"/>
    </row>
    <row r="11" ht="16" customHeight="1" spans="1:24">
      <c r="A11" s="26"/>
      <c r="B11" s="26"/>
      <c r="C11" s="26"/>
      <c r="D11" s="26"/>
      <c r="E11" s="209" t="s">
        <v>873</v>
      </c>
      <c r="F11" s="80" t="s">
        <v>544</v>
      </c>
      <c r="G11" s="26"/>
      <c r="H11" s="131"/>
      <c r="I11" s="131"/>
      <c r="J11" s="224" t="s">
        <v>860</v>
      </c>
      <c r="K11" s="209" t="s">
        <v>873</v>
      </c>
      <c r="L11" s="225" t="s">
        <v>861</v>
      </c>
      <c r="M11" s="241">
        <v>44903.7378009259</v>
      </c>
      <c r="N11" s="131"/>
      <c r="O11" s="131"/>
      <c r="P11" s="131"/>
      <c r="Q11" s="131"/>
      <c r="R11" s="131"/>
      <c r="S11" s="183"/>
      <c r="T11" s="244" t="s">
        <v>63</v>
      </c>
      <c r="U11" s="176" t="s">
        <v>17</v>
      </c>
      <c r="V11" s="251" t="s">
        <v>66</v>
      </c>
      <c r="W11" s="252" t="s">
        <v>874</v>
      </c>
      <c r="X11" s="131"/>
    </row>
    <row r="12" ht="16" customHeight="1" spans="1:24">
      <c r="A12" s="26"/>
      <c r="B12" s="26"/>
      <c r="C12" s="26"/>
      <c r="D12" s="26"/>
      <c r="E12" s="209" t="s">
        <v>875</v>
      </c>
      <c r="F12" s="80" t="s">
        <v>544</v>
      </c>
      <c r="G12" s="26"/>
      <c r="H12" s="131"/>
      <c r="I12" s="131"/>
      <c r="J12" s="224" t="s">
        <v>860</v>
      </c>
      <c r="K12" s="209" t="s">
        <v>875</v>
      </c>
      <c r="L12" s="225" t="s">
        <v>861</v>
      </c>
      <c r="M12" s="241">
        <v>44903.7348958333</v>
      </c>
      <c r="N12" s="131"/>
      <c r="O12" s="131"/>
      <c r="P12" s="131"/>
      <c r="Q12" s="131"/>
      <c r="R12" s="131"/>
      <c r="S12" s="183"/>
      <c r="T12" s="244" t="s">
        <v>63</v>
      </c>
      <c r="U12" s="176" t="s">
        <v>17</v>
      </c>
      <c r="V12" s="251" t="s">
        <v>66</v>
      </c>
      <c r="W12" s="252" t="s">
        <v>874</v>
      </c>
      <c r="X12" s="131"/>
    </row>
    <row r="13" ht="16" customHeight="1" spans="1:24">
      <c r="A13" s="26"/>
      <c r="B13" s="26"/>
      <c r="C13" s="26"/>
      <c r="D13" s="25"/>
      <c r="E13" s="210" t="s">
        <v>876</v>
      </c>
      <c r="F13" s="80" t="s">
        <v>544</v>
      </c>
      <c r="G13" s="26"/>
      <c r="H13" s="131"/>
      <c r="I13" s="131"/>
      <c r="J13" s="226" t="s">
        <v>860</v>
      </c>
      <c r="K13" s="227" t="s">
        <v>877</v>
      </c>
      <c r="L13" s="228" t="s">
        <v>861</v>
      </c>
      <c r="M13" s="241">
        <v>44903.735150463</v>
      </c>
      <c r="N13" s="131"/>
      <c r="O13" s="131"/>
      <c r="P13" s="131"/>
      <c r="Q13" s="131"/>
      <c r="R13" s="131"/>
      <c r="S13" s="183"/>
      <c r="T13" s="244" t="s">
        <v>63</v>
      </c>
      <c r="U13" s="176" t="s">
        <v>17</v>
      </c>
      <c r="V13" s="251" t="s">
        <v>66</v>
      </c>
      <c r="W13" s="252" t="s">
        <v>874</v>
      </c>
      <c r="X13" s="160" t="s">
        <v>878</v>
      </c>
    </row>
    <row r="14" ht="16" customHeight="1" spans="1:24">
      <c r="A14" s="26"/>
      <c r="B14" s="26"/>
      <c r="C14" s="26"/>
      <c r="D14" s="25"/>
      <c r="E14" s="80" t="s">
        <v>879</v>
      </c>
      <c r="F14" s="80" t="s">
        <v>544</v>
      </c>
      <c r="G14" s="26"/>
      <c r="H14" s="131"/>
      <c r="I14" s="131"/>
      <c r="J14" s="224" t="s">
        <v>860</v>
      </c>
      <c r="K14" s="229" t="s">
        <v>879</v>
      </c>
      <c r="L14" s="225" t="s">
        <v>861</v>
      </c>
      <c r="M14" s="241">
        <v>44895.7080439815</v>
      </c>
      <c r="N14" s="131"/>
      <c r="O14" s="131"/>
      <c r="P14" s="131"/>
      <c r="Q14" s="131"/>
      <c r="R14" s="131"/>
      <c r="S14" s="183" t="s">
        <v>862</v>
      </c>
      <c r="T14" s="183" t="s">
        <v>71</v>
      </c>
      <c r="U14" s="176" t="s">
        <v>17</v>
      </c>
      <c r="V14" s="250" t="s">
        <v>66</v>
      </c>
      <c r="W14" s="249" t="s">
        <v>863</v>
      </c>
      <c r="X14" s="131"/>
    </row>
    <row r="15" ht="16" customHeight="1" spans="1:24">
      <c r="A15" s="26"/>
      <c r="B15" s="26"/>
      <c r="C15" s="26"/>
      <c r="D15" s="26"/>
      <c r="E15" s="80" t="s">
        <v>880</v>
      </c>
      <c r="F15" s="80" t="s">
        <v>544</v>
      </c>
      <c r="G15" s="26"/>
      <c r="H15" s="131"/>
      <c r="I15" s="131"/>
      <c r="J15" s="224" t="s">
        <v>860</v>
      </c>
      <c r="K15" s="209" t="s">
        <v>880</v>
      </c>
      <c r="L15" s="225" t="s">
        <v>861</v>
      </c>
      <c r="M15" s="241">
        <v>44902.4898263889</v>
      </c>
      <c r="N15" s="131"/>
      <c r="O15" s="131"/>
      <c r="P15" s="131"/>
      <c r="Q15" s="131"/>
      <c r="R15" s="131"/>
      <c r="S15" s="183"/>
      <c r="T15" s="183" t="s">
        <v>63</v>
      </c>
      <c r="U15" s="176" t="s">
        <v>17</v>
      </c>
      <c r="V15" s="253" t="s">
        <v>66</v>
      </c>
      <c r="W15" s="249" t="s">
        <v>874</v>
      </c>
      <c r="X15" s="131"/>
    </row>
    <row r="16" ht="16" customHeight="1" spans="1:24">
      <c r="A16" s="26"/>
      <c r="B16" s="26"/>
      <c r="C16" s="26"/>
      <c r="D16" s="26"/>
      <c r="E16" s="209" t="s">
        <v>881</v>
      </c>
      <c r="F16" s="80" t="s">
        <v>544</v>
      </c>
      <c r="G16" s="26"/>
      <c r="H16" s="131"/>
      <c r="I16" s="131"/>
      <c r="J16" s="224" t="s">
        <v>860</v>
      </c>
      <c r="K16" s="209" t="s">
        <v>881</v>
      </c>
      <c r="L16" s="225" t="s">
        <v>861</v>
      </c>
      <c r="M16" s="241">
        <v>44903.7314699074</v>
      </c>
      <c r="N16" s="131"/>
      <c r="O16" s="131"/>
      <c r="P16" s="131"/>
      <c r="Q16" s="131"/>
      <c r="R16" s="131"/>
      <c r="S16" s="183"/>
      <c r="T16" s="183" t="s">
        <v>63</v>
      </c>
      <c r="U16" s="176" t="s">
        <v>17</v>
      </c>
      <c r="V16" s="253" t="s">
        <v>66</v>
      </c>
      <c r="W16" s="249" t="s">
        <v>874</v>
      </c>
      <c r="X16" s="131"/>
    </row>
    <row r="17" ht="16" customHeight="1" spans="1:24">
      <c r="A17" s="26"/>
      <c r="B17" s="26"/>
      <c r="C17" s="26"/>
      <c r="D17" s="26"/>
      <c r="E17" s="80" t="s">
        <v>882</v>
      </c>
      <c r="F17" s="80" t="s">
        <v>544</v>
      </c>
      <c r="G17" s="26"/>
      <c r="H17" s="131"/>
      <c r="I17" s="131"/>
      <c r="J17" s="131" t="s">
        <v>860</v>
      </c>
      <c r="K17" s="140" t="s">
        <v>882</v>
      </c>
      <c r="L17" s="135" t="s">
        <v>861</v>
      </c>
      <c r="M17" s="167">
        <v>44895.708275463</v>
      </c>
      <c r="N17" s="131"/>
      <c r="O17" s="131"/>
      <c r="P17" s="131"/>
      <c r="Q17" s="131"/>
      <c r="R17" s="131"/>
      <c r="S17" s="183" t="s">
        <v>862</v>
      </c>
      <c r="T17" s="183" t="s">
        <v>71</v>
      </c>
      <c r="U17" s="176" t="s">
        <v>17</v>
      </c>
      <c r="V17" s="250" t="s">
        <v>66</v>
      </c>
      <c r="W17" s="249" t="s">
        <v>863</v>
      </c>
      <c r="X17" s="131"/>
    </row>
    <row r="18" ht="16" customHeight="1" spans="1:24">
      <c r="A18" s="26"/>
      <c r="B18" s="26"/>
      <c r="C18" s="26"/>
      <c r="D18" s="25"/>
      <c r="E18" s="80" t="s">
        <v>883</v>
      </c>
      <c r="F18" s="80" t="s">
        <v>544</v>
      </c>
      <c r="G18" s="26"/>
      <c r="H18" s="131"/>
      <c r="I18" s="131"/>
      <c r="J18" s="131" t="s">
        <v>860</v>
      </c>
      <c r="K18" s="140" t="s">
        <v>883</v>
      </c>
      <c r="L18" s="135" t="s">
        <v>861</v>
      </c>
      <c r="M18" s="167">
        <v>44895.7083217593</v>
      </c>
      <c r="N18" s="131"/>
      <c r="O18" s="131"/>
      <c r="P18" s="131"/>
      <c r="Q18" s="131"/>
      <c r="R18" s="131"/>
      <c r="S18" s="183" t="s">
        <v>862</v>
      </c>
      <c r="T18" s="183" t="s">
        <v>71</v>
      </c>
      <c r="U18" s="176" t="s">
        <v>17</v>
      </c>
      <c r="V18" s="250" t="s">
        <v>66</v>
      </c>
      <c r="W18" s="249" t="s">
        <v>863</v>
      </c>
      <c r="X18" s="131"/>
    </row>
    <row r="19" ht="16" customHeight="1" spans="1:24">
      <c r="A19" s="26"/>
      <c r="B19" s="26"/>
      <c r="C19" s="26"/>
      <c r="D19" s="25"/>
      <c r="E19" s="80" t="s">
        <v>884</v>
      </c>
      <c r="F19" s="80" t="s">
        <v>885</v>
      </c>
      <c r="G19" s="26"/>
      <c r="H19" s="131"/>
      <c r="I19" s="131"/>
      <c r="J19" s="131" t="s">
        <v>860</v>
      </c>
      <c r="K19" s="140" t="s">
        <v>884</v>
      </c>
      <c r="L19" s="142" t="s">
        <v>886</v>
      </c>
      <c r="M19" s="167">
        <v>44895.7084490741</v>
      </c>
      <c r="N19" s="131"/>
      <c r="O19" s="131"/>
      <c r="P19" s="131"/>
      <c r="Q19" s="131"/>
      <c r="R19" s="131"/>
      <c r="S19" s="183" t="s">
        <v>862</v>
      </c>
      <c r="T19" s="183" t="s">
        <v>71</v>
      </c>
      <c r="U19" s="176" t="s">
        <v>17</v>
      </c>
      <c r="V19" s="250" t="s">
        <v>66</v>
      </c>
      <c r="W19" s="249" t="s">
        <v>863</v>
      </c>
      <c r="X19" s="131"/>
    </row>
    <row r="20" ht="16" customHeight="1" spans="1:24">
      <c r="A20" s="26"/>
      <c r="B20" s="26"/>
      <c r="C20" s="26"/>
      <c r="D20" s="26"/>
      <c r="E20" s="80" t="s">
        <v>887</v>
      </c>
      <c r="F20" s="80" t="s">
        <v>544</v>
      </c>
      <c r="G20" s="26"/>
      <c r="H20" s="131"/>
      <c r="I20" s="131"/>
      <c r="J20" s="131" t="s">
        <v>860</v>
      </c>
      <c r="K20" s="140" t="s">
        <v>887</v>
      </c>
      <c r="L20" s="135" t="s">
        <v>861</v>
      </c>
      <c r="M20" s="167">
        <v>44895.7086342593</v>
      </c>
      <c r="N20" s="131"/>
      <c r="O20" s="131"/>
      <c r="P20" s="131"/>
      <c r="Q20" s="131"/>
      <c r="R20" s="131"/>
      <c r="S20" s="183" t="s">
        <v>862</v>
      </c>
      <c r="T20" s="183" t="s">
        <v>71</v>
      </c>
      <c r="U20" s="176" t="s">
        <v>17</v>
      </c>
      <c r="V20" s="250" t="s">
        <v>66</v>
      </c>
      <c r="W20" s="249" t="s">
        <v>863</v>
      </c>
      <c r="X20" s="131"/>
    </row>
    <row r="21" ht="16" customHeight="1" spans="1:24">
      <c r="A21" s="26"/>
      <c r="B21" s="26"/>
      <c r="C21" s="26"/>
      <c r="D21" s="26"/>
      <c r="E21" s="80" t="s">
        <v>888</v>
      </c>
      <c r="F21" s="80" t="s">
        <v>544</v>
      </c>
      <c r="G21" s="26"/>
      <c r="H21" s="131"/>
      <c r="I21" s="131"/>
      <c r="J21" s="131" t="s">
        <v>860</v>
      </c>
      <c r="K21" s="140" t="s">
        <v>888</v>
      </c>
      <c r="L21" s="135" t="s">
        <v>861</v>
      </c>
      <c r="M21" s="167">
        <v>44895.7087962963</v>
      </c>
      <c r="N21" s="131"/>
      <c r="O21" s="131"/>
      <c r="P21" s="131"/>
      <c r="Q21" s="131"/>
      <c r="R21" s="131"/>
      <c r="S21" s="183" t="s">
        <v>862</v>
      </c>
      <c r="T21" s="183" t="s">
        <v>71</v>
      </c>
      <c r="U21" s="176" t="s">
        <v>17</v>
      </c>
      <c r="V21" s="250" t="s">
        <v>66</v>
      </c>
      <c r="W21" s="249" t="s">
        <v>863</v>
      </c>
      <c r="X21" s="131"/>
    </row>
    <row r="22" ht="16" customHeight="1" spans="1:24">
      <c r="A22" s="26"/>
      <c r="B22" s="26"/>
      <c r="C22" s="26"/>
      <c r="D22" s="26"/>
      <c r="E22" s="80" t="s">
        <v>889</v>
      </c>
      <c r="F22" s="80" t="s">
        <v>890</v>
      </c>
      <c r="G22" s="26"/>
      <c r="H22" s="131"/>
      <c r="I22" s="131"/>
      <c r="J22" s="131" t="s">
        <v>860</v>
      </c>
      <c r="K22" s="140" t="s">
        <v>889</v>
      </c>
      <c r="L22" s="135" t="s">
        <v>891</v>
      </c>
      <c r="M22" s="167">
        <v>44895.7090046296</v>
      </c>
      <c r="N22" s="131"/>
      <c r="O22" s="131"/>
      <c r="P22" s="131"/>
      <c r="Q22" s="131"/>
      <c r="R22" s="131"/>
      <c r="S22" s="183" t="s">
        <v>862</v>
      </c>
      <c r="T22" s="183" t="s">
        <v>71</v>
      </c>
      <c r="U22" s="176" t="s">
        <v>17</v>
      </c>
      <c r="V22" s="250" t="s">
        <v>66</v>
      </c>
      <c r="W22" s="249" t="s">
        <v>863</v>
      </c>
      <c r="X22" s="131"/>
    </row>
    <row r="23" ht="16" customHeight="1" spans="1:24">
      <c r="A23" s="26"/>
      <c r="B23" s="26"/>
      <c r="C23" s="26"/>
      <c r="D23" s="26"/>
      <c r="E23" s="209" t="s">
        <v>892</v>
      </c>
      <c r="F23" s="80" t="s">
        <v>544</v>
      </c>
      <c r="G23" s="26"/>
      <c r="H23" s="133"/>
      <c r="I23" s="131"/>
      <c r="J23" s="131" t="s">
        <v>860</v>
      </c>
      <c r="K23" s="209" t="s">
        <v>892</v>
      </c>
      <c r="L23" s="135" t="s">
        <v>861</v>
      </c>
      <c r="M23" s="167">
        <v>44903.7455902778</v>
      </c>
      <c r="N23" s="131"/>
      <c r="O23" s="131"/>
      <c r="P23" s="131"/>
      <c r="Q23" s="131"/>
      <c r="R23" s="131"/>
      <c r="S23" s="183"/>
      <c r="T23" s="183" t="s">
        <v>63</v>
      </c>
      <c r="U23" s="176" t="s">
        <v>17</v>
      </c>
      <c r="V23" s="253" t="s">
        <v>66</v>
      </c>
      <c r="W23" s="249" t="s">
        <v>874</v>
      </c>
      <c r="X23" s="131"/>
    </row>
    <row r="24" ht="16" customHeight="1" spans="1:24">
      <c r="A24" s="26"/>
      <c r="B24" s="26"/>
      <c r="C24" s="26"/>
      <c r="D24" s="26"/>
      <c r="E24" s="209" t="s">
        <v>893</v>
      </c>
      <c r="F24" s="80" t="s">
        <v>544</v>
      </c>
      <c r="G24" s="26"/>
      <c r="H24" s="133"/>
      <c r="I24" s="131"/>
      <c r="J24" s="131" t="s">
        <v>860</v>
      </c>
      <c r="K24" s="209" t="s">
        <v>893</v>
      </c>
      <c r="L24" s="135" t="s">
        <v>861</v>
      </c>
      <c r="M24" s="167">
        <v>44903.7539699074</v>
      </c>
      <c r="N24" s="131"/>
      <c r="O24" s="131"/>
      <c r="P24" s="131"/>
      <c r="Q24" s="131"/>
      <c r="R24" s="131"/>
      <c r="S24" s="183"/>
      <c r="T24" s="183" t="s">
        <v>63</v>
      </c>
      <c r="U24" s="176" t="s">
        <v>17</v>
      </c>
      <c r="V24" s="253" t="s">
        <v>66</v>
      </c>
      <c r="W24" s="249" t="s">
        <v>874</v>
      </c>
      <c r="X24" s="131"/>
    </row>
    <row r="25" ht="16" customHeight="1" spans="1:24">
      <c r="A25" s="26"/>
      <c r="B25" s="26"/>
      <c r="C25" s="26"/>
      <c r="D25" s="26"/>
      <c r="E25" s="209" t="s">
        <v>894</v>
      </c>
      <c r="F25" s="80" t="s">
        <v>895</v>
      </c>
      <c r="G25" s="26"/>
      <c r="H25" s="133"/>
      <c r="I25" s="131"/>
      <c r="J25" s="131" t="s">
        <v>860</v>
      </c>
      <c r="K25" s="80" t="s">
        <v>894</v>
      </c>
      <c r="L25" s="141" t="s">
        <v>896</v>
      </c>
      <c r="M25" s="167">
        <v>44895.709525463</v>
      </c>
      <c r="N25" s="131"/>
      <c r="O25" s="131"/>
      <c r="P25" s="131"/>
      <c r="Q25" s="131"/>
      <c r="R25" s="131"/>
      <c r="S25" s="183" t="s">
        <v>862</v>
      </c>
      <c r="T25" s="183" t="s">
        <v>71</v>
      </c>
      <c r="U25" s="176" t="s">
        <v>17</v>
      </c>
      <c r="V25" s="250" t="s">
        <v>66</v>
      </c>
      <c r="W25" s="249" t="s">
        <v>863</v>
      </c>
      <c r="X25" s="131"/>
    </row>
    <row r="26" ht="16" customHeight="1" spans="1:24">
      <c r="A26" s="26"/>
      <c r="B26" s="26"/>
      <c r="C26" s="26"/>
      <c r="D26" s="26"/>
      <c r="E26" s="211" t="s">
        <v>897</v>
      </c>
      <c r="F26" s="189" t="s">
        <v>898</v>
      </c>
      <c r="G26" s="26"/>
      <c r="H26" s="133"/>
      <c r="I26" s="131"/>
      <c r="J26" s="131" t="s">
        <v>860</v>
      </c>
      <c r="K26" s="230" t="s">
        <v>897</v>
      </c>
      <c r="L26" s="223" t="s">
        <v>899</v>
      </c>
      <c r="M26" s="167">
        <v>44895.709525463</v>
      </c>
      <c r="N26" s="131"/>
      <c r="O26" s="131"/>
      <c r="P26" s="131"/>
      <c r="Q26" s="131"/>
      <c r="R26" s="131"/>
      <c r="S26" s="183"/>
      <c r="T26" s="183" t="s">
        <v>63</v>
      </c>
      <c r="U26" s="176" t="s">
        <v>17</v>
      </c>
      <c r="V26" s="253" t="s">
        <v>66</v>
      </c>
      <c r="W26" s="249" t="s">
        <v>874</v>
      </c>
      <c r="X26" s="131"/>
    </row>
    <row r="27" ht="16" customHeight="1" spans="1:24">
      <c r="A27" s="26"/>
      <c r="B27" s="26"/>
      <c r="C27" s="26"/>
      <c r="D27" s="77"/>
      <c r="E27" s="209" t="s">
        <v>900</v>
      </c>
      <c r="F27" s="80" t="s">
        <v>901</v>
      </c>
      <c r="G27" s="81"/>
      <c r="H27" s="133"/>
      <c r="I27" s="131"/>
      <c r="J27" s="131" t="s">
        <v>860</v>
      </c>
      <c r="K27" s="231" t="s">
        <v>902</v>
      </c>
      <c r="L27" s="232" t="s">
        <v>903</v>
      </c>
      <c r="M27" s="167">
        <v>44903.7275115741</v>
      </c>
      <c r="N27" s="131"/>
      <c r="O27" s="131"/>
      <c r="P27" s="131"/>
      <c r="Q27" s="131"/>
      <c r="R27" s="131"/>
      <c r="S27" s="183"/>
      <c r="T27" s="183" t="s">
        <v>63</v>
      </c>
      <c r="U27" s="176" t="s">
        <v>17</v>
      </c>
      <c r="V27" s="253" t="s">
        <v>66</v>
      </c>
      <c r="W27" s="249" t="s">
        <v>874</v>
      </c>
      <c r="X27" s="131"/>
    </row>
    <row r="28" ht="16" customHeight="1" spans="1:24">
      <c r="A28" s="26"/>
      <c r="B28" s="26"/>
      <c r="C28" s="26"/>
      <c r="D28" s="77"/>
      <c r="E28" s="209" t="s">
        <v>904</v>
      </c>
      <c r="F28" s="80" t="s">
        <v>905</v>
      </c>
      <c r="G28" s="81"/>
      <c r="H28" s="133"/>
      <c r="I28" s="131"/>
      <c r="J28" s="131" t="s">
        <v>860</v>
      </c>
      <c r="K28" s="140" t="s">
        <v>904</v>
      </c>
      <c r="L28" s="223" t="s">
        <v>906</v>
      </c>
      <c r="M28" s="167">
        <v>44903.7277662037</v>
      </c>
      <c r="N28" s="131"/>
      <c r="O28" s="131"/>
      <c r="P28" s="131"/>
      <c r="Q28" s="131"/>
      <c r="R28" s="131"/>
      <c r="S28" s="183"/>
      <c r="T28" s="183" t="s">
        <v>63</v>
      </c>
      <c r="U28" s="176" t="s">
        <v>17</v>
      </c>
      <c r="V28" s="253" t="s">
        <v>66</v>
      </c>
      <c r="W28" s="249" t="s">
        <v>874</v>
      </c>
      <c r="X28" s="131"/>
    </row>
    <row r="29" ht="16" customHeight="1" spans="1:24">
      <c r="A29" s="26"/>
      <c r="B29" s="26"/>
      <c r="C29" s="26"/>
      <c r="D29" s="26"/>
      <c r="E29" s="209" t="s">
        <v>907</v>
      </c>
      <c r="F29" s="80" t="s">
        <v>908</v>
      </c>
      <c r="G29" s="26"/>
      <c r="H29" s="133"/>
      <c r="I29" s="131"/>
      <c r="J29" s="131" t="s">
        <v>860</v>
      </c>
      <c r="K29" s="231" t="s">
        <v>907</v>
      </c>
      <c r="L29" s="233" t="s">
        <v>909</v>
      </c>
      <c r="M29" s="167">
        <v>44903.7282638889</v>
      </c>
      <c r="N29" s="131"/>
      <c r="O29" s="131"/>
      <c r="P29" s="131"/>
      <c r="Q29" s="131"/>
      <c r="R29" s="131"/>
      <c r="S29" s="183"/>
      <c r="T29" s="183" t="s">
        <v>63</v>
      </c>
      <c r="U29" s="176" t="s">
        <v>17</v>
      </c>
      <c r="V29" s="253" t="s">
        <v>66</v>
      </c>
      <c r="W29" s="249" t="s">
        <v>874</v>
      </c>
      <c r="X29" s="131"/>
    </row>
    <row r="30" ht="16" customHeight="1" spans="1:24">
      <c r="A30" s="26"/>
      <c r="B30" s="26"/>
      <c r="C30" s="26"/>
      <c r="D30" s="26"/>
      <c r="E30" s="80" t="s">
        <v>910</v>
      </c>
      <c r="F30" s="80" t="s">
        <v>544</v>
      </c>
      <c r="G30" s="26"/>
      <c r="H30" s="133"/>
      <c r="I30" s="131"/>
      <c r="J30" s="131" t="s">
        <v>860</v>
      </c>
      <c r="K30" s="141" t="s">
        <v>910</v>
      </c>
      <c r="L30" s="135" t="s">
        <v>861</v>
      </c>
      <c r="M30" s="167">
        <v>44895.7101041667</v>
      </c>
      <c r="N30" s="131"/>
      <c r="O30" s="131"/>
      <c r="P30" s="131"/>
      <c r="Q30" s="131"/>
      <c r="R30" s="131"/>
      <c r="S30" s="183" t="s">
        <v>862</v>
      </c>
      <c r="T30" s="183" t="s">
        <v>71</v>
      </c>
      <c r="U30" s="176" t="s">
        <v>17</v>
      </c>
      <c r="V30" s="250" t="s">
        <v>66</v>
      </c>
      <c r="W30" s="249" t="s">
        <v>863</v>
      </c>
      <c r="X30" s="131"/>
    </row>
    <row r="31" ht="16" customHeight="1" spans="1:24">
      <c r="A31" s="26"/>
      <c r="B31" s="26"/>
      <c r="C31" s="26"/>
      <c r="D31" s="26"/>
      <c r="E31" s="212" t="s">
        <v>911</v>
      </c>
      <c r="F31" s="80" t="s">
        <v>544</v>
      </c>
      <c r="G31" s="26"/>
      <c r="H31" s="133"/>
      <c r="I31" s="131"/>
      <c r="J31" s="131"/>
      <c r="K31" s="141"/>
      <c r="L31" s="133"/>
      <c r="M31" s="167"/>
      <c r="N31" s="131"/>
      <c r="O31" s="131"/>
      <c r="P31" s="131"/>
      <c r="Q31" s="131"/>
      <c r="R31" s="131"/>
      <c r="S31" s="183"/>
      <c r="T31" s="183"/>
      <c r="U31" s="176" t="s">
        <v>20</v>
      </c>
      <c r="V31" s="253" t="s">
        <v>66</v>
      </c>
      <c r="W31" s="249"/>
      <c r="X31" s="160" t="s">
        <v>912</v>
      </c>
    </row>
    <row r="32" ht="16" customHeight="1" spans="1:24">
      <c r="A32" s="26"/>
      <c r="B32" s="26"/>
      <c r="C32" s="26"/>
      <c r="D32" s="26"/>
      <c r="E32" s="80" t="s">
        <v>913</v>
      </c>
      <c r="F32" s="80" t="s">
        <v>914</v>
      </c>
      <c r="G32" s="26"/>
      <c r="H32" s="133"/>
      <c r="I32" s="131"/>
      <c r="J32" s="131" t="s">
        <v>860</v>
      </c>
      <c r="K32" s="141" t="s">
        <v>913</v>
      </c>
      <c r="L32" s="234">
        <v>7</v>
      </c>
      <c r="M32" s="167">
        <v>44895.7103240741</v>
      </c>
      <c r="N32" s="131"/>
      <c r="O32" s="131"/>
      <c r="P32" s="131"/>
      <c r="Q32" s="131"/>
      <c r="R32" s="131"/>
      <c r="S32" s="183" t="s">
        <v>862</v>
      </c>
      <c r="T32" s="183" t="s">
        <v>71</v>
      </c>
      <c r="U32" s="176" t="s">
        <v>17</v>
      </c>
      <c r="V32" s="250" t="s">
        <v>66</v>
      </c>
      <c r="W32" s="249" t="s">
        <v>863</v>
      </c>
      <c r="X32" s="131"/>
    </row>
    <row r="33" ht="16" customHeight="1" spans="1:24">
      <c r="A33" s="26"/>
      <c r="B33" s="26"/>
      <c r="C33" s="26"/>
      <c r="D33" s="26"/>
      <c r="E33" s="213" t="s">
        <v>915</v>
      </c>
      <c r="F33" s="80" t="s">
        <v>544</v>
      </c>
      <c r="G33" s="26"/>
      <c r="H33" s="133"/>
      <c r="I33" s="131"/>
      <c r="J33" s="131"/>
      <c r="K33" s="141"/>
      <c r="L33" s="133"/>
      <c r="M33" s="167"/>
      <c r="N33" s="131"/>
      <c r="O33" s="131"/>
      <c r="P33" s="131"/>
      <c r="Q33" s="131"/>
      <c r="R33" s="131"/>
      <c r="S33" s="183"/>
      <c r="T33" s="183"/>
      <c r="U33" s="176" t="s">
        <v>20</v>
      </c>
      <c r="V33" s="253" t="s">
        <v>66</v>
      </c>
      <c r="W33" s="249"/>
      <c r="X33" s="131" t="s">
        <v>916</v>
      </c>
    </row>
    <row r="34" ht="16" customHeight="1" spans="1:24">
      <c r="A34" s="26"/>
      <c r="B34" s="26"/>
      <c r="C34" s="26"/>
      <c r="D34" s="26"/>
      <c r="E34" s="213" t="s">
        <v>917</v>
      </c>
      <c r="F34" s="80" t="s">
        <v>544</v>
      </c>
      <c r="G34" s="26"/>
      <c r="H34" s="133"/>
      <c r="I34" s="131"/>
      <c r="J34" s="131"/>
      <c r="K34" s="141"/>
      <c r="L34" s="135"/>
      <c r="M34" s="167"/>
      <c r="N34" s="131"/>
      <c r="O34" s="131" t="s">
        <v>634</v>
      </c>
      <c r="P34" s="131"/>
      <c r="Q34" s="131"/>
      <c r="R34" s="131"/>
      <c r="S34" s="183"/>
      <c r="T34" s="183"/>
      <c r="U34" s="176" t="s">
        <v>20</v>
      </c>
      <c r="V34" s="253" t="s">
        <v>66</v>
      </c>
      <c r="W34" s="249"/>
      <c r="X34" s="131" t="s">
        <v>916</v>
      </c>
    </row>
    <row r="35" ht="16" customHeight="1" spans="1:24">
      <c r="A35" s="26"/>
      <c r="B35" s="26"/>
      <c r="C35" s="26"/>
      <c r="D35" s="26"/>
      <c r="E35" s="213" t="s">
        <v>918</v>
      </c>
      <c r="F35" s="80" t="s">
        <v>914</v>
      </c>
      <c r="G35" s="26"/>
      <c r="H35" s="133"/>
      <c r="I35" s="131"/>
      <c r="J35" s="131"/>
      <c r="K35" s="141"/>
      <c r="L35" s="133"/>
      <c r="M35" s="167"/>
      <c r="N35" s="131"/>
      <c r="O35" s="131"/>
      <c r="P35" s="131"/>
      <c r="Q35" s="131"/>
      <c r="R35" s="131"/>
      <c r="S35" s="183"/>
      <c r="T35" s="183"/>
      <c r="U35" s="176" t="s">
        <v>20</v>
      </c>
      <c r="V35" s="253" t="s">
        <v>66</v>
      </c>
      <c r="W35" s="249"/>
      <c r="X35" s="131" t="s">
        <v>916</v>
      </c>
    </row>
    <row r="36" ht="16" customHeight="1" spans="1:24">
      <c r="A36" s="26"/>
      <c r="B36" s="26"/>
      <c r="C36" s="26"/>
      <c r="D36" s="77"/>
      <c r="E36" s="213" t="s">
        <v>919</v>
      </c>
      <c r="F36" s="80" t="s">
        <v>914</v>
      </c>
      <c r="G36" s="81"/>
      <c r="H36" s="133"/>
      <c r="I36" s="131"/>
      <c r="J36" s="131"/>
      <c r="K36" s="141"/>
      <c r="L36" s="133"/>
      <c r="M36" s="167"/>
      <c r="N36" s="131"/>
      <c r="O36" s="131"/>
      <c r="P36" s="131"/>
      <c r="Q36" s="131"/>
      <c r="R36" s="131"/>
      <c r="S36" s="183"/>
      <c r="T36" s="183"/>
      <c r="U36" s="176" t="s">
        <v>20</v>
      </c>
      <c r="V36" s="253" t="s">
        <v>66</v>
      </c>
      <c r="W36" s="249"/>
      <c r="X36" s="131" t="s">
        <v>916</v>
      </c>
    </row>
    <row r="37" ht="34.5" customHeight="1" spans="1:24">
      <c r="A37" s="26"/>
      <c r="B37" s="26"/>
      <c r="C37" s="26"/>
      <c r="D37" s="77"/>
      <c r="E37" s="209" t="s">
        <v>920</v>
      </c>
      <c r="F37" s="80" t="s">
        <v>544</v>
      </c>
      <c r="G37" s="81"/>
      <c r="H37" s="133"/>
      <c r="I37" s="131"/>
      <c r="J37" s="131" t="s">
        <v>860</v>
      </c>
      <c r="K37" s="140" t="s">
        <v>920</v>
      </c>
      <c r="L37" s="133" t="s">
        <v>861</v>
      </c>
      <c r="M37" s="167">
        <v>44895.7107407407</v>
      </c>
      <c r="N37" s="131"/>
      <c r="O37" s="131"/>
      <c r="P37" s="131"/>
      <c r="Q37" s="131"/>
      <c r="R37" s="131"/>
      <c r="S37" s="183" t="s">
        <v>862</v>
      </c>
      <c r="T37" s="183" t="s">
        <v>71</v>
      </c>
      <c r="U37" s="176" t="s">
        <v>17</v>
      </c>
      <c r="V37" s="250" t="s">
        <v>66</v>
      </c>
      <c r="W37" s="249" t="s">
        <v>863</v>
      </c>
      <c r="X37" s="179" t="s">
        <v>921</v>
      </c>
    </row>
    <row r="38" ht="16" customHeight="1" spans="1:24">
      <c r="A38" s="26"/>
      <c r="B38" s="26"/>
      <c r="C38" s="26"/>
      <c r="D38" s="77"/>
      <c r="E38" s="209" t="s">
        <v>922</v>
      </c>
      <c r="F38" s="80" t="s">
        <v>544</v>
      </c>
      <c r="G38" s="81"/>
      <c r="H38" s="133"/>
      <c r="I38" s="131"/>
      <c r="J38" s="131" t="s">
        <v>860</v>
      </c>
      <c r="K38" s="231" t="s">
        <v>922</v>
      </c>
      <c r="L38" s="133" t="s">
        <v>861</v>
      </c>
      <c r="M38" s="167">
        <v>44903.7546643519</v>
      </c>
      <c r="N38" s="131"/>
      <c r="O38" s="131"/>
      <c r="P38" s="131"/>
      <c r="Q38" s="131"/>
      <c r="R38" s="131"/>
      <c r="S38" s="183"/>
      <c r="T38" s="183" t="s">
        <v>63</v>
      </c>
      <c r="U38" s="176" t="s">
        <v>17</v>
      </c>
      <c r="V38" s="253" t="s">
        <v>66</v>
      </c>
      <c r="W38" s="249" t="s">
        <v>874</v>
      </c>
      <c r="X38" s="131"/>
    </row>
    <row r="39" ht="16" customHeight="1" spans="1:24">
      <c r="A39" s="26"/>
      <c r="B39" s="26"/>
      <c r="C39" s="26"/>
      <c r="D39" s="77"/>
      <c r="E39" s="209" t="s">
        <v>923</v>
      </c>
      <c r="F39" s="80" t="s">
        <v>544</v>
      </c>
      <c r="G39" s="81"/>
      <c r="H39" s="133"/>
      <c r="I39" s="131"/>
      <c r="J39" s="131" t="s">
        <v>860</v>
      </c>
      <c r="K39" s="140" t="s">
        <v>923</v>
      </c>
      <c r="L39" s="133" t="s">
        <v>861</v>
      </c>
      <c r="M39" s="167">
        <v>44895.7109953704</v>
      </c>
      <c r="N39" s="131"/>
      <c r="O39" s="131"/>
      <c r="P39" s="131"/>
      <c r="Q39" s="131"/>
      <c r="R39" s="131"/>
      <c r="S39" s="183" t="s">
        <v>862</v>
      </c>
      <c r="T39" s="183" t="s">
        <v>71</v>
      </c>
      <c r="U39" s="176" t="s">
        <v>17</v>
      </c>
      <c r="V39" s="250" t="s">
        <v>66</v>
      </c>
      <c r="W39" s="249" t="s">
        <v>863</v>
      </c>
      <c r="X39" s="131"/>
    </row>
    <row r="40" ht="16" customHeight="1" spans="1:24">
      <c r="A40" s="26"/>
      <c r="B40" s="26"/>
      <c r="C40" s="26"/>
      <c r="D40" s="26"/>
      <c r="E40" s="80" t="s">
        <v>924</v>
      </c>
      <c r="F40" s="80" t="s">
        <v>544</v>
      </c>
      <c r="G40" s="26"/>
      <c r="H40" s="133"/>
      <c r="I40" s="131"/>
      <c r="J40" s="131" t="s">
        <v>860</v>
      </c>
      <c r="K40" s="140" t="s">
        <v>924</v>
      </c>
      <c r="L40" s="133" t="s">
        <v>861</v>
      </c>
      <c r="M40" s="167">
        <v>44895.7111805556</v>
      </c>
      <c r="N40" s="131"/>
      <c r="O40" s="131"/>
      <c r="P40" s="131"/>
      <c r="Q40" s="131"/>
      <c r="R40" s="131"/>
      <c r="S40" s="183" t="s">
        <v>862</v>
      </c>
      <c r="T40" s="183" t="s">
        <v>71</v>
      </c>
      <c r="U40" s="176" t="s">
        <v>17</v>
      </c>
      <c r="V40" s="250" t="s">
        <v>66</v>
      </c>
      <c r="W40" s="249" t="s">
        <v>863</v>
      </c>
      <c r="X40" s="131"/>
    </row>
    <row r="41" ht="16" customHeight="1" spans="1:24">
      <c r="A41" s="26"/>
      <c r="B41" s="26"/>
      <c r="C41" s="26"/>
      <c r="D41" s="26"/>
      <c r="E41" s="80" t="s">
        <v>925</v>
      </c>
      <c r="F41" s="80" t="s">
        <v>544</v>
      </c>
      <c r="G41" s="26"/>
      <c r="H41" s="133"/>
      <c r="I41" s="131"/>
      <c r="J41" s="131" t="s">
        <v>860</v>
      </c>
      <c r="K41" s="140" t="s">
        <v>925</v>
      </c>
      <c r="L41" s="133" t="s">
        <v>861</v>
      </c>
      <c r="M41" s="167">
        <v>44895.7114351852</v>
      </c>
      <c r="N41" s="131"/>
      <c r="O41" s="131"/>
      <c r="P41" s="131"/>
      <c r="Q41" s="131"/>
      <c r="R41" s="131"/>
      <c r="S41" s="183" t="s">
        <v>862</v>
      </c>
      <c r="T41" s="183" t="s">
        <v>71</v>
      </c>
      <c r="U41" s="176" t="s">
        <v>17</v>
      </c>
      <c r="V41" s="250" t="s">
        <v>66</v>
      </c>
      <c r="W41" s="249" t="s">
        <v>863</v>
      </c>
      <c r="X41" s="131"/>
    </row>
    <row r="42" ht="16" customHeight="1" spans="1:24">
      <c r="A42" s="26"/>
      <c r="B42" s="26"/>
      <c r="C42" s="26"/>
      <c r="D42" s="26"/>
      <c r="E42" s="80" t="s">
        <v>926</v>
      </c>
      <c r="F42" s="80" t="s">
        <v>544</v>
      </c>
      <c r="G42" s="26"/>
      <c r="H42" s="133"/>
      <c r="I42" s="131"/>
      <c r="J42" s="131" t="s">
        <v>860</v>
      </c>
      <c r="K42" s="140" t="s">
        <v>926</v>
      </c>
      <c r="L42" s="133" t="s">
        <v>861</v>
      </c>
      <c r="M42" s="167">
        <v>44895.7115046296</v>
      </c>
      <c r="N42" s="131"/>
      <c r="O42" s="131"/>
      <c r="P42" s="131"/>
      <c r="Q42" s="131"/>
      <c r="R42" s="131"/>
      <c r="S42" s="183" t="s">
        <v>862</v>
      </c>
      <c r="T42" s="183" t="s">
        <v>71</v>
      </c>
      <c r="U42" s="176" t="s">
        <v>17</v>
      </c>
      <c r="V42" s="250" t="s">
        <v>66</v>
      </c>
      <c r="W42" s="249" t="s">
        <v>863</v>
      </c>
      <c r="X42" s="131"/>
    </row>
    <row r="43" ht="16" customHeight="1" spans="1:24">
      <c r="A43" s="26"/>
      <c r="B43" s="26"/>
      <c r="C43" s="26"/>
      <c r="D43" s="26"/>
      <c r="E43" s="80" t="s">
        <v>927</v>
      </c>
      <c r="F43" s="80" t="s">
        <v>544</v>
      </c>
      <c r="G43" s="26"/>
      <c r="H43" s="133"/>
      <c r="I43" s="131"/>
      <c r="J43" s="131" t="s">
        <v>860</v>
      </c>
      <c r="K43" s="141" t="s">
        <v>927</v>
      </c>
      <c r="L43" s="133" t="s">
        <v>861</v>
      </c>
      <c r="M43" s="167">
        <v>44895.7116898148</v>
      </c>
      <c r="N43" s="131"/>
      <c r="O43" s="131"/>
      <c r="P43" s="131"/>
      <c r="Q43" s="131"/>
      <c r="R43" s="131"/>
      <c r="S43" s="183" t="s">
        <v>862</v>
      </c>
      <c r="T43" s="183" t="s">
        <v>71</v>
      </c>
      <c r="U43" s="176" t="s">
        <v>17</v>
      </c>
      <c r="V43" s="250" t="s">
        <v>66</v>
      </c>
      <c r="W43" s="249" t="s">
        <v>863</v>
      </c>
      <c r="X43" s="131"/>
    </row>
    <row r="44" ht="33.75" customHeight="1" spans="1:24">
      <c r="A44" s="26"/>
      <c r="B44" s="26"/>
      <c r="C44" s="26"/>
      <c r="D44" s="26"/>
      <c r="E44" s="214" t="s">
        <v>928</v>
      </c>
      <c r="F44" s="80" t="s">
        <v>544</v>
      </c>
      <c r="G44" s="26"/>
      <c r="H44" s="133"/>
      <c r="I44" s="131"/>
      <c r="J44" s="131" t="s">
        <v>860</v>
      </c>
      <c r="K44" s="140" t="s">
        <v>928</v>
      </c>
      <c r="L44" s="232" t="s">
        <v>861</v>
      </c>
      <c r="M44" s="167">
        <v>44895.7118634259</v>
      </c>
      <c r="N44" s="131"/>
      <c r="O44" s="131"/>
      <c r="P44" s="131"/>
      <c r="Q44" s="131"/>
      <c r="R44" s="131"/>
      <c r="S44" s="183" t="s">
        <v>862</v>
      </c>
      <c r="T44" s="183" t="s">
        <v>71</v>
      </c>
      <c r="U44" s="176" t="s">
        <v>17</v>
      </c>
      <c r="V44" s="250" t="s">
        <v>66</v>
      </c>
      <c r="W44" s="249" t="s">
        <v>863</v>
      </c>
      <c r="X44" s="179" t="s">
        <v>929</v>
      </c>
    </row>
    <row r="45" ht="16" customHeight="1" spans="1:24">
      <c r="A45" s="26"/>
      <c r="B45" s="26"/>
      <c r="C45" s="26"/>
      <c r="D45" s="26"/>
      <c r="E45" s="209" t="s">
        <v>930</v>
      </c>
      <c r="F45" s="80" t="s">
        <v>931</v>
      </c>
      <c r="G45" s="26"/>
      <c r="H45" s="133"/>
      <c r="I45" s="131"/>
      <c r="J45" s="131" t="s">
        <v>860</v>
      </c>
      <c r="K45" s="231" t="s">
        <v>930</v>
      </c>
      <c r="L45" s="223" t="s">
        <v>932</v>
      </c>
      <c r="M45" s="167">
        <v>44903.733599537</v>
      </c>
      <c r="N45" s="131"/>
      <c r="O45" s="131"/>
      <c r="P45" s="131"/>
      <c r="Q45" s="131"/>
      <c r="R45" s="131"/>
      <c r="S45" s="183"/>
      <c r="T45" s="183" t="s">
        <v>63</v>
      </c>
      <c r="U45" s="176" t="s">
        <v>17</v>
      </c>
      <c r="V45" s="253" t="s">
        <v>66</v>
      </c>
      <c r="W45" s="249" t="s">
        <v>863</v>
      </c>
      <c r="X45" s="131"/>
    </row>
    <row r="46" ht="79.5" customHeight="1" spans="1:24">
      <c r="A46" s="26"/>
      <c r="B46" s="26"/>
      <c r="C46" s="26"/>
      <c r="D46" s="26"/>
      <c r="E46" s="215" t="s">
        <v>933</v>
      </c>
      <c r="F46" s="216" t="s">
        <v>934</v>
      </c>
      <c r="G46" s="26"/>
      <c r="H46" s="133"/>
      <c r="I46" s="131"/>
      <c r="J46" s="131"/>
      <c r="K46" s="231"/>
      <c r="L46" s="223"/>
      <c r="M46" s="167"/>
      <c r="N46" s="131"/>
      <c r="O46" s="131"/>
      <c r="P46" s="131"/>
      <c r="Q46" s="131"/>
      <c r="R46" s="131"/>
      <c r="S46" s="183"/>
      <c r="T46" s="183" t="s">
        <v>63</v>
      </c>
      <c r="U46" s="177" t="s">
        <v>18</v>
      </c>
      <c r="V46" s="253" t="s">
        <v>66</v>
      </c>
      <c r="W46" s="249" t="s">
        <v>874</v>
      </c>
      <c r="X46" s="160" t="s">
        <v>46</v>
      </c>
    </row>
    <row r="47" ht="16" customHeight="1" spans="1:24">
      <c r="A47" s="26" t="s">
        <v>108</v>
      </c>
      <c r="B47" s="26" t="s">
        <v>935</v>
      </c>
      <c r="C47" s="26" t="str">
        <f>_xlfn.CONCAT("on",REPLACE(A47,1,1,UPPER(LEFT(A47,1))),REPLACE(B47,1,1,UPPER(LEFT(B47,1))))</f>
        <v>onVehicleNormalset</v>
      </c>
      <c r="D47" s="25" t="s">
        <v>936</v>
      </c>
      <c r="E47" s="80"/>
      <c r="F47" s="80"/>
      <c r="G47" s="26"/>
      <c r="H47" s="133"/>
      <c r="I47" s="131"/>
      <c r="J47" s="131"/>
      <c r="K47" s="141"/>
      <c r="L47" s="133"/>
      <c r="M47" s="167"/>
      <c r="N47" s="131"/>
      <c r="O47" s="131"/>
      <c r="P47" s="131"/>
      <c r="Q47" s="131"/>
      <c r="R47" s="131"/>
      <c r="S47" s="183"/>
      <c r="T47" s="183"/>
      <c r="U47" s="176"/>
      <c r="V47" s="250"/>
      <c r="W47" s="249"/>
      <c r="X47" s="131"/>
    </row>
    <row r="48" ht="16" customHeight="1" spans="1:24">
      <c r="A48" s="26"/>
      <c r="B48" s="26"/>
      <c r="C48" s="26"/>
      <c r="D48" s="26"/>
      <c r="E48" s="208" t="s">
        <v>340</v>
      </c>
      <c r="F48" s="80"/>
      <c r="G48" s="26"/>
      <c r="H48" s="133"/>
      <c r="I48" s="131"/>
      <c r="J48" s="131"/>
      <c r="K48" s="141"/>
      <c r="L48" s="135"/>
      <c r="M48" s="167"/>
      <c r="N48" s="131"/>
      <c r="O48" s="131"/>
      <c r="P48" s="131"/>
      <c r="Q48" s="131"/>
      <c r="R48" s="131"/>
      <c r="S48" s="183"/>
      <c r="T48" s="183"/>
      <c r="U48" s="176"/>
      <c r="V48" s="250"/>
      <c r="W48" s="249"/>
      <c r="X48" s="131"/>
    </row>
    <row r="49" ht="16" customHeight="1" spans="1:24">
      <c r="A49" s="26"/>
      <c r="B49" s="26"/>
      <c r="C49" s="26"/>
      <c r="D49" s="26"/>
      <c r="E49" s="80" t="s">
        <v>937</v>
      </c>
      <c r="F49" s="80" t="s">
        <v>544</v>
      </c>
      <c r="G49" s="26"/>
      <c r="H49" s="133"/>
      <c r="I49" s="131"/>
      <c r="J49" s="130" t="s">
        <v>938</v>
      </c>
      <c r="K49" s="140" t="s">
        <v>937</v>
      </c>
      <c r="L49" s="133" t="s">
        <v>861</v>
      </c>
      <c r="M49" s="167">
        <v>44895.7124074074</v>
      </c>
      <c r="N49" s="131"/>
      <c r="O49" s="131"/>
      <c r="P49" s="131"/>
      <c r="Q49" s="131"/>
      <c r="R49" s="131"/>
      <c r="S49" s="183" t="s">
        <v>862</v>
      </c>
      <c r="T49" s="183" t="s">
        <v>71</v>
      </c>
      <c r="U49" s="176" t="s">
        <v>17</v>
      </c>
      <c r="V49" s="250" t="s">
        <v>66</v>
      </c>
      <c r="W49" s="249" t="s">
        <v>863</v>
      </c>
      <c r="X49" s="131"/>
    </row>
    <row r="50" ht="16" customHeight="1" spans="1:24">
      <c r="A50" s="26"/>
      <c r="B50" s="26"/>
      <c r="C50" s="26"/>
      <c r="D50" s="26"/>
      <c r="E50" s="80" t="s">
        <v>939</v>
      </c>
      <c r="F50" s="80" t="s">
        <v>544</v>
      </c>
      <c r="G50" s="26"/>
      <c r="H50" s="133"/>
      <c r="I50" s="131"/>
      <c r="J50" s="130" t="s">
        <v>938</v>
      </c>
      <c r="K50" s="140" t="s">
        <v>939</v>
      </c>
      <c r="L50" s="133" t="s">
        <v>861</v>
      </c>
      <c r="M50" s="167">
        <v>44895.7125462963</v>
      </c>
      <c r="N50" s="131"/>
      <c r="O50" s="131"/>
      <c r="P50" s="131"/>
      <c r="Q50" s="131"/>
      <c r="R50" s="131"/>
      <c r="S50" s="183" t="s">
        <v>862</v>
      </c>
      <c r="T50" s="183" t="s">
        <v>71</v>
      </c>
      <c r="U50" s="176" t="s">
        <v>17</v>
      </c>
      <c r="V50" s="250" t="s">
        <v>66</v>
      </c>
      <c r="W50" s="249" t="s">
        <v>863</v>
      </c>
      <c r="X50" s="131"/>
    </row>
    <row r="51" ht="16" customHeight="1" spans="1:24">
      <c r="A51" s="26"/>
      <c r="B51" s="26"/>
      <c r="C51" s="26"/>
      <c r="D51" s="26"/>
      <c r="E51" s="80" t="s">
        <v>940</v>
      </c>
      <c r="F51" s="80" t="s">
        <v>544</v>
      </c>
      <c r="G51" s="26"/>
      <c r="H51" s="133"/>
      <c r="I51" s="131"/>
      <c r="J51" s="130" t="s">
        <v>938</v>
      </c>
      <c r="K51" s="140" t="s">
        <v>940</v>
      </c>
      <c r="L51" s="133" t="s">
        <v>861</v>
      </c>
      <c r="M51" s="167">
        <v>44895.7126273148</v>
      </c>
      <c r="N51" s="131"/>
      <c r="O51" s="131"/>
      <c r="P51" s="131"/>
      <c r="Q51" s="131"/>
      <c r="R51" s="131"/>
      <c r="S51" s="183" t="s">
        <v>862</v>
      </c>
      <c r="T51" s="183" t="s">
        <v>71</v>
      </c>
      <c r="U51" s="176" t="s">
        <v>17</v>
      </c>
      <c r="V51" s="250" t="s">
        <v>66</v>
      </c>
      <c r="W51" s="249" t="s">
        <v>863</v>
      </c>
      <c r="X51" s="131"/>
    </row>
    <row r="52" ht="16" customHeight="1" spans="1:24">
      <c r="A52" s="26"/>
      <c r="B52" s="26"/>
      <c r="C52" s="26"/>
      <c r="D52" s="25"/>
      <c r="E52" s="80" t="s">
        <v>941</v>
      </c>
      <c r="F52" s="80" t="s">
        <v>544</v>
      </c>
      <c r="G52" s="26"/>
      <c r="H52" s="133"/>
      <c r="I52" s="131"/>
      <c r="J52" s="130" t="s">
        <v>938</v>
      </c>
      <c r="K52" s="140" t="s">
        <v>941</v>
      </c>
      <c r="L52" s="133" t="s">
        <v>861</v>
      </c>
      <c r="M52" s="167">
        <v>44895.7127199074</v>
      </c>
      <c r="N52" s="131"/>
      <c r="O52" s="131"/>
      <c r="P52" s="131"/>
      <c r="Q52" s="131"/>
      <c r="R52" s="131"/>
      <c r="S52" s="183" t="s">
        <v>862</v>
      </c>
      <c r="T52" s="183" t="s">
        <v>71</v>
      </c>
      <c r="U52" s="176" t="s">
        <v>17</v>
      </c>
      <c r="V52" s="250" t="s">
        <v>66</v>
      </c>
      <c r="W52" s="249" t="s">
        <v>863</v>
      </c>
      <c r="X52" s="131"/>
    </row>
    <row r="53" ht="16" customHeight="1" spans="1:24">
      <c r="A53" s="26"/>
      <c r="B53" s="26"/>
      <c r="C53" s="26"/>
      <c r="D53" s="25"/>
      <c r="E53" s="80" t="s">
        <v>942</v>
      </c>
      <c r="F53" s="80" t="s">
        <v>943</v>
      </c>
      <c r="G53" s="26"/>
      <c r="H53" s="133"/>
      <c r="I53" s="131"/>
      <c r="J53" s="130" t="s">
        <v>938</v>
      </c>
      <c r="K53" s="140" t="s">
        <v>942</v>
      </c>
      <c r="L53" s="133" t="s">
        <v>944</v>
      </c>
      <c r="M53" s="167">
        <v>44895.7128125</v>
      </c>
      <c r="N53" s="131"/>
      <c r="O53" s="131"/>
      <c r="P53" s="131"/>
      <c r="Q53" s="131"/>
      <c r="R53" s="131"/>
      <c r="S53" s="183" t="s">
        <v>862</v>
      </c>
      <c r="T53" s="183" t="s">
        <v>71</v>
      </c>
      <c r="U53" s="176" t="s">
        <v>17</v>
      </c>
      <c r="V53" s="250" t="s">
        <v>66</v>
      </c>
      <c r="W53" s="249" t="s">
        <v>863</v>
      </c>
      <c r="X53" s="131"/>
    </row>
    <row r="54" ht="16" customHeight="1" spans="1:24">
      <c r="A54" s="26"/>
      <c r="B54" s="26"/>
      <c r="C54" s="26"/>
      <c r="D54" s="26"/>
      <c r="E54" s="80" t="s">
        <v>945</v>
      </c>
      <c r="F54" s="80" t="s">
        <v>544</v>
      </c>
      <c r="G54" s="26"/>
      <c r="H54" s="133"/>
      <c r="I54" s="131"/>
      <c r="J54" s="130" t="s">
        <v>938</v>
      </c>
      <c r="K54" s="140" t="s">
        <v>945</v>
      </c>
      <c r="L54" s="133" t="s">
        <v>861</v>
      </c>
      <c r="M54" s="167">
        <v>44895.7128935185</v>
      </c>
      <c r="N54" s="131"/>
      <c r="O54" s="131"/>
      <c r="P54" s="131"/>
      <c r="Q54" s="131"/>
      <c r="R54" s="131"/>
      <c r="S54" s="183" t="s">
        <v>862</v>
      </c>
      <c r="T54" s="183" t="s">
        <v>71</v>
      </c>
      <c r="U54" s="176" t="s">
        <v>17</v>
      </c>
      <c r="V54" s="250" t="s">
        <v>66</v>
      </c>
      <c r="W54" s="249" t="s">
        <v>863</v>
      </c>
      <c r="X54" s="131"/>
    </row>
    <row r="55" ht="16" customHeight="1" spans="1:24">
      <c r="A55" s="26"/>
      <c r="B55" s="26"/>
      <c r="C55" s="26"/>
      <c r="D55" s="26"/>
      <c r="E55" s="80" t="s">
        <v>946</v>
      </c>
      <c r="F55" s="80" t="s">
        <v>544</v>
      </c>
      <c r="G55" s="26"/>
      <c r="H55" s="133"/>
      <c r="I55" s="131"/>
      <c r="J55" s="130" t="s">
        <v>938</v>
      </c>
      <c r="K55" s="140" t="s">
        <v>946</v>
      </c>
      <c r="L55" s="133" t="s">
        <v>861</v>
      </c>
      <c r="M55" s="167">
        <v>44895.7130787037</v>
      </c>
      <c r="N55" s="131"/>
      <c r="O55" s="131"/>
      <c r="P55" s="131"/>
      <c r="Q55" s="131"/>
      <c r="R55" s="131"/>
      <c r="S55" s="183" t="s">
        <v>862</v>
      </c>
      <c r="T55" s="183" t="s">
        <v>71</v>
      </c>
      <c r="U55" s="176" t="s">
        <v>17</v>
      </c>
      <c r="V55" s="250" t="s">
        <v>66</v>
      </c>
      <c r="W55" s="249" t="s">
        <v>863</v>
      </c>
      <c r="X55" s="131"/>
    </row>
    <row r="56" ht="16" customHeight="1" spans="1:24">
      <c r="A56" s="26"/>
      <c r="B56" s="26"/>
      <c r="C56" s="26"/>
      <c r="D56" s="25"/>
      <c r="E56" s="80" t="s">
        <v>947</v>
      </c>
      <c r="F56" s="80" t="s">
        <v>544</v>
      </c>
      <c r="G56" s="26"/>
      <c r="H56" s="133"/>
      <c r="I56" s="131"/>
      <c r="J56" s="130" t="s">
        <v>938</v>
      </c>
      <c r="K56" s="140" t="s">
        <v>947</v>
      </c>
      <c r="L56" s="133" t="s">
        <v>861</v>
      </c>
      <c r="M56" s="167">
        <v>44895.7131712963</v>
      </c>
      <c r="N56" s="131"/>
      <c r="O56" s="131"/>
      <c r="P56" s="131"/>
      <c r="Q56" s="131"/>
      <c r="R56" s="131"/>
      <c r="S56" s="183" t="s">
        <v>862</v>
      </c>
      <c r="T56" s="183" t="s">
        <v>71</v>
      </c>
      <c r="U56" s="176" t="s">
        <v>17</v>
      </c>
      <c r="V56" s="250" t="s">
        <v>66</v>
      </c>
      <c r="W56" s="249" t="s">
        <v>863</v>
      </c>
      <c r="X56" s="131"/>
    </row>
    <row r="57" ht="16" customHeight="1" spans="1:24">
      <c r="A57" s="26"/>
      <c r="B57" s="26"/>
      <c r="C57" s="26"/>
      <c r="D57" s="25"/>
      <c r="E57" s="80" t="s">
        <v>948</v>
      </c>
      <c r="F57" s="80" t="s">
        <v>544</v>
      </c>
      <c r="G57" s="26"/>
      <c r="H57" s="133"/>
      <c r="I57" s="131"/>
      <c r="J57" s="130" t="s">
        <v>938</v>
      </c>
      <c r="K57" s="140" t="s">
        <v>948</v>
      </c>
      <c r="L57" s="133" t="s">
        <v>861</v>
      </c>
      <c r="M57" s="167">
        <v>44895.713275463</v>
      </c>
      <c r="N57" s="131"/>
      <c r="O57" s="131"/>
      <c r="P57" s="131"/>
      <c r="Q57" s="131"/>
      <c r="R57" s="131"/>
      <c r="S57" s="183" t="s">
        <v>862</v>
      </c>
      <c r="T57" s="183" t="s">
        <v>71</v>
      </c>
      <c r="U57" s="176" t="s">
        <v>17</v>
      </c>
      <c r="V57" s="250" t="s">
        <v>66</v>
      </c>
      <c r="W57" s="249" t="s">
        <v>863</v>
      </c>
      <c r="X57" s="131"/>
    </row>
    <row r="58" ht="16" customHeight="1" spans="1:24">
      <c r="A58" s="26"/>
      <c r="B58" s="26"/>
      <c r="C58" s="26"/>
      <c r="D58" s="26"/>
      <c r="E58" s="189" t="s">
        <v>949</v>
      </c>
      <c r="F58" s="189" t="s">
        <v>544</v>
      </c>
      <c r="G58" s="26"/>
      <c r="H58" s="133"/>
      <c r="I58" s="131"/>
      <c r="J58" s="130" t="s">
        <v>938</v>
      </c>
      <c r="K58" s="190" t="s">
        <v>949</v>
      </c>
      <c r="L58" s="133" t="s">
        <v>861</v>
      </c>
      <c r="M58" s="167">
        <v>44895.7133912037</v>
      </c>
      <c r="N58" s="131"/>
      <c r="O58" s="131"/>
      <c r="P58" s="131"/>
      <c r="Q58" s="131"/>
      <c r="R58" s="131"/>
      <c r="S58" s="183" t="s">
        <v>862</v>
      </c>
      <c r="T58" s="183" t="s">
        <v>71</v>
      </c>
      <c r="U58" s="176" t="s">
        <v>17</v>
      </c>
      <c r="V58" s="250" t="s">
        <v>66</v>
      </c>
      <c r="W58" s="249" t="s">
        <v>863</v>
      </c>
      <c r="X58" s="131"/>
    </row>
    <row r="59" s="204" customFormat="1" ht="16" customHeight="1" spans="1:24">
      <c r="A59" s="205"/>
      <c r="B59" s="205"/>
      <c r="C59" s="205"/>
      <c r="D59" s="206"/>
      <c r="E59" s="209" t="s">
        <v>950</v>
      </c>
      <c r="F59" s="209" t="s">
        <v>544</v>
      </c>
      <c r="G59" s="217"/>
      <c r="H59" s="218"/>
      <c r="I59" s="224"/>
      <c r="J59" s="235" t="s">
        <v>938</v>
      </c>
      <c r="K59" s="236" t="s">
        <v>950</v>
      </c>
      <c r="L59" s="218" t="s">
        <v>861</v>
      </c>
      <c r="M59" s="241">
        <v>44902.4879861111</v>
      </c>
      <c r="N59" s="224"/>
      <c r="O59" s="224"/>
      <c r="P59" s="224"/>
      <c r="Q59" s="224"/>
      <c r="R59" s="224"/>
      <c r="S59" s="245"/>
      <c r="T59" s="183" t="s">
        <v>63</v>
      </c>
      <c r="U59" s="176" t="s">
        <v>17</v>
      </c>
      <c r="V59" s="253" t="s">
        <v>66</v>
      </c>
      <c r="W59" s="249" t="s">
        <v>874</v>
      </c>
      <c r="X59" s="224"/>
    </row>
    <row r="60" ht="16" customHeight="1" spans="1:24">
      <c r="A60" s="26"/>
      <c r="B60" s="26"/>
      <c r="C60" s="26"/>
      <c r="D60" s="26"/>
      <c r="E60" s="191" t="s">
        <v>951</v>
      </c>
      <c r="F60" s="191" t="s">
        <v>952</v>
      </c>
      <c r="G60" s="26"/>
      <c r="H60" s="133"/>
      <c r="I60" s="131"/>
      <c r="J60" s="130" t="s">
        <v>938</v>
      </c>
      <c r="K60" s="237" t="s">
        <v>951</v>
      </c>
      <c r="L60" s="133" t="s">
        <v>953</v>
      </c>
      <c r="M60" s="167">
        <v>44895.7136111111</v>
      </c>
      <c r="N60" s="131"/>
      <c r="O60" s="131"/>
      <c r="P60" s="131"/>
      <c r="Q60" s="131"/>
      <c r="R60" s="131"/>
      <c r="S60" s="183" t="s">
        <v>862</v>
      </c>
      <c r="T60" s="183" t="s">
        <v>71</v>
      </c>
      <c r="U60" s="176" t="s">
        <v>17</v>
      </c>
      <c r="V60" s="250" t="s">
        <v>66</v>
      </c>
      <c r="W60" s="249" t="s">
        <v>863</v>
      </c>
      <c r="X60" s="131"/>
    </row>
    <row r="61" ht="16" customHeight="1" spans="1:24">
      <c r="A61" s="26"/>
      <c r="B61" s="26"/>
      <c r="C61" s="26"/>
      <c r="D61" s="26"/>
      <c r="E61" s="80" t="s">
        <v>954</v>
      </c>
      <c r="F61" s="80" t="s">
        <v>955</v>
      </c>
      <c r="G61" s="26"/>
      <c r="H61" s="133"/>
      <c r="I61" s="131"/>
      <c r="J61" s="130" t="s">
        <v>938</v>
      </c>
      <c r="K61" s="140" t="s">
        <v>954</v>
      </c>
      <c r="L61" s="238" t="s">
        <v>956</v>
      </c>
      <c r="M61" s="167">
        <v>44895.7139583333</v>
      </c>
      <c r="N61" s="131"/>
      <c r="O61" s="131"/>
      <c r="P61" s="131"/>
      <c r="Q61" s="131"/>
      <c r="R61" s="131"/>
      <c r="S61" s="183" t="s">
        <v>862</v>
      </c>
      <c r="T61" s="183" t="s">
        <v>71</v>
      </c>
      <c r="U61" s="176" t="s">
        <v>17</v>
      </c>
      <c r="V61" s="250" t="s">
        <v>66</v>
      </c>
      <c r="W61" s="249" t="s">
        <v>863</v>
      </c>
      <c r="X61" s="131"/>
    </row>
    <row r="62" ht="16" customHeight="1" spans="1:24">
      <c r="A62" s="26"/>
      <c r="B62" s="26"/>
      <c r="C62" s="26"/>
      <c r="D62" s="26"/>
      <c r="E62" s="80" t="s">
        <v>957</v>
      </c>
      <c r="F62" s="80" t="s">
        <v>544</v>
      </c>
      <c r="G62" s="26"/>
      <c r="H62" s="135"/>
      <c r="I62" s="130"/>
      <c r="J62" s="130" t="s">
        <v>938</v>
      </c>
      <c r="K62" s="140" t="s">
        <v>957</v>
      </c>
      <c r="L62" s="133" t="s">
        <v>861</v>
      </c>
      <c r="M62" s="166">
        <v>44895.7140625</v>
      </c>
      <c r="N62" s="130"/>
      <c r="O62" s="130"/>
      <c r="P62" s="130"/>
      <c r="Q62" s="130"/>
      <c r="R62" s="130"/>
      <c r="S62" s="183" t="s">
        <v>862</v>
      </c>
      <c r="T62" s="183" t="s">
        <v>71</v>
      </c>
      <c r="U62" s="176" t="s">
        <v>17</v>
      </c>
      <c r="V62" s="250" t="s">
        <v>66</v>
      </c>
      <c r="W62" s="249" t="s">
        <v>863</v>
      </c>
      <c r="X62" s="130"/>
    </row>
    <row r="63" ht="16" customHeight="1" spans="1:24">
      <c r="A63" s="26"/>
      <c r="B63" s="26"/>
      <c r="C63" s="26"/>
      <c r="D63" s="26"/>
      <c r="E63" s="219" t="s">
        <v>958</v>
      </c>
      <c r="F63" s="80" t="s">
        <v>544</v>
      </c>
      <c r="G63" s="26"/>
      <c r="H63" s="135"/>
      <c r="I63" s="130"/>
      <c r="J63" s="130" t="s">
        <v>938</v>
      </c>
      <c r="K63" s="231" t="s">
        <v>958</v>
      </c>
      <c r="L63" s="133" t="s">
        <v>861</v>
      </c>
      <c r="M63" s="166">
        <v>44902.4830787037</v>
      </c>
      <c r="N63" s="130"/>
      <c r="O63" s="130"/>
      <c r="P63" s="130"/>
      <c r="Q63" s="130"/>
      <c r="R63" s="130"/>
      <c r="S63" s="183"/>
      <c r="T63" s="183" t="s">
        <v>63</v>
      </c>
      <c r="U63" s="176" t="s">
        <v>17</v>
      </c>
      <c r="V63" s="253" t="s">
        <v>66</v>
      </c>
      <c r="W63" s="249" t="s">
        <v>874</v>
      </c>
      <c r="X63" s="130"/>
    </row>
    <row r="64" ht="16" customHeight="1" spans="1:24">
      <c r="A64" s="26"/>
      <c r="B64" s="26"/>
      <c r="C64" s="26"/>
      <c r="D64" s="26"/>
      <c r="E64" s="80" t="s">
        <v>959</v>
      </c>
      <c r="F64" s="80" t="s">
        <v>544</v>
      </c>
      <c r="G64" s="26"/>
      <c r="H64" s="135"/>
      <c r="I64" s="130"/>
      <c r="J64" s="130" t="s">
        <v>938</v>
      </c>
      <c r="K64" s="140" t="s">
        <v>959</v>
      </c>
      <c r="L64" s="133" t="s">
        <v>861</v>
      </c>
      <c r="M64" s="166">
        <v>44895.7142592593</v>
      </c>
      <c r="N64" s="130"/>
      <c r="O64" s="130"/>
      <c r="P64" s="130"/>
      <c r="Q64" s="130"/>
      <c r="R64" s="130"/>
      <c r="S64" s="183" t="s">
        <v>862</v>
      </c>
      <c r="T64" s="183" t="s">
        <v>71</v>
      </c>
      <c r="U64" s="176" t="s">
        <v>17</v>
      </c>
      <c r="V64" s="250" t="s">
        <v>66</v>
      </c>
      <c r="W64" s="249" t="s">
        <v>863</v>
      </c>
      <c r="X64" s="130"/>
    </row>
    <row r="65" ht="16" customHeight="1" spans="1:24">
      <c r="A65" s="26"/>
      <c r="B65" s="26"/>
      <c r="C65" s="26"/>
      <c r="D65" s="26"/>
      <c r="E65" s="80" t="s">
        <v>960</v>
      </c>
      <c r="F65" s="80" t="s">
        <v>544</v>
      </c>
      <c r="G65" s="26"/>
      <c r="H65" s="135"/>
      <c r="I65" s="130"/>
      <c r="J65" s="130" t="s">
        <v>938</v>
      </c>
      <c r="K65" s="140" t="s">
        <v>960</v>
      </c>
      <c r="L65" s="133" t="s">
        <v>861</v>
      </c>
      <c r="M65" s="166">
        <v>44895.714537037</v>
      </c>
      <c r="N65" s="130"/>
      <c r="O65" s="130"/>
      <c r="P65" s="130"/>
      <c r="Q65" s="130"/>
      <c r="R65" s="130"/>
      <c r="S65" s="183" t="s">
        <v>862</v>
      </c>
      <c r="T65" s="183" t="s">
        <v>71</v>
      </c>
      <c r="U65" s="176" t="s">
        <v>17</v>
      </c>
      <c r="V65" s="250" t="s">
        <v>66</v>
      </c>
      <c r="W65" s="249" t="s">
        <v>863</v>
      </c>
      <c r="X65" s="130"/>
    </row>
    <row r="66" ht="16" customHeight="1" spans="1:24">
      <c r="A66" s="26"/>
      <c r="B66" s="26"/>
      <c r="C66" s="26"/>
      <c r="D66" s="26"/>
      <c r="E66" s="80" t="s">
        <v>961</v>
      </c>
      <c r="F66" s="80" t="s">
        <v>544</v>
      </c>
      <c r="G66" s="26"/>
      <c r="H66" s="135"/>
      <c r="I66" s="130"/>
      <c r="J66" s="130" t="s">
        <v>938</v>
      </c>
      <c r="K66" s="140" t="s">
        <v>961</v>
      </c>
      <c r="L66" s="133" t="s">
        <v>861</v>
      </c>
      <c r="M66" s="166">
        <v>44895.7146180556</v>
      </c>
      <c r="N66" s="130"/>
      <c r="O66" s="130"/>
      <c r="P66" s="130"/>
      <c r="Q66" s="130"/>
      <c r="R66" s="130"/>
      <c r="S66" s="183" t="s">
        <v>862</v>
      </c>
      <c r="T66" s="183" t="s">
        <v>71</v>
      </c>
      <c r="U66" s="176" t="s">
        <v>17</v>
      </c>
      <c r="V66" s="250" t="s">
        <v>66</v>
      </c>
      <c r="W66" s="249" t="s">
        <v>863</v>
      </c>
      <c r="X66" s="130"/>
    </row>
    <row r="67" ht="16" customHeight="1" spans="1:24">
      <c r="A67" s="26"/>
      <c r="B67" s="26"/>
      <c r="C67" s="26"/>
      <c r="D67" s="26"/>
      <c r="E67" s="80" t="s">
        <v>962</v>
      </c>
      <c r="F67" s="80" t="s">
        <v>963</v>
      </c>
      <c r="G67" s="26"/>
      <c r="H67" s="135"/>
      <c r="I67" s="130"/>
      <c r="J67" s="130" t="s">
        <v>938</v>
      </c>
      <c r="K67" s="140" t="s">
        <v>962</v>
      </c>
      <c r="L67" s="133" t="s">
        <v>964</v>
      </c>
      <c r="M67" s="166">
        <v>44895.7147800926</v>
      </c>
      <c r="N67" s="130"/>
      <c r="O67" s="130"/>
      <c r="P67" s="130"/>
      <c r="Q67" s="130"/>
      <c r="R67" s="130"/>
      <c r="S67" s="183" t="s">
        <v>862</v>
      </c>
      <c r="T67" s="183" t="s">
        <v>71</v>
      </c>
      <c r="U67" s="176" t="s">
        <v>17</v>
      </c>
      <c r="V67" s="250" t="s">
        <v>66</v>
      </c>
      <c r="W67" s="249" t="s">
        <v>863</v>
      </c>
      <c r="X67" s="130"/>
    </row>
    <row r="68" ht="16" customHeight="1" spans="1:24">
      <c r="A68" s="26"/>
      <c r="B68" s="26"/>
      <c r="C68" s="26"/>
      <c r="D68" s="26"/>
      <c r="E68" s="80" t="s">
        <v>965</v>
      </c>
      <c r="F68" s="80" t="s">
        <v>544</v>
      </c>
      <c r="G68" s="26"/>
      <c r="H68" s="135"/>
      <c r="I68" s="130"/>
      <c r="J68" s="130" t="s">
        <v>938</v>
      </c>
      <c r="K68" s="140" t="s">
        <v>965</v>
      </c>
      <c r="L68" s="133" t="s">
        <v>861</v>
      </c>
      <c r="M68" s="166">
        <v>44895.7148842593</v>
      </c>
      <c r="N68" s="130"/>
      <c r="O68" s="130"/>
      <c r="P68" s="130"/>
      <c r="Q68" s="130"/>
      <c r="R68" s="130"/>
      <c r="S68" s="183" t="s">
        <v>862</v>
      </c>
      <c r="T68" s="183" t="s">
        <v>71</v>
      </c>
      <c r="U68" s="176" t="s">
        <v>17</v>
      </c>
      <c r="V68" s="250" t="s">
        <v>66</v>
      </c>
      <c r="W68" s="249" t="s">
        <v>863</v>
      </c>
      <c r="X68" s="130"/>
    </row>
    <row r="69" ht="16" customHeight="1" spans="1:24">
      <c r="A69" s="26"/>
      <c r="B69" s="26"/>
      <c r="C69" s="26"/>
      <c r="D69" s="26"/>
      <c r="E69" s="80" t="s">
        <v>966</v>
      </c>
      <c r="F69" s="80" t="s">
        <v>544</v>
      </c>
      <c r="G69" s="26"/>
      <c r="H69" s="135"/>
      <c r="I69" s="130"/>
      <c r="J69" s="130" t="s">
        <v>938</v>
      </c>
      <c r="K69" s="140" t="s">
        <v>966</v>
      </c>
      <c r="L69" s="133" t="s">
        <v>861</v>
      </c>
      <c r="M69" s="166">
        <v>44895.7150694444</v>
      </c>
      <c r="N69" s="130"/>
      <c r="O69" s="130"/>
      <c r="P69" s="130"/>
      <c r="Q69" s="130"/>
      <c r="R69" s="130"/>
      <c r="S69" s="183" t="s">
        <v>862</v>
      </c>
      <c r="T69" s="183" t="s">
        <v>71</v>
      </c>
      <c r="U69" s="176" t="s">
        <v>17</v>
      </c>
      <c r="V69" s="250" t="s">
        <v>66</v>
      </c>
      <c r="W69" s="249" t="s">
        <v>863</v>
      </c>
      <c r="X69" s="130"/>
    </row>
    <row r="70" ht="16" customHeight="1" spans="1:24">
      <c r="A70" s="26"/>
      <c r="B70" s="26"/>
      <c r="C70" s="26"/>
      <c r="D70" s="26"/>
      <c r="E70" s="80" t="s">
        <v>967</v>
      </c>
      <c r="F70" s="80" t="s">
        <v>544</v>
      </c>
      <c r="G70" s="26"/>
      <c r="H70" s="135"/>
      <c r="I70" s="130"/>
      <c r="J70" s="130" t="s">
        <v>938</v>
      </c>
      <c r="K70" s="140" t="s">
        <v>967</v>
      </c>
      <c r="L70" s="133" t="s">
        <v>861</v>
      </c>
      <c r="M70" s="166">
        <v>44895.7150925926</v>
      </c>
      <c r="N70" s="130"/>
      <c r="O70" s="130"/>
      <c r="P70" s="130"/>
      <c r="Q70" s="130"/>
      <c r="R70" s="130"/>
      <c r="S70" s="183" t="s">
        <v>862</v>
      </c>
      <c r="T70" s="183" t="s">
        <v>71</v>
      </c>
      <c r="U70" s="176" t="s">
        <v>17</v>
      </c>
      <c r="V70" s="250" t="s">
        <v>66</v>
      </c>
      <c r="W70" s="249" t="s">
        <v>863</v>
      </c>
      <c r="X70" s="130"/>
    </row>
    <row r="71" ht="49.5" customHeight="1" spans="1:24">
      <c r="A71" s="26"/>
      <c r="B71" s="26"/>
      <c r="C71" s="26"/>
      <c r="D71" s="26"/>
      <c r="E71" s="209" t="s">
        <v>968</v>
      </c>
      <c r="F71" s="80" t="s">
        <v>544</v>
      </c>
      <c r="G71" s="26"/>
      <c r="H71" s="135"/>
      <c r="I71" s="130"/>
      <c r="J71" s="130" t="s">
        <v>938</v>
      </c>
      <c r="K71" s="140" t="s">
        <v>968</v>
      </c>
      <c r="L71" s="133" t="s">
        <v>261</v>
      </c>
      <c r="M71" s="166">
        <v>44895.7152314815</v>
      </c>
      <c r="N71" s="130"/>
      <c r="O71" s="130"/>
      <c r="P71" s="130"/>
      <c r="Q71" s="130"/>
      <c r="R71" s="130"/>
      <c r="S71" s="183" t="s">
        <v>862</v>
      </c>
      <c r="T71" s="183" t="s">
        <v>71</v>
      </c>
      <c r="U71" s="176" t="s">
        <v>17</v>
      </c>
      <c r="V71" s="250" t="s">
        <v>66</v>
      </c>
      <c r="W71" s="249" t="s">
        <v>863</v>
      </c>
      <c r="X71" s="265" t="s">
        <v>969</v>
      </c>
    </row>
    <row r="72" ht="16" customHeight="1" spans="1:24">
      <c r="A72" s="26"/>
      <c r="B72" s="26"/>
      <c r="C72" s="26"/>
      <c r="D72" s="26"/>
      <c r="E72" s="80" t="s">
        <v>970</v>
      </c>
      <c r="F72" s="80" t="s">
        <v>971</v>
      </c>
      <c r="G72" s="26"/>
      <c r="H72" s="135"/>
      <c r="I72" s="130"/>
      <c r="J72" s="130" t="s">
        <v>938</v>
      </c>
      <c r="K72" s="140" t="s">
        <v>970</v>
      </c>
      <c r="L72" s="135" t="s">
        <v>972</v>
      </c>
      <c r="M72" s="166">
        <v>44895.7155555556</v>
      </c>
      <c r="N72" s="130"/>
      <c r="O72" s="130"/>
      <c r="P72" s="130"/>
      <c r="Q72" s="130"/>
      <c r="R72" s="130"/>
      <c r="S72" s="183" t="s">
        <v>862</v>
      </c>
      <c r="T72" s="183" t="s">
        <v>71</v>
      </c>
      <c r="U72" s="176" t="s">
        <v>17</v>
      </c>
      <c r="V72" s="250" t="s">
        <v>66</v>
      </c>
      <c r="W72" s="249" t="s">
        <v>863</v>
      </c>
      <c r="X72" s="130"/>
    </row>
    <row r="73" ht="16" customHeight="1" spans="1:24">
      <c r="A73" s="26"/>
      <c r="B73" s="26"/>
      <c r="C73" s="26"/>
      <c r="D73" s="26"/>
      <c r="E73" s="80" t="s">
        <v>973</v>
      </c>
      <c r="F73" s="80" t="s">
        <v>974</v>
      </c>
      <c r="G73" s="26"/>
      <c r="H73" s="135"/>
      <c r="I73" s="130"/>
      <c r="J73" s="130" t="s">
        <v>938</v>
      </c>
      <c r="K73" s="140" t="s">
        <v>973</v>
      </c>
      <c r="L73" s="135" t="s">
        <v>975</v>
      </c>
      <c r="M73" s="166">
        <v>44895.7157060185</v>
      </c>
      <c r="N73" s="130"/>
      <c r="O73" s="130"/>
      <c r="P73" s="130"/>
      <c r="Q73" s="130"/>
      <c r="R73" s="130"/>
      <c r="S73" s="183" t="s">
        <v>862</v>
      </c>
      <c r="T73" s="183" t="s">
        <v>71</v>
      </c>
      <c r="U73" s="176" t="s">
        <v>17</v>
      </c>
      <c r="V73" s="250" t="s">
        <v>66</v>
      </c>
      <c r="W73" s="249" t="s">
        <v>863</v>
      </c>
      <c r="X73" s="130"/>
    </row>
    <row r="74" ht="16" customHeight="1" spans="1:24">
      <c r="A74" s="26"/>
      <c r="B74" s="26"/>
      <c r="C74" s="26"/>
      <c r="D74" s="26"/>
      <c r="E74" s="209" t="s">
        <v>976</v>
      </c>
      <c r="F74" s="80" t="s">
        <v>974</v>
      </c>
      <c r="G74" s="26"/>
      <c r="H74" s="135"/>
      <c r="I74" s="130"/>
      <c r="J74" s="130" t="s">
        <v>938</v>
      </c>
      <c r="K74" s="209" t="s">
        <v>976</v>
      </c>
      <c r="L74" s="135" t="s">
        <v>975</v>
      </c>
      <c r="M74" s="166">
        <v>44903.7382638889</v>
      </c>
      <c r="N74" s="130"/>
      <c r="O74" s="130"/>
      <c r="P74" s="130"/>
      <c r="Q74" s="130"/>
      <c r="R74" s="130"/>
      <c r="S74" s="183"/>
      <c r="T74" s="183" t="s">
        <v>63</v>
      </c>
      <c r="U74" s="176" t="s">
        <v>17</v>
      </c>
      <c r="V74" s="253" t="s">
        <v>66</v>
      </c>
      <c r="W74" s="249" t="s">
        <v>874</v>
      </c>
      <c r="X74" s="130"/>
    </row>
    <row r="75" ht="16" customHeight="1" spans="1:24">
      <c r="A75" s="26"/>
      <c r="B75" s="26"/>
      <c r="C75" s="26"/>
      <c r="D75" s="26"/>
      <c r="E75" s="80" t="s">
        <v>977</v>
      </c>
      <c r="F75" s="80" t="s">
        <v>978</v>
      </c>
      <c r="G75" s="26"/>
      <c r="H75" s="135"/>
      <c r="I75" s="130"/>
      <c r="J75" s="130" t="s">
        <v>938</v>
      </c>
      <c r="K75" s="140" t="s">
        <v>977</v>
      </c>
      <c r="L75" s="135" t="s">
        <v>979</v>
      </c>
      <c r="M75" s="166">
        <v>44895.7160532407</v>
      </c>
      <c r="N75" s="130"/>
      <c r="O75" s="130"/>
      <c r="P75" s="130"/>
      <c r="Q75" s="130"/>
      <c r="R75" s="130"/>
      <c r="S75" s="183" t="s">
        <v>862</v>
      </c>
      <c r="T75" s="183" t="s">
        <v>71</v>
      </c>
      <c r="U75" s="176" t="s">
        <v>17</v>
      </c>
      <c r="V75" s="250" t="s">
        <v>66</v>
      </c>
      <c r="W75" s="249" t="s">
        <v>863</v>
      </c>
      <c r="X75" s="130"/>
    </row>
    <row r="76" ht="16" customHeight="1" spans="1:24">
      <c r="A76" s="26"/>
      <c r="B76" s="26"/>
      <c r="C76" s="26"/>
      <c r="D76" s="26"/>
      <c r="E76" s="80" t="s">
        <v>980</v>
      </c>
      <c r="F76" s="80" t="s">
        <v>544</v>
      </c>
      <c r="G76" s="26"/>
      <c r="H76" s="135"/>
      <c r="I76" s="130"/>
      <c r="J76" s="130" t="s">
        <v>938</v>
      </c>
      <c r="K76" s="140" t="s">
        <v>980</v>
      </c>
      <c r="L76" s="133" t="s">
        <v>861</v>
      </c>
      <c r="M76" s="166">
        <v>44895.71625</v>
      </c>
      <c r="N76" s="130"/>
      <c r="O76" s="130"/>
      <c r="P76" s="130"/>
      <c r="Q76" s="130"/>
      <c r="R76" s="130"/>
      <c r="S76" s="183" t="s">
        <v>862</v>
      </c>
      <c r="T76" s="183" t="s">
        <v>71</v>
      </c>
      <c r="U76" s="176" t="s">
        <v>17</v>
      </c>
      <c r="V76" s="250" t="s">
        <v>66</v>
      </c>
      <c r="W76" s="249" t="s">
        <v>863</v>
      </c>
      <c r="X76" s="102"/>
    </row>
    <row r="77" ht="16" customHeight="1" spans="1:24">
      <c r="A77" s="26"/>
      <c r="B77" s="26"/>
      <c r="C77" s="26"/>
      <c r="D77" s="26"/>
      <c r="E77" s="80" t="s">
        <v>981</v>
      </c>
      <c r="F77" s="80" t="s">
        <v>544</v>
      </c>
      <c r="G77" s="26"/>
      <c r="H77" s="135"/>
      <c r="I77" s="130"/>
      <c r="J77" s="130" t="s">
        <v>938</v>
      </c>
      <c r="K77" s="140" t="s">
        <v>981</v>
      </c>
      <c r="L77" s="133" t="s">
        <v>861</v>
      </c>
      <c r="M77" s="166">
        <v>44895.7163425926</v>
      </c>
      <c r="N77" s="130"/>
      <c r="O77" s="130"/>
      <c r="P77" s="130"/>
      <c r="Q77" s="130"/>
      <c r="R77" s="130"/>
      <c r="S77" s="183" t="s">
        <v>862</v>
      </c>
      <c r="T77" s="183" t="s">
        <v>71</v>
      </c>
      <c r="U77" s="176" t="s">
        <v>17</v>
      </c>
      <c r="V77" s="250" t="s">
        <v>66</v>
      </c>
      <c r="W77" s="249" t="s">
        <v>863</v>
      </c>
      <c r="X77" s="130"/>
    </row>
    <row r="78" ht="16" customHeight="1" spans="1:24">
      <c r="A78" s="26"/>
      <c r="B78" s="26"/>
      <c r="C78" s="26"/>
      <c r="D78" s="26"/>
      <c r="E78" s="80" t="s">
        <v>982</v>
      </c>
      <c r="F78" s="80" t="s">
        <v>544</v>
      </c>
      <c r="G78" s="26"/>
      <c r="H78" s="135"/>
      <c r="I78" s="130"/>
      <c r="J78" s="130" t="s">
        <v>938</v>
      </c>
      <c r="K78" s="140" t="s">
        <v>982</v>
      </c>
      <c r="L78" s="133" t="s">
        <v>861</v>
      </c>
      <c r="M78" s="166">
        <v>44895.7163773148</v>
      </c>
      <c r="N78" s="130"/>
      <c r="O78" s="130"/>
      <c r="P78" s="130"/>
      <c r="Q78" s="130"/>
      <c r="R78" s="130"/>
      <c r="S78" s="183" t="s">
        <v>862</v>
      </c>
      <c r="T78" s="183" t="s">
        <v>71</v>
      </c>
      <c r="U78" s="176" t="s">
        <v>17</v>
      </c>
      <c r="V78" s="250" t="s">
        <v>66</v>
      </c>
      <c r="W78" s="249" t="s">
        <v>863</v>
      </c>
      <c r="X78" s="130"/>
    </row>
    <row r="79" ht="16" customHeight="1" spans="1:23">
      <c r="A79" s="26"/>
      <c r="B79" s="26"/>
      <c r="C79" s="26"/>
      <c r="D79" s="26"/>
      <c r="E79" s="80" t="s">
        <v>983</v>
      </c>
      <c r="F79" s="80" t="s">
        <v>984</v>
      </c>
      <c r="G79" s="26"/>
      <c r="J79" s="130" t="s">
        <v>938</v>
      </c>
      <c r="K79" s="140" t="s">
        <v>983</v>
      </c>
      <c r="L79" s="135" t="s">
        <v>985</v>
      </c>
      <c r="M79" s="166">
        <v>44895.7165625</v>
      </c>
      <c r="N79" s="130"/>
      <c r="O79" s="130"/>
      <c r="P79" s="130"/>
      <c r="Q79" s="130"/>
      <c r="R79" s="130"/>
      <c r="S79" s="183" t="s">
        <v>862</v>
      </c>
      <c r="T79" s="183" t="s">
        <v>71</v>
      </c>
      <c r="U79" s="176" t="s">
        <v>17</v>
      </c>
      <c r="V79" s="250" t="s">
        <v>66</v>
      </c>
      <c r="W79" s="249" t="s">
        <v>863</v>
      </c>
    </row>
    <row r="80" ht="16" customHeight="1" spans="1:24">
      <c r="A80" s="26"/>
      <c r="B80" s="26"/>
      <c r="C80" s="26"/>
      <c r="D80" s="26"/>
      <c r="E80" s="80" t="s">
        <v>986</v>
      </c>
      <c r="F80" s="80"/>
      <c r="G80" s="26" t="s">
        <v>987</v>
      </c>
      <c r="H80" s="135"/>
      <c r="I80" s="130"/>
      <c r="J80" s="130" t="s">
        <v>938</v>
      </c>
      <c r="K80" s="140" t="s">
        <v>986</v>
      </c>
      <c r="L80" s="133" t="s">
        <v>988</v>
      </c>
      <c r="M80" s="166">
        <v>44802.7016435185</v>
      </c>
      <c r="N80" s="130"/>
      <c r="O80" s="130"/>
      <c r="P80" s="130"/>
      <c r="Q80" s="130"/>
      <c r="R80" s="130"/>
      <c r="S80" s="183" t="s">
        <v>862</v>
      </c>
      <c r="T80" s="183" t="s">
        <v>71</v>
      </c>
      <c r="U80" s="176" t="s">
        <v>18</v>
      </c>
      <c r="V80" s="250" t="s">
        <v>66</v>
      </c>
      <c r="W80" s="249" t="s">
        <v>863</v>
      </c>
      <c r="X80" s="130" t="s">
        <v>989</v>
      </c>
    </row>
    <row r="81" ht="16" customHeight="1" spans="1:24">
      <c r="A81" s="26"/>
      <c r="B81" s="26"/>
      <c r="C81" s="26"/>
      <c r="D81" s="26"/>
      <c r="E81" s="80" t="s">
        <v>990</v>
      </c>
      <c r="F81" s="80"/>
      <c r="G81" s="26" t="s">
        <v>987</v>
      </c>
      <c r="H81" s="135"/>
      <c r="I81" s="130"/>
      <c r="J81" s="130" t="s">
        <v>938</v>
      </c>
      <c r="K81" s="140" t="s">
        <v>990</v>
      </c>
      <c r="L81" s="133" t="s">
        <v>991</v>
      </c>
      <c r="M81" s="166">
        <v>44802.7010648148</v>
      </c>
      <c r="N81" s="130"/>
      <c r="O81" s="130"/>
      <c r="P81" s="130"/>
      <c r="Q81" s="130"/>
      <c r="R81" s="130"/>
      <c r="S81" s="183" t="s">
        <v>862</v>
      </c>
      <c r="T81" s="183" t="s">
        <v>71</v>
      </c>
      <c r="U81" s="176" t="s">
        <v>17</v>
      </c>
      <c r="V81" s="250" t="s">
        <v>66</v>
      </c>
      <c r="W81" s="249" t="s">
        <v>863</v>
      </c>
      <c r="X81" s="130"/>
    </row>
    <row r="82" ht="16" customHeight="1" spans="1:24">
      <c r="A82" s="26"/>
      <c r="B82" s="26"/>
      <c r="C82" s="26"/>
      <c r="D82" s="26"/>
      <c r="E82" s="209" t="s">
        <v>992</v>
      </c>
      <c r="F82" s="80" t="s">
        <v>544</v>
      </c>
      <c r="G82" s="26"/>
      <c r="H82" s="135"/>
      <c r="I82" s="130"/>
      <c r="J82" s="130" t="s">
        <v>938</v>
      </c>
      <c r="K82" s="231" t="s">
        <v>992</v>
      </c>
      <c r="L82" s="133" t="s">
        <v>861</v>
      </c>
      <c r="M82" s="166">
        <v>44902.4862962963</v>
      </c>
      <c r="N82" s="130"/>
      <c r="O82" s="130"/>
      <c r="P82" s="130"/>
      <c r="Q82" s="130"/>
      <c r="R82" s="130"/>
      <c r="S82" s="183"/>
      <c r="T82" s="244" t="s">
        <v>63</v>
      </c>
      <c r="U82" s="176" t="s">
        <v>17</v>
      </c>
      <c r="V82" s="250" t="s">
        <v>66</v>
      </c>
      <c r="W82" s="252" t="s">
        <v>993</v>
      </c>
      <c r="X82" s="130"/>
    </row>
    <row r="83" ht="16" customHeight="1" spans="1:24">
      <c r="A83" s="26"/>
      <c r="B83" s="26"/>
      <c r="C83" s="26"/>
      <c r="D83" s="26"/>
      <c r="E83" s="209" t="s">
        <v>994</v>
      </c>
      <c r="F83" s="80" t="s">
        <v>544</v>
      </c>
      <c r="G83" s="26"/>
      <c r="H83" s="135"/>
      <c r="I83" s="130"/>
      <c r="J83" s="130" t="s">
        <v>938</v>
      </c>
      <c r="K83" s="209" t="s">
        <v>994</v>
      </c>
      <c r="L83" s="133" t="s">
        <v>861</v>
      </c>
      <c r="M83" s="166">
        <v>44903.7385648148</v>
      </c>
      <c r="N83" s="130"/>
      <c r="O83" s="130"/>
      <c r="P83" s="130"/>
      <c r="Q83" s="130"/>
      <c r="R83" s="130"/>
      <c r="S83" s="183"/>
      <c r="T83" s="244" t="s">
        <v>63</v>
      </c>
      <c r="U83" s="176" t="s">
        <v>17</v>
      </c>
      <c r="V83" s="250" t="s">
        <v>66</v>
      </c>
      <c r="W83" s="252" t="s">
        <v>993</v>
      </c>
      <c r="X83" s="130"/>
    </row>
    <row r="84" ht="16" customHeight="1" spans="1:24">
      <c r="A84" s="26"/>
      <c r="B84" s="26"/>
      <c r="C84" s="26"/>
      <c r="D84" s="26"/>
      <c r="E84" s="209" t="s">
        <v>995</v>
      </c>
      <c r="F84" s="80" t="s">
        <v>544</v>
      </c>
      <c r="G84" s="26"/>
      <c r="H84" s="135"/>
      <c r="I84" s="130"/>
      <c r="J84" s="130" t="s">
        <v>938</v>
      </c>
      <c r="K84" s="209" t="s">
        <v>995</v>
      </c>
      <c r="L84" s="133" t="s">
        <v>861</v>
      </c>
      <c r="M84" s="166">
        <v>44902.4868981481</v>
      </c>
      <c r="N84" s="130"/>
      <c r="O84" s="130"/>
      <c r="P84" s="130"/>
      <c r="Q84" s="130"/>
      <c r="R84" s="130"/>
      <c r="S84" s="183"/>
      <c r="T84" s="244" t="s">
        <v>63</v>
      </c>
      <c r="U84" s="176" t="s">
        <v>17</v>
      </c>
      <c r="V84" s="250" t="s">
        <v>66</v>
      </c>
      <c r="W84" s="252" t="s">
        <v>993</v>
      </c>
      <c r="X84" s="130"/>
    </row>
    <row r="85" ht="16" customHeight="1" spans="1:24">
      <c r="A85" s="26"/>
      <c r="B85" s="26"/>
      <c r="C85" s="26"/>
      <c r="D85" s="26"/>
      <c r="E85" s="209" t="s">
        <v>996</v>
      </c>
      <c r="F85" s="80" t="s">
        <v>544</v>
      </c>
      <c r="G85" s="26"/>
      <c r="H85" s="135"/>
      <c r="I85" s="130"/>
      <c r="J85" s="130" t="s">
        <v>938</v>
      </c>
      <c r="K85" s="209" t="s">
        <v>996</v>
      </c>
      <c r="L85" s="133" t="s">
        <v>861</v>
      </c>
      <c r="M85" s="166">
        <v>44902.4851273148</v>
      </c>
      <c r="N85" s="130"/>
      <c r="O85" s="130"/>
      <c r="P85" s="130"/>
      <c r="Q85" s="130"/>
      <c r="R85" s="130"/>
      <c r="S85" s="183"/>
      <c r="T85" s="244" t="s">
        <v>63</v>
      </c>
      <c r="U85" s="176" t="s">
        <v>17</v>
      </c>
      <c r="V85" s="250" t="s">
        <v>66</v>
      </c>
      <c r="W85" s="252" t="s">
        <v>993</v>
      </c>
      <c r="X85" s="130"/>
    </row>
    <row r="86" ht="16" customHeight="1" spans="1:24">
      <c r="A86" s="26"/>
      <c r="B86" s="26"/>
      <c r="C86" s="26"/>
      <c r="D86" s="26"/>
      <c r="E86" s="80" t="s">
        <v>997</v>
      </c>
      <c r="F86" s="80" t="s">
        <v>544</v>
      </c>
      <c r="G86" s="26"/>
      <c r="H86" s="135"/>
      <c r="I86" s="130"/>
      <c r="J86" s="130" t="s">
        <v>938</v>
      </c>
      <c r="K86" s="140" t="s">
        <v>997</v>
      </c>
      <c r="L86" s="133" t="s">
        <v>861</v>
      </c>
      <c r="M86" s="166">
        <v>44802.6926157407</v>
      </c>
      <c r="N86" s="130"/>
      <c r="O86" s="130"/>
      <c r="P86" s="130"/>
      <c r="Q86" s="130"/>
      <c r="R86" s="130"/>
      <c r="S86" s="183" t="s">
        <v>862</v>
      </c>
      <c r="T86" s="183" t="s">
        <v>71</v>
      </c>
      <c r="U86" s="176" t="s">
        <v>17</v>
      </c>
      <c r="V86" s="250" t="s">
        <v>66</v>
      </c>
      <c r="W86" s="249" t="s">
        <v>863</v>
      </c>
      <c r="X86" s="130"/>
    </row>
    <row r="87" ht="16" customHeight="1" spans="1:24">
      <c r="A87" s="26"/>
      <c r="B87" s="26"/>
      <c r="C87" s="26"/>
      <c r="D87" s="26"/>
      <c r="E87" s="209" t="s">
        <v>998</v>
      </c>
      <c r="F87" s="209" t="s">
        <v>544</v>
      </c>
      <c r="G87" s="205"/>
      <c r="H87" s="225"/>
      <c r="I87" s="257"/>
      <c r="J87" s="257" t="s">
        <v>938</v>
      </c>
      <c r="K87" s="209" t="s">
        <v>998</v>
      </c>
      <c r="L87" s="218" t="s">
        <v>861</v>
      </c>
      <c r="M87" s="166">
        <v>44902.482650463</v>
      </c>
      <c r="N87" s="130"/>
      <c r="O87" s="130"/>
      <c r="P87" s="130"/>
      <c r="Q87" s="130"/>
      <c r="R87" s="130"/>
      <c r="S87" s="183"/>
      <c r="T87" s="244" t="s">
        <v>63</v>
      </c>
      <c r="U87" s="176" t="s">
        <v>17</v>
      </c>
      <c r="V87" s="250" t="s">
        <v>66</v>
      </c>
      <c r="W87" s="252" t="s">
        <v>993</v>
      </c>
      <c r="X87" s="130"/>
    </row>
    <row r="88" ht="16" customHeight="1" spans="1:24">
      <c r="A88" s="26"/>
      <c r="B88" s="26"/>
      <c r="C88" s="26"/>
      <c r="D88" s="26"/>
      <c r="E88" s="209" t="s">
        <v>999</v>
      </c>
      <c r="F88" s="209" t="s">
        <v>1000</v>
      </c>
      <c r="G88" s="205"/>
      <c r="H88" s="225"/>
      <c r="I88" s="257"/>
      <c r="J88" s="257" t="s">
        <v>938</v>
      </c>
      <c r="K88" s="209" t="s">
        <v>999</v>
      </c>
      <c r="L88" s="258" t="s">
        <v>1001</v>
      </c>
      <c r="M88" s="166">
        <v>44902.4819907407</v>
      </c>
      <c r="N88" s="130"/>
      <c r="O88" s="130"/>
      <c r="P88" s="130"/>
      <c r="Q88" s="130"/>
      <c r="R88" s="130"/>
      <c r="S88" s="183"/>
      <c r="T88" s="244" t="s">
        <v>63</v>
      </c>
      <c r="U88" s="176" t="s">
        <v>17</v>
      </c>
      <c r="V88" s="250" t="s">
        <v>66</v>
      </c>
      <c r="W88" s="252" t="s">
        <v>993</v>
      </c>
      <c r="X88" s="130"/>
    </row>
    <row r="89" ht="16" customHeight="1" spans="1:24">
      <c r="A89" s="26"/>
      <c r="B89" s="26"/>
      <c r="C89" s="26"/>
      <c r="D89" s="26"/>
      <c r="E89" s="209" t="s">
        <v>1002</v>
      </c>
      <c r="F89" s="209" t="s">
        <v>1003</v>
      </c>
      <c r="G89" s="205"/>
      <c r="H89" s="225"/>
      <c r="I89" s="257"/>
      <c r="J89" s="257" t="s">
        <v>938</v>
      </c>
      <c r="K89" s="209" t="s">
        <v>1002</v>
      </c>
      <c r="L89" s="258" t="s">
        <v>1004</v>
      </c>
      <c r="M89" s="166">
        <v>44902.4844907407</v>
      </c>
      <c r="N89" s="130"/>
      <c r="O89" s="130"/>
      <c r="P89" s="130"/>
      <c r="Q89" s="130"/>
      <c r="R89" s="130"/>
      <c r="S89" s="183"/>
      <c r="T89" s="244" t="s">
        <v>63</v>
      </c>
      <c r="U89" s="176" t="s">
        <v>17</v>
      </c>
      <c r="V89" s="250" t="s">
        <v>66</v>
      </c>
      <c r="W89" s="252" t="s">
        <v>993</v>
      </c>
      <c r="X89" s="130"/>
    </row>
    <row r="90" ht="16" customHeight="1" spans="1:24">
      <c r="A90" s="26"/>
      <c r="B90" s="26"/>
      <c r="C90" s="26"/>
      <c r="D90" s="26"/>
      <c r="E90" s="209" t="s">
        <v>1005</v>
      </c>
      <c r="F90" s="209" t="s">
        <v>544</v>
      </c>
      <c r="G90" s="205"/>
      <c r="H90" s="225"/>
      <c r="I90" s="257"/>
      <c r="J90" s="257" t="s">
        <v>938</v>
      </c>
      <c r="K90" s="209" t="s">
        <v>1005</v>
      </c>
      <c r="L90" s="218" t="s">
        <v>861</v>
      </c>
      <c r="M90" s="166">
        <v>44902.4811921296</v>
      </c>
      <c r="N90" s="130"/>
      <c r="O90" s="130"/>
      <c r="P90" s="130"/>
      <c r="Q90" s="130"/>
      <c r="R90" s="130"/>
      <c r="S90" s="183"/>
      <c r="T90" s="244" t="s">
        <v>63</v>
      </c>
      <c r="U90" s="176" t="s">
        <v>17</v>
      </c>
      <c r="V90" s="250" t="s">
        <v>66</v>
      </c>
      <c r="W90" s="252" t="s">
        <v>993</v>
      </c>
      <c r="X90" s="130"/>
    </row>
    <row r="91" ht="16" customHeight="1" spans="1:24">
      <c r="A91" s="26"/>
      <c r="B91" s="26"/>
      <c r="C91" s="26"/>
      <c r="D91" s="26"/>
      <c r="E91" s="209" t="s">
        <v>1006</v>
      </c>
      <c r="F91" s="209" t="s">
        <v>1007</v>
      </c>
      <c r="G91" s="205"/>
      <c r="H91" s="254"/>
      <c r="I91" s="257"/>
      <c r="J91" s="257" t="s">
        <v>938</v>
      </c>
      <c r="K91" s="209" t="s">
        <v>1006</v>
      </c>
      <c r="L91" s="258" t="s">
        <v>1008</v>
      </c>
      <c r="M91" s="166">
        <v>44902.4813888889</v>
      </c>
      <c r="N91" s="130"/>
      <c r="O91" s="130"/>
      <c r="P91" s="130"/>
      <c r="Q91" s="130"/>
      <c r="R91" s="130"/>
      <c r="S91" s="183"/>
      <c r="T91" s="244" t="s">
        <v>63</v>
      </c>
      <c r="U91" s="176" t="s">
        <v>17</v>
      </c>
      <c r="V91" s="250" t="s">
        <v>66</v>
      </c>
      <c r="W91" s="252" t="s">
        <v>993</v>
      </c>
      <c r="X91" s="130"/>
    </row>
    <row r="92" ht="16" customHeight="1" spans="1:24">
      <c r="A92" s="26"/>
      <c r="B92" s="26"/>
      <c r="C92" s="26"/>
      <c r="D92" s="26"/>
      <c r="E92" s="209" t="s">
        <v>1009</v>
      </c>
      <c r="F92" s="209" t="s">
        <v>544</v>
      </c>
      <c r="G92" s="205"/>
      <c r="H92" s="254"/>
      <c r="I92" s="257"/>
      <c r="J92" s="257" t="s">
        <v>938</v>
      </c>
      <c r="K92" s="209" t="s">
        <v>1009</v>
      </c>
      <c r="L92" s="218" t="s">
        <v>861</v>
      </c>
      <c r="M92" s="166">
        <v>44902.4799074074</v>
      </c>
      <c r="N92" s="130"/>
      <c r="O92" s="130"/>
      <c r="P92" s="130"/>
      <c r="Q92" s="130"/>
      <c r="R92" s="130"/>
      <c r="S92" s="183"/>
      <c r="T92" s="244" t="s">
        <v>63</v>
      </c>
      <c r="U92" s="176" t="s">
        <v>17</v>
      </c>
      <c r="V92" s="250" t="s">
        <v>66</v>
      </c>
      <c r="W92" s="252" t="s">
        <v>993</v>
      </c>
      <c r="X92" s="130"/>
    </row>
    <row r="93" ht="16" customHeight="1" spans="1:24">
      <c r="A93" s="26"/>
      <c r="B93" s="26"/>
      <c r="C93" s="26"/>
      <c r="D93" s="26"/>
      <c r="E93" s="209" t="s">
        <v>1010</v>
      </c>
      <c r="F93" s="209" t="s">
        <v>544</v>
      </c>
      <c r="G93" s="205"/>
      <c r="H93" s="225"/>
      <c r="I93" s="257"/>
      <c r="J93" s="257" t="s">
        <v>938</v>
      </c>
      <c r="K93" s="209" t="s">
        <v>1010</v>
      </c>
      <c r="L93" s="218" t="s">
        <v>861</v>
      </c>
      <c r="M93" s="166">
        <v>44902.479537037</v>
      </c>
      <c r="N93" s="130"/>
      <c r="O93" s="130"/>
      <c r="P93" s="130"/>
      <c r="Q93" s="130"/>
      <c r="R93" s="130"/>
      <c r="S93" s="183"/>
      <c r="T93" s="244" t="s">
        <v>63</v>
      </c>
      <c r="U93" s="176" t="s">
        <v>17</v>
      </c>
      <c r="V93" s="250" t="s">
        <v>66</v>
      </c>
      <c r="W93" s="252" t="s">
        <v>993</v>
      </c>
      <c r="X93" s="130"/>
    </row>
    <row r="94" ht="16" customHeight="1" spans="1:24">
      <c r="A94" s="26"/>
      <c r="B94" s="26"/>
      <c r="C94" s="26"/>
      <c r="D94" s="26"/>
      <c r="E94" s="209" t="s">
        <v>1011</v>
      </c>
      <c r="F94" s="209" t="s">
        <v>544</v>
      </c>
      <c r="G94" s="205"/>
      <c r="H94" s="225"/>
      <c r="I94" s="257"/>
      <c r="J94" s="257" t="s">
        <v>938</v>
      </c>
      <c r="K94" s="209" t="s">
        <v>1011</v>
      </c>
      <c r="L94" s="218" t="s">
        <v>861</v>
      </c>
      <c r="M94" s="166">
        <v>44902.4789930556</v>
      </c>
      <c r="N94" s="130"/>
      <c r="O94" s="130"/>
      <c r="P94" s="130"/>
      <c r="Q94" s="130"/>
      <c r="R94" s="130"/>
      <c r="S94" s="183"/>
      <c r="T94" s="244" t="s">
        <v>63</v>
      </c>
      <c r="U94" s="176" t="s">
        <v>17</v>
      </c>
      <c r="V94" s="250" t="s">
        <v>66</v>
      </c>
      <c r="W94" s="252" t="s">
        <v>993</v>
      </c>
      <c r="X94" s="130"/>
    </row>
    <row r="95" ht="91" customHeight="1" spans="1:24">
      <c r="A95" s="80"/>
      <c r="B95" s="80"/>
      <c r="C95" s="80"/>
      <c r="D95" s="80"/>
      <c r="E95" s="209" t="s">
        <v>1012</v>
      </c>
      <c r="F95" s="209" t="s">
        <v>1013</v>
      </c>
      <c r="G95" s="255" t="s">
        <v>1014</v>
      </c>
      <c r="H95" s="225"/>
      <c r="I95" s="257"/>
      <c r="J95" s="257" t="s">
        <v>938</v>
      </c>
      <c r="K95" s="209" t="s">
        <v>1012</v>
      </c>
      <c r="L95" s="235" t="s">
        <v>1015</v>
      </c>
      <c r="M95" s="166">
        <v>44902.4759259259</v>
      </c>
      <c r="N95" s="130"/>
      <c r="O95" s="130"/>
      <c r="P95" s="130"/>
      <c r="Q95" s="130"/>
      <c r="R95" s="130"/>
      <c r="S95" s="183"/>
      <c r="T95" s="244" t="s">
        <v>63</v>
      </c>
      <c r="U95" s="176" t="s">
        <v>17</v>
      </c>
      <c r="V95" s="250" t="s">
        <v>66</v>
      </c>
      <c r="W95" s="252" t="s">
        <v>993</v>
      </c>
      <c r="X95" s="130"/>
    </row>
    <row r="96" ht="16" customHeight="1" spans="1:24">
      <c r="A96" s="26"/>
      <c r="B96" s="26"/>
      <c r="C96" s="26"/>
      <c r="D96" s="26"/>
      <c r="E96" s="209" t="s">
        <v>1016</v>
      </c>
      <c r="F96" s="209" t="s">
        <v>1017</v>
      </c>
      <c r="G96" s="205"/>
      <c r="H96" s="225"/>
      <c r="I96" s="257"/>
      <c r="J96" s="257" t="s">
        <v>938</v>
      </c>
      <c r="K96" s="236" t="s">
        <v>1016</v>
      </c>
      <c r="L96" s="258" t="s">
        <v>1018</v>
      </c>
      <c r="M96" s="166">
        <v>44902.4755555556</v>
      </c>
      <c r="N96" s="130"/>
      <c r="O96" s="130"/>
      <c r="P96" s="130"/>
      <c r="Q96" s="130"/>
      <c r="R96" s="130"/>
      <c r="S96" s="183"/>
      <c r="T96" s="244" t="s">
        <v>63</v>
      </c>
      <c r="U96" s="176" t="s">
        <v>17</v>
      </c>
      <c r="V96" s="250" t="s">
        <v>66</v>
      </c>
      <c r="W96" s="252" t="s">
        <v>993</v>
      </c>
      <c r="X96" s="130"/>
    </row>
    <row r="97" ht="16" customHeight="1" spans="1:24">
      <c r="A97" s="26"/>
      <c r="B97" s="26"/>
      <c r="C97" s="26"/>
      <c r="D97" s="26"/>
      <c r="E97" s="209" t="s">
        <v>1019</v>
      </c>
      <c r="F97" s="209" t="s">
        <v>544</v>
      </c>
      <c r="G97" s="205"/>
      <c r="H97" s="225"/>
      <c r="I97" s="257"/>
      <c r="J97" s="257" t="s">
        <v>938</v>
      </c>
      <c r="K97" s="209" t="s">
        <v>1019</v>
      </c>
      <c r="L97" s="218" t="s">
        <v>861</v>
      </c>
      <c r="M97" s="166">
        <v>44902.4748726852</v>
      </c>
      <c r="N97" s="130"/>
      <c r="O97" s="130"/>
      <c r="P97" s="130"/>
      <c r="Q97" s="130"/>
      <c r="R97" s="130"/>
      <c r="S97" s="183"/>
      <c r="T97" s="244" t="s">
        <v>63</v>
      </c>
      <c r="U97" s="176" t="s">
        <v>17</v>
      </c>
      <c r="V97" s="250" t="s">
        <v>66</v>
      </c>
      <c r="W97" s="252" t="s">
        <v>993</v>
      </c>
      <c r="X97" s="130"/>
    </row>
    <row r="98" ht="16" customHeight="1" spans="1:24">
      <c r="A98" s="26"/>
      <c r="B98" s="26"/>
      <c r="C98" s="26"/>
      <c r="D98" s="26"/>
      <c r="E98" s="209" t="s">
        <v>1020</v>
      </c>
      <c r="F98" s="209" t="s">
        <v>544</v>
      </c>
      <c r="G98" s="205"/>
      <c r="H98" s="225"/>
      <c r="I98" s="257"/>
      <c r="J98" s="257" t="s">
        <v>938</v>
      </c>
      <c r="K98" s="209" t="s">
        <v>1020</v>
      </c>
      <c r="L98" s="218" t="s">
        <v>861</v>
      </c>
      <c r="M98" s="166">
        <v>44902.4751851852</v>
      </c>
      <c r="N98" s="130"/>
      <c r="O98" s="130"/>
      <c r="P98" s="130"/>
      <c r="Q98" s="130"/>
      <c r="R98" s="130"/>
      <c r="S98" s="183"/>
      <c r="T98" s="244" t="s">
        <v>63</v>
      </c>
      <c r="U98" s="176" t="s">
        <v>17</v>
      </c>
      <c r="V98" s="250" t="s">
        <v>66</v>
      </c>
      <c r="W98" s="252" t="s">
        <v>993</v>
      </c>
      <c r="X98" s="130"/>
    </row>
    <row r="99" ht="16" customHeight="1" spans="1:24">
      <c r="A99" s="26"/>
      <c r="B99" s="26"/>
      <c r="C99" s="26"/>
      <c r="D99" s="26"/>
      <c r="E99" s="209" t="s">
        <v>1021</v>
      </c>
      <c r="F99" s="209" t="s">
        <v>1022</v>
      </c>
      <c r="G99" s="205"/>
      <c r="H99" s="225"/>
      <c r="I99" s="257"/>
      <c r="J99" s="257" t="s">
        <v>938</v>
      </c>
      <c r="K99" s="209" t="s">
        <v>1021</v>
      </c>
      <c r="L99" s="258" t="s">
        <v>1023</v>
      </c>
      <c r="M99" s="166">
        <v>44902.4723148148</v>
      </c>
      <c r="N99" s="130"/>
      <c r="O99" s="130"/>
      <c r="P99" s="130"/>
      <c r="Q99" s="130"/>
      <c r="R99" s="130"/>
      <c r="S99" s="183"/>
      <c r="T99" s="244" t="s">
        <v>63</v>
      </c>
      <c r="U99" s="176" t="s">
        <v>17</v>
      </c>
      <c r="V99" s="250" t="s">
        <v>66</v>
      </c>
      <c r="W99" s="252" t="s">
        <v>993</v>
      </c>
      <c r="X99" s="130"/>
    </row>
    <row r="100" ht="16" customHeight="1" spans="1:24">
      <c r="A100" s="26"/>
      <c r="B100" s="26"/>
      <c r="C100" s="26"/>
      <c r="D100" s="26"/>
      <c r="E100" s="209" t="s">
        <v>1024</v>
      </c>
      <c r="F100" s="209" t="s">
        <v>1025</v>
      </c>
      <c r="G100" s="205"/>
      <c r="H100" s="225"/>
      <c r="I100" s="257"/>
      <c r="J100" s="257" t="s">
        <v>938</v>
      </c>
      <c r="K100" s="209" t="s">
        <v>1024</v>
      </c>
      <c r="L100" s="258" t="s">
        <v>1026</v>
      </c>
      <c r="M100" s="166">
        <v>44902.4725578704</v>
      </c>
      <c r="N100" s="130"/>
      <c r="O100" s="130"/>
      <c r="P100" s="130"/>
      <c r="Q100" s="130"/>
      <c r="R100" s="130"/>
      <c r="S100" s="183"/>
      <c r="T100" s="244" t="s">
        <v>63</v>
      </c>
      <c r="U100" s="176" t="s">
        <v>17</v>
      </c>
      <c r="V100" s="250" t="s">
        <v>66</v>
      </c>
      <c r="W100" s="252" t="s">
        <v>993</v>
      </c>
      <c r="X100" s="130"/>
    </row>
    <row r="101" ht="16" customHeight="1" spans="1:24">
      <c r="A101" s="26"/>
      <c r="B101" s="26"/>
      <c r="C101" s="26"/>
      <c r="D101" s="26"/>
      <c r="E101" s="209" t="s">
        <v>1027</v>
      </c>
      <c r="F101" s="209" t="s">
        <v>1028</v>
      </c>
      <c r="G101" s="205"/>
      <c r="H101" s="225"/>
      <c r="I101" s="257"/>
      <c r="J101" s="257" t="s">
        <v>938</v>
      </c>
      <c r="K101" s="209" t="s">
        <v>1027</v>
      </c>
      <c r="L101" s="258" t="s">
        <v>1029</v>
      </c>
      <c r="M101" s="166">
        <v>44902.4728819444</v>
      </c>
      <c r="N101" s="130"/>
      <c r="O101" s="130"/>
      <c r="P101" s="130"/>
      <c r="Q101" s="130"/>
      <c r="R101" s="130"/>
      <c r="S101" s="183"/>
      <c r="T101" s="244" t="s">
        <v>63</v>
      </c>
      <c r="U101" s="176" t="s">
        <v>17</v>
      </c>
      <c r="V101" s="250" t="s">
        <v>66</v>
      </c>
      <c r="W101" s="252" t="s">
        <v>993</v>
      </c>
      <c r="X101" s="130"/>
    </row>
    <row r="102" ht="16" customHeight="1" spans="1:24">
      <c r="A102" s="26"/>
      <c r="B102" s="26"/>
      <c r="C102" s="26"/>
      <c r="D102" s="26"/>
      <c r="E102" s="209" t="s">
        <v>1030</v>
      </c>
      <c r="F102" s="209" t="s">
        <v>544</v>
      </c>
      <c r="G102" s="205"/>
      <c r="H102" s="225"/>
      <c r="I102" s="257"/>
      <c r="J102" s="257" t="s">
        <v>938</v>
      </c>
      <c r="K102" s="209" t="s">
        <v>1030</v>
      </c>
      <c r="L102" s="218" t="s">
        <v>861</v>
      </c>
      <c r="M102" s="166">
        <v>44902.4735532407</v>
      </c>
      <c r="N102" s="130"/>
      <c r="O102" s="130"/>
      <c r="P102" s="130"/>
      <c r="Q102" s="130"/>
      <c r="R102" s="130"/>
      <c r="S102" s="183"/>
      <c r="T102" s="244" t="s">
        <v>63</v>
      </c>
      <c r="U102" s="176" t="s">
        <v>17</v>
      </c>
      <c r="V102" s="250" t="s">
        <v>66</v>
      </c>
      <c r="W102" s="252" t="s">
        <v>993</v>
      </c>
      <c r="X102" s="130"/>
    </row>
    <row r="103" ht="16" customHeight="1" spans="1:24">
      <c r="A103" s="26"/>
      <c r="B103" s="26"/>
      <c r="C103" s="26"/>
      <c r="D103" s="26"/>
      <c r="E103" s="209" t="s">
        <v>1031</v>
      </c>
      <c r="F103" s="209" t="s">
        <v>544</v>
      </c>
      <c r="G103" s="205"/>
      <c r="H103" s="225"/>
      <c r="I103" s="257"/>
      <c r="J103" s="257" t="s">
        <v>938</v>
      </c>
      <c r="K103" s="209" t="s">
        <v>1031</v>
      </c>
      <c r="L103" s="218" t="s">
        <v>861</v>
      </c>
      <c r="M103" s="166">
        <v>44902.4629976852</v>
      </c>
      <c r="N103" s="130"/>
      <c r="O103" s="130"/>
      <c r="P103" s="130"/>
      <c r="Q103" s="130"/>
      <c r="R103" s="130"/>
      <c r="S103" s="183"/>
      <c r="T103" s="244" t="s">
        <v>63</v>
      </c>
      <c r="U103" s="176" t="s">
        <v>17</v>
      </c>
      <c r="V103" s="250" t="s">
        <v>66</v>
      </c>
      <c r="W103" s="252" t="s">
        <v>993</v>
      </c>
      <c r="X103" s="130"/>
    </row>
    <row r="104" ht="16" customHeight="1" spans="1:24">
      <c r="A104" s="26"/>
      <c r="B104" s="26"/>
      <c r="C104" s="26"/>
      <c r="D104" s="26"/>
      <c r="E104" s="209" t="s">
        <v>1032</v>
      </c>
      <c r="F104" s="209" t="s">
        <v>544</v>
      </c>
      <c r="G104" s="205"/>
      <c r="H104" s="225"/>
      <c r="I104" s="257"/>
      <c r="J104" s="257" t="s">
        <v>938</v>
      </c>
      <c r="K104" s="209" t="s">
        <v>1032</v>
      </c>
      <c r="L104" s="218" t="s">
        <v>861</v>
      </c>
      <c r="M104" s="166">
        <v>44902.462974537</v>
      </c>
      <c r="N104" s="130"/>
      <c r="O104" s="130"/>
      <c r="P104" s="130"/>
      <c r="Q104" s="130"/>
      <c r="R104" s="130"/>
      <c r="S104" s="183"/>
      <c r="T104" s="244" t="s">
        <v>63</v>
      </c>
      <c r="U104" s="176" t="s">
        <v>17</v>
      </c>
      <c r="V104" s="250" t="s">
        <v>66</v>
      </c>
      <c r="W104" s="252" t="s">
        <v>993</v>
      </c>
      <c r="X104" s="130"/>
    </row>
    <row r="105" ht="16" customHeight="1" spans="1:24">
      <c r="A105" s="26"/>
      <c r="B105" s="26"/>
      <c r="C105" s="26"/>
      <c r="D105" s="26"/>
      <c r="E105" s="209" t="s">
        <v>1033</v>
      </c>
      <c r="F105" s="209" t="s">
        <v>544</v>
      </c>
      <c r="G105" s="205"/>
      <c r="H105" s="225"/>
      <c r="I105" s="257"/>
      <c r="J105" s="257" t="s">
        <v>938</v>
      </c>
      <c r="K105" s="209" t="s">
        <v>1033</v>
      </c>
      <c r="L105" s="218" t="s">
        <v>861</v>
      </c>
      <c r="M105" s="166">
        <v>44902.4624652778</v>
      </c>
      <c r="N105" s="130"/>
      <c r="O105" s="130"/>
      <c r="P105" s="130"/>
      <c r="Q105" s="130"/>
      <c r="R105" s="130"/>
      <c r="S105" s="183"/>
      <c r="T105" s="244" t="s">
        <v>63</v>
      </c>
      <c r="U105" s="176" t="s">
        <v>17</v>
      </c>
      <c r="V105" s="250" t="s">
        <v>66</v>
      </c>
      <c r="W105" s="252" t="s">
        <v>993</v>
      </c>
      <c r="X105" s="130"/>
    </row>
    <row r="106" ht="16" customHeight="1" spans="1:24">
      <c r="A106" s="26"/>
      <c r="B106" s="26"/>
      <c r="C106" s="26"/>
      <c r="D106" s="26"/>
      <c r="E106" s="209" t="s">
        <v>1034</v>
      </c>
      <c r="F106" s="209" t="s">
        <v>544</v>
      </c>
      <c r="G106" s="205"/>
      <c r="H106" s="225"/>
      <c r="I106" s="257"/>
      <c r="J106" s="257" t="s">
        <v>938</v>
      </c>
      <c r="K106" s="209" t="s">
        <v>1034</v>
      </c>
      <c r="L106" s="218" t="s">
        <v>861</v>
      </c>
      <c r="M106" s="166">
        <v>44902.4615856481</v>
      </c>
      <c r="N106" s="130"/>
      <c r="O106" s="130"/>
      <c r="P106" s="130"/>
      <c r="Q106" s="130"/>
      <c r="R106" s="130"/>
      <c r="S106" s="183"/>
      <c r="T106" s="244" t="s">
        <v>63</v>
      </c>
      <c r="U106" s="176" t="s">
        <v>17</v>
      </c>
      <c r="V106" s="250" t="s">
        <v>66</v>
      </c>
      <c r="W106" s="252" t="s">
        <v>993</v>
      </c>
      <c r="X106" s="130"/>
    </row>
    <row r="107" ht="16" customHeight="1" spans="1:24">
      <c r="A107" s="26"/>
      <c r="B107" s="26"/>
      <c r="C107" s="26"/>
      <c r="D107" s="26"/>
      <c r="E107" s="80" t="s">
        <v>1035</v>
      </c>
      <c r="F107" s="80" t="s">
        <v>1036</v>
      </c>
      <c r="G107" s="26"/>
      <c r="H107" s="135"/>
      <c r="I107" s="130"/>
      <c r="J107" s="130" t="s">
        <v>938</v>
      </c>
      <c r="K107" s="140" t="s">
        <v>1035</v>
      </c>
      <c r="L107" s="142" t="s">
        <v>1036</v>
      </c>
      <c r="M107" s="166">
        <v>44895.7190393519</v>
      </c>
      <c r="N107" s="130"/>
      <c r="O107" s="130"/>
      <c r="P107" s="130"/>
      <c r="Q107" s="130"/>
      <c r="R107" s="130"/>
      <c r="S107" s="183" t="s">
        <v>862</v>
      </c>
      <c r="T107" s="183" t="s">
        <v>71</v>
      </c>
      <c r="U107" s="176" t="s">
        <v>17</v>
      </c>
      <c r="V107" s="250" t="s">
        <v>66</v>
      </c>
      <c r="W107" s="249" t="s">
        <v>863</v>
      </c>
      <c r="X107" s="130"/>
    </row>
    <row r="108" ht="16" customHeight="1" spans="1:24">
      <c r="A108" s="26"/>
      <c r="B108" s="26"/>
      <c r="C108" s="26"/>
      <c r="D108" s="26"/>
      <c r="E108" s="209" t="s">
        <v>1037</v>
      </c>
      <c r="F108" s="209" t="s">
        <v>1036</v>
      </c>
      <c r="G108" s="205"/>
      <c r="H108" s="225"/>
      <c r="I108" s="257"/>
      <c r="J108" s="257" t="s">
        <v>938</v>
      </c>
      <c r="K108" s="209" t="s">
        <v>1037</v>
      </c>
      <c r="L108" s="80" t="s">
        <v>1036</v>
      </c>
      <c r="M108" s="166">
        <v>44902.4574652778</v>
      </c>
      <c r="N108" s="130"/>
      <c r="O108" s="130"/>
      <c r="P108" s="130"/>
      <c r="Q108" s="130"/>
      <c r="R108" s="130"/>
      <c r="S108" s="183"/>
      <c r="T108" s="244" t="s">
        <v>63</v>
      </c>
      <c r="U108" s="176" t="s">
        <v>17</v>
      </c>
      <c r="V108" s="250" t="s">
        <v>66</v>
      </c>
      <c r="W108" s="252" t="s">
        <v>993</v>
      </c>
      <c r="X108" s="130"/>
    </row>
    <row r="109" ht="16" customHeight="1" spans="1:24">
      <c r="A109" s="26"/>
      <c r="B109" s="26"/>
      <c r="C109" s="26"/>
      <c r="D109" s="26"/>
      <c r="E109" s="209" t="s">
        <v>341</v>
      </c>
      <c r="F109" s="209" t="s">
        <v>1036</v>
      </c>
      <c r="G109" s="205"/>
      <c r="H109" s="225"/>
      <c r="I109" s="257"/>
      <c r="J109" s="257" t="s">
        <v>938</v>
      </c>
      <c r="K109" s="209" t="s">
        <v>341</v>
      </c>
      <c r="L109" s="80" t="s">
        <v>1036</v>
      </c>
      <c r="M109" s="166">
        <v>44902.4573032407</v>
      </c>
      <c r="N109" s="130"/>
      <c r="O109" s="130"/>
      <c r="P109" s="130"/>
      <c r="Q109" s="130"/>
      <c r="R109" s="130"/>
      <c r="S109" s="183"/>
      <c r="T109" s="244" t="s">
        <v>63</v>
      </c>
      <c r="U109" s="176" t="s">
        <v>17</v>
      </c>
      <c r="V109" s="250" t="s">
        <v>66</v>
      </c>
      <c r="W109" s="252" t="s">
        <v>993</v>
      </c>
      <c r="X109" s="130"/>
    </row>
    <row r="110" ht="16" customHeight="1" spans="1:24">
      <c r="A110" s="26"/>
      <c r="B110" s="26"/>
      <c r="C110" s="26"/>
      <c r="D110" s="26"/>
      <c r="E110" s="80" t="s">
        <v>1038</v>
      </c>
      <c r="F110" s="80" t="s">
        <v>338</v>
      </c>
      <c r="G110" s="256"/>
      <c r="H110" s="135"/>
      <c r="I110" s="130"/>
      <c r="J110" s="130" t="s">
        <v>938</v>
      </c>
      <c r="K110" s="140" t="s">
        <v>1038</v>
      </c>
      <c r="L110" s="135" t="s">
        <v>338</v>
      </c>
      <c r="M110" s="166">
        <v>44895.7193402778</v>
      </c>
      <c r="N110" s="130"/>
      <c r="O110" s="130"/>
      <c r="P110" s="130"/>
      <c r="Q110" s="130"/>
      <c r="R110" s="130"/>
      <c r="S110" s="183" t="s">
        <v>862</v>
      </c>
      <c r="T110" s="183" t="s">
        <v>71</v>
      </c>
      <c r="U110" s="176" t="s">
        <v>17</v>
      </c>
      <c r="V110" s="250" t="s">
        <v>66</v>
      </c>
      <c r="W110" s="249" t="s">
        <v>863</v>
      </c>
      <c r="X110" s="130"/>
    </row>
    <row r="111" ht="31" customHeight="1" spans="1:24">
      <c r="A111" s="26"/>
      <c r="B111" s="26"/>
      <c r="C111" s="26"/>
      <c r="D111" s="26"/>
      <c r="E111" s="209" t="s">
        <v>1039</v>
      </c>
      <c r="F111" s="80" t="s">
        <v>1040</v>
      </c>
      <c r="G111" s="25" t="s">
        <v>1041</v>
      </c>
      <c r="H111" s="135"/>
      <c r="I111" s="130"/>
      <c r="J111" s="130" t="s">
        <v>938</v>
      </c>
      <c r="K111" s="140" t="s">
        <v>1039</v>
      </c>
      <c r="L111" s="223" t="s">
        <v>1042</v>
      </c>
      <c r="M111" s="166">
        <v>44903.740474537</v>
      </c>
      <c r="N111" s="130"/>
      <c r="O111" s="130"/>
      <c r="P111" s="130"/>
      <c r="Q111" s="130"/>
      <c r="R111" s="130"/>
      <c r="S111" s="183"/>
      <c r="T111" s="183" t="s">
        <v>63</v>
      </c>
      <c r="U111" s="176" t="s">
        <v>17</v>
      </c>
      <c r="V111" s="253" t="s">
        <v>66</v>
      </c>
      <c r="W111" s="249" t="s">
        <v>874</v>
      </c>
      <c r="X111" s="130"/>
    </row>
    <row r="112" ht="16" customHeight="1" spans="1:24">
      <c r="A112" s="26"/>
      <c r="B112" s="26"/>
      <c r="C112" s="26"/>
      <c r="D112" s="26"/>
      <c r="E112" s="80" t="s">
        <v>762</v>
      </c>
      <c r="F112" s="80" t="s">
        <v>544</v>
      </c>
      <c r="G112" s="25"/>
      <c r="H112" s="135"/>
      <c r="I112" s="130"/>
      <c r="J112" s="130" t="s">
        <v>938</v>
      </c>
      <c r="K112" s="80" t="s">
        <v>762</v>
      </c>
      <c r="L112" s="133" t="s">
        <v>861</v>
      </c>
      <c r="M112" s="166">
        <v>44895.72</v>
      </c>
      <c r="N112" s="130"/>
      <c r="O112" s="130"/>
      <c r="P112" s="130"/>
      <c r="Q112" s="130"/>
      <c r="R112" s="130"/>
      <c r="S112" s="183" t="s">
        <v>862</v>
      </c>
      <c r="T112" s="183" t="s">
        <v>71</v>
      </c>
      <c r="U112" s="176" t="s">
        <v>17</v>
      </c>
      <c r="V112" s="250" t="s">
        <v>66</v>
      </c>
      <c r="W112" s="249" t="s">
        <v>863</v>
      </c>
      <c r="X112" s="130"/>
    </row>
    <row r="113" ht="16" customHeight="1" spans="1:24">
      <c r="A113" s="26"/>
      <c r="B113" s="26"/>
      <c r="C113" s="26"/>
      <c r="D113" s="26"/>
      <c r="E113" s="80" t="s">
        <v>765</v>
      </c>
      <c r="F113" s="80" t="s">
        <v>1043</v>
      </c>
      <c r="G113" s="25"/>
      <c r="H113" s="135"/>
      <c r="I113" s="130"/>
      <c r="J113" s="130" t="s">
        <v>938</v>
      </c>
      <c r="K113" s="80" t="s">
        <v>765</v>
      </c>
      <c r="L113" s="133" t="s">
        <v>1044</v>
      </c>
      <c r="M113" s="166">
        <v>44895.7202314815</v>
      </c>
      <c r="N113" s="130"/>
      <c r="O113" s="130"/>
      <c r="P113" s="130"/>
      <c r="Q113" s="130"/>
      <c r="R113" s="130"/>
      <c r="S113" s="183" t="s">
        <v>862</v>
      </c>
      <c r="T113" s="183" t="s">
        <v>71</v>
      </c>
      <c r="U113" s="176" t="s">
        <v>17</v>
      </c>
      <c r="V113" s="250" t="s">
        <v>66</v>
      </c>
      <c r="W113" s="249" t="s">
        <v>863</v>
      </c>
      <c r="X113" s="130" t="s">
        <v>1045</v>
      </c>
    </row>
    <row r="114" ht="16" customHeight="1" spans="1:24">
      <c r="A114" s="26" t="s">
        <v>1045</v>
      </c>
      <c r="B114" s="26"/>
      <c r="C114" s="26"/>
      <c r="D114" s="26"/>
      <c r="E114" s="80" t="s">
        <v>1046</v>
      </c>
      <c r="F114" s="80" t="s">
        <v>1047</v>
      </c>
      <c r="G114" s="25"/>
      <c r="H114" s="135"/>
      <c r="I114" s="130"/>
      <c r="J114" s="130" t="s">
        <v>938</v>
      </c>
      <c r="K114" s="80" t="s">
        <v>1046</v>
      </c>
      <c r="L114" s="133" t="s">
        <v>1048</v>
      </c>
      <c r="M114" s="166">
        <v>44895.7205092593</v>
      </c>
      <c r="N114" s="130"/>
      <c r="O114" s="130"/>
      <c r="P114" s="130"/>
      <c r="Q114" s="130"/>
      <c r="R114" s="130"/>
      <c r="S114" s="183" t="s">
        <v>862</v>
      </c>
      <c r="T114" s="183" t="s">
        <v>71</v>
      </c>
      <c r="U114" s="176" t="s">
        <v>17</v>
      </c>
      <c r="V114" s="250" t="s">
        <v>66</v>
      </c>
      <c r="W114" s="249" t="s">
        <v>863</v>
      </c>
      <c r="X114" s="130"/>
    </row>
    <row r="115" ht="16" customHeight="1" spans="1:24">
      <c r="A115" s="26"/>
      <c r="B115" s="26"/>
      <c r="C115" s="26"/>
      <c r="D115" s="26"/>
      <c r="E115" s="80" t="s">
        <v>776</v>
      </c>
      <c r="F115" s="80" t="s">
        <v>1049</v>
      </c>
      <c r="G115" s="25"/>
      <c r="H115" s="135"/>
      <c r="I115" s="130"/>
      <c r="J115" s="130" t="s">
        <v>938</v>
      </c>
      <c r="K115" s="80" t="s">
        <v>776</v>
      </c>
      <c r="L115" s="133" t="s">
        <v>1050</v>
      </c>
      <c r="M115" s="166">
        <v>44895.7207291667</v>
      </c>
      <c r="N115" s="130"/>
      <c r="O115" s="130"/>
      <c r="P115" s="130"/>
      <c r="Q115" s="130"/>
      <c r="R115" s="130"/>
      <c r="S115" s="183" t="s">
        <v>862</v>
      </c>
      <c r="T115" s="183" t="s">
        <v>71</v>
      </c>
      <c r="U115" s="176" t="s">
        <v>17</v>
      </c>
      <c r="V115" s="250" t="s">
        <v>66</v>
      </c>
      <c r="W115" s="249" t="s">
        <v>863</v>
      </c>
      <c r="X115" s="130"/>
    </row>
    <row r="116" ht="93.75" customHeight="1" spans="1:24">
      <c r="A116" s="26"/>
      <c r="B116" s="26"/>
      <c r="C116" s="26"/>
      <c r="D116" s="26"/>
      <c r="E116" s="216" t="s">
        <v>1051</v>
      </c>
      <c r="F116" s="216" t="s">
        <v>934</v>
      </c>
      <c r="G116" s="25"/>
      <c r="H116" s="135"/>
      <c r="I116" s="130"/>
      <c r="J116" s="130"/>
      <c r="K116" s="140"/>
      <c r="L116" s="133"/>
      <c r="M116" s="166"/>
      <c r="N116" s="130"/>
      <c r="O116" s="130"/>
      <c r="P116" s="130"/>
      <c r="Q116" s="130"/>
      <c r="R116" s="130"/>
      <c r="S116" s="183"/>
      <c r="T116" s="244" t="s">
        <v>63</v>
      </c>
      <c r="U116" s="176" t="s">
        <v>17</v>
      </c>
      <c r="V116" s="250" t="s">
        <v>66</v>
      </c>
      <c r="W116" s="249" t="s">
        <v>863</v>
      </c>
      <c r="X116" s="130"/>
    </row>
    <row r="117" ht="16" customHeight="1" spans="1:24">
      <c r="A117" s="26" t="s">
        <v>108</v>
      </c>
      <c r="B117" s="26" t="s">
        <v>1052</v>
      </c>
      <c r="C117" s="26" t="str">
        <f>_xlfn.CONCAT("on",REPLACE(A117,1,1,UPPER(LEFT(A117,1))),REPLACE(B117,1,1,UPPER(LEFT(B117,1))))</f>
        <v>onVehicleV2iset</v>
      </c>
      <c r="D117" s="25" t="s">
        <v>1053</v>
      </c>
      <c r="E117" s="80"/>
      <c r="F117" s="80"/>
      <c r="G117" s="26"/>
      <c r="H117" s="135"/>
      <c r="I117" s="130"/>
      <c r="J117" s="130"/>
      <c r="K117" s="141"/>
      <c r="L117" s="133"/>
      <c r="M117" s="166"/>
      <c r="N117" s="130"/>
      <c r="O117" s="130"/>
      <c r="P117" s="130"/>
      <c r="Q117" s="130"/>
      <c r="R117" s="130"/>
      <c r="S117" s="183"/>
      <c r="T117" s="183"/>
      <c r="U117" s="176"/>
      <c r="V117" s="250"/>
      <c r="W117" s="249"/>
      <c r="X117" s="130"/>
    </row>
    <row r="118" ht="16" customHeight="1" spans="1:24">
      <c r="A118" s="26"/>
      <c r="B118" s="26"/>
      <c r="C118" s="26"/>
      <c r="D118" s="26"/>
      <c r="E118" s="208" t="s">
        <v>340</v>
      </c>
      <c r="F118" s="80"/>
      <c r="G118" s="26"/>
      <c r="H118" s="135"/>
      <c r="I118" s="130"/>
      <c r="J118" s="130"/>
      <c r="K118" s="141"/>
      <c r="L118" s="133"/>
      <c r="M118" s="166"/>
      <c r="N118" s="130"/>
      <c r="O118" s="130"/>
      <c r="P118" s="130"/>
      <c r="Q118" s="130"/>
      <c r="R118" s="130"/>
      <c r="S118" s="183"/>
      <c r="T118" s="183"/>
      <c r="U118" s="176"/>
      <c r="V118" s="250"/>
      <c r="W118" s="249"/>
      <c r="X118" s="130"/>
    </row>
    <row r="119" ht="16" customHeight="1" spans="1:24">
      <c r="A119" s="26"/>
      <c r="B119" s="26"/>
      <c r="C119" s="26"/>
      <c r="D119" s="26"/>
      <c r="E119" s="57" t="s">
        <v>1054</v>
      </c>
      <c r="F119" s="57" t="s">
        <v>544</v>
      </c>
      <c r="G119" s="26" t="s">
        <v>261</v>
      </c>
      <c r="H119" s="135"/>
      <c r="I119" s="130"/>
      <c r="J119" s="259" t="s">
        <v>1055</v>
      </c>
      <c r="K119" s="260" t="s">
        <v>1054</v>
      </c>
      <c r="L119" s="261" t="s">
        <v>261</v>
      </c>
      <c r="M119" s="166">
        <v>44904.4355902778</v>
      </c>
      <c r="N119" s="130"/>
      <c r="O119" s="130"/>
      <c r="P119" s="130"/>
      <c r="Q119" s="130"/>
      <c r="R119" s="130"/>
      <c r="S119" s="183"/>
      <c r="T119" s="183" t="s">
        <v>63</v>
      </c>
      <c r="U119" s="176" t="s">
        <v>17</v>
      </c>
      <c r="V119" s="266" t="s">
        <v>64</v>
      </c>
      <c r="W119" s="267" t="s">
        <v>327</v>
      </c>
      <c r="X119" s="130"/>
    </row>
    <row r="120" ht="16" customHeight="1" spans="1:24">
      <c r="A120" s="26"/>
      <c r="B120" s="26"/>
      <c r="C120" s="26"/>
      <c r="D120" s="26"/>
      <c r="E120" s="57"/>
      <c r="F120" s="57"/>
      <c r="G120" s="26" t="s">
        <v>475</v>
      </c>
      <c r="H120" s="135"/>
      <c r="I120" s="130"/>
      <c r="J120" s="259" t="s">
        <v>1055</v>
      </c>
      <c r="K120" s="260"/>
      <c r="L120" s="261" t="s">
        <v>475</v>
      </c>
      <c r="M120" s="166">
        <v>44904.435625</v>
      </c>
      <c r="N120" s="130"/>
      <c r="P120" s="130"/>
      <c r="Q120" s="130"/>
      <c r="R120" s="130"/>
      <c r="S120" s="183"/>
      <c r="T120" s="183" t="s">
        <v>63</v>
      </c>
      <c r="U120" s="176" t="s">
        <v>17</v>
      </c>
      <c r="V120" s="266" t="s">
        <v>64</v>
      </c>
      <c r="W120" s="267" t="s">
        <v>327</v>
      </c>
      <c r="X120" s="130"/>
    </row>
    <row r="121" ht="16" customHeight="1" spans="1:24">
      <c r="A121" s="26"/>
      <c r="B121" s="26"/>
      <c r="C121" s="26"/>
      <c r="D121" s="26"/>
      <c r="E121" s="57" t="s">
        <v>1056</v>
      </c>
      <c r="F121" s="57" t="s">
        <v>1057</v>
      </c>
      <c r="G121" s="26" t="s">
        <v>1058</v>
      </c>
      <c r="H121" s="135"/>
      <c r="I121" s="130"/>
      <c r="J121" s="262" t="s">
        <v>1055</v>
      </c>
      <c r="K121" s="263" t="s">
        <v>1056</v>
      </c>
      <c r="L121" s="26" t="s">
        <v>1058</v>
      </c>
      <c r="M121" s="166">
        <v>44904.4359143519</v>
      </c>
      <c r="N121" s="130"/>
      <c r="P121" s="130"/>
      <c r="Q121" s="130"/>
      <c r="R121" s="130"/>
      <c r="S121" s="183"/>
      <c r="T121" s="183" t="s">
        <v>63</v>
      </c>
      <c r="U121" s="176" t="s">
        <v>17</v>
      </c>
      <c r="V121" s="266" t="s">
        <v>64</v>
      </c>
      <c r="W121" s="267" t="s">
        <v>327</v>
      </c>
      <c r="X121" s="130"/>
    </row>
    <row r="122" ht="16" customHeight="1" spans="1:24">
      <c r="A122" s="26"/>
      <c r="B122" s="26"/>
      <c r="C122" s="26"/>
      <c r="D122" s="26"/>
      <c r="E122" s="57"/>
      <c r="F122" s="57"/>
      <c r="G122" s="26" t="s">
        <v>1059</v>
      </c>
      <c r="H122" s="135"/>
      <c r="I122" s="130"/>
      <c r="J122" s="262" t="s">
        <v>1055</v>
      </c>
      <c r="K122" s="156"/>
      <c r="L122" s="26" t="s">
        <v>1059</v>
      </c>
      <c r="M122" s="264">
        <v>44904.4359143519</v>
      </c>
      <c r="N122" s="130"/>
      <c r="P122" s="130"/>
      <c r="Q122" s="130"/>
      <c r="R122" s="130"/>
      <c r="S122" s="183"/>
      <c r="T122" s="183" t="s">
        <v>63</v>
      </c>
      <c r="U122" s="176" t="s">
        <v>17</v>
      </c>
      <c r="V122" s="266" t="s">
        <v>64</v>
      </c>
      <c r="W122" s="267" t="s">
        <v>327</v>
      </c>
      <c r="X122" s="130"/>
    </row>
    <row r="123" ht="16" customHeight="1" spans="1:24">
      <c r="A123" s="26"/>
      <c r="B123" s="26"/>
      <c r="C123" s="26"/>
      <c r="D123" s="26"/>
      <c r="E123" s="57"/>
      <c r="F123" s="57"/>
      <c r="G123" s="26" t="s">
        <v>1060</v>
      </c>
      <c r="H123" s="135"/>
      <c r="I123" s="130"/>
      <c r="J123" s="262" t="s">
        <v>1055</v>
      </c>
      <c r="K123" s="156"/>
      <c r="L123" s="26" t="s">
        <v>1060</v>
      </c>
      <c r="M123" s="166">
        <v>44904.4358680556</v>
      </c>
      <c r="N123" s="130"/>
      <c r="O123" s="130"/>
      <c r="P123" s="130"/>
      <c r="Q123" s="130"/>
      <c r="R123" s="130"/>
      <c r="S123" s="183"/>
      <c r="T123" s="183" t="s">
        <v>63</v>
      </c>
      <c r="U123" s="176" t="s">
        <v>17</v>
      </c>
      <c r="V123" s="266" t="s">
        <v>64</v>
      </c>
      <c r="W123" s="267" t="s">
        <v>327</v>
      </c>
      <c r="X123" s="130"/>
    </row>
    <row r="124" ht="16" customHeight="1" spans="1:24">
      <c r="A124" s="26"/>
      <c r="B124" s="26"/>
      <c r="C124" s="26"/>
      <c r="D124" s="26"/>
      <c r="E124" s="57" t="s">
        <v>1061</v>
      </c>
      <c r="F124" s="57" t="s">
        <v>544</v>
      </c>
      <c r="G124" s="26" t="s">
        <v>261</v>
      </c>
      <c r="H124" s="135"/>
      <c r="I124" s="130"/>
      <c r="J124" s="259" t="s">
        <v>1055</v>
      </c>
      <c r="K124" s="141" t="s">
        <v>1061</v>
      </c>
      <c r="L124" s="26" t="s">
        <v>261</v>
      </c>
      <c r="M124" s="166">
        <v>44904.4359837963</v>
      </c>
      <c r="N124" s="130"/>
      <c r="O124" s="130"/>
      <c r="P124" s="130"/>
      <c r="Q124" s="130"/>
      <c r="R124" s="130"/>
      <c r="S124" s="183"/>
      <c r="T124" s="183" t="s">
        <v>63</v>
      </c>
      <c r="U124" s="176" t="s">
        <v>17</v>
      </c>
      <c r="V124" s="266" t="s">
        <v>64</v>
      </c>
      <c r="W124" s="267" t="s">
        <v>327</v>
      </c>
      <c r="X124" s="130"/>
    </row>
    <row r="125" ht="16" customHeight="1" spans="1:24">
      <c r="A125" s="26"/>
      <c r="B125" s="26"/>
      <c r="C125" s="26"/>
      <c r="D125" s="26"/>
      <c r="E125" s="57"/>
      <c r="F125" s="57"/>
      <c r="G125" s="26" t="s">
        <v>475</v>
      </c>
      <c r="H125" s="135"/>
      <c r="I125" s="130"/>
      <c r="J125" s="259" t="s">
        <v>1055</v>
      </c>
      <c r="K125" s="141"/>
      <c r="L125" s="26" t="s">
        <v>475</v>
      </c>
      <c r="M125" s="166">
        <v>44904.4359490741</v>
      </c>
      <c r="N125" s="130"/>
      <c r="O125" s="130"/>
      <c r="P125" s="130"/>
      <c r="Q125" s="130"/>
      <c r="R125" s="130"/>
      <c r="S125" s="183"/>
      <c r="T125" s="183" t="s">
        <v>63</v>
      </c>
      <c r="U125" s="176" t="s">
        <v>17</v>
      </c>
      <c r="V125" s="266" t="s">
        <v>64</v>
      </c>
      <c r="W125" s="267" t="s">
        <v>327</v>
      </c>
      <c r="X125" s="130"/>
    </row>
    <row r="126" ht="16" customHeight="1" spans="1:24">
      <c r="A126" s="26"/>
      <c r="B126" s="26"/>
      <c r="C126" s="26"/>
      <c r="D126" s="25"/>
      <c r="E126" s="57" t="s">
        <v>1062</v>
      </c>
      <c r="F126" s="57" t="s">
        <v>1063</v>
      </c>
      <c r="G126" s="26" t="s">
        <v>1064</v>
      </c>
      <c r="H126" s="135"/>
      <c r="I126" s="130"/>
      <c r="J126" s="259" t="s">
        <v>1055</v>
      </c>
      <c r="K126" s="141" t="s">
        <v>1062</v>
      </c>
      <c r="L126" s="26" t="s">
        <v>1064</v>
      </c>
      <c r="M126" s="166">
        <v>44904.4360300926</v>
      </c>
      <c r="N126" s="130"/>
      <c r="O126" s="130"/>
      <c r="P126" s="130"/>
      <c r="Q126" s="130"/>
      <c r="R126" s="130"/>
      <c r="S126" s="183"/>
      <c r="T126" s="183" t="s">
        <v>63</v>
      </c>
      <c r="U126" s="176" t="s">
        <v>17</v>
      </c>
      <c r="V126" s="266" t="s">
        <v>64</v>
      </c>
      <c r="W126" s="267" t="s">
        <v>327</v>
      </c>
      <c r="X126" s="130"/>
    </row>
    <row r="127" ht="16" customHeight="1" spans="1:24">
      <c r="A127" s="26"/>
      <c r="B127" s="26"/>
      <c r="C127" s="26"/>
      <c r="D127" s="25"/>
      <c r="E127" s="57"/>
      <c r="F127" s="57"/>
      <c r="G127" s="26" t="s">
        <v>1065</v>
      </c>
      <c r="H127" s="135"/>
      <c r="I127" s="130"/>
      <c r="J127" s="259" t="s">
        <v>1055</v>
      </c>
      <c r="K127" s="141"/>
      <c r="L127" s="26" t="s">
        <v>1065</v>
      </c>
      <c r="M127" s="166">
        <v>44904.4360648148</v>
      </c>
      <c r="N127" s="130"/>
      <c r="O127" s="130"/>
      <c r="P127" s="130"/>
      <c r="Q127" s="130"/>
      <c r="R127" s="130"/>
      <c r="S127" s="183"/>
      <c r="T127" s="183" t="s">
        <v>63</v>
      </c>
      <c r="U127" s="176" t="s">
        <v>17</v>
      </c>
      <c r="V127" s="266" t="s">
        <v>64</v>
      </c>
      <c r="W127" s="267" t="s">
        <v>327</v>
      </c>
      <c r="X127" s="130"/>
    </row>
    <row r="128" ht="16" customHeight="1" spans="1:24">
      <c r="A128" s="26"/>
      <c r="B128" s="26"/>
      <c r="C128" s="26"/>
      <c r="D128" s="25"/>
      <c r="E128" s="57"/>
      <c r="F128" s="57"/>
      <c r="G128" s="26" t="s">
        <v>1066</v>
      </c>
      <c r="H128" s="135"/>
      <c r="I128" s="130"/>
      <c r="J128" s="259" t="s">
        <v>1055</v>
      </c>
      <c r="K128" s="141"/>
      <c r="L128" s="26" t="s">
        <v>1066</v>
      </c>
      <c r="M128" s="166">
        <v>44904.4361111111</v>
      </c>
      <c r="N128" s="130"/>
      <c r="O128" s="130"/>
      <c r="P128" s="130"/>
      <c r="Q128" s="130"/>
      <c r="R128" s="130"/>
      <c r="S128" s="183"/>
      <c r="T128" s="183" t="s">
        <v>63</v>
      </c>
      <c r="U128" s="176" t="s">
        <v>17</v>
      </c>
      <c r="V128" s="266" t="s">
        <v>64</v>
      </c>
      <c r="W128" s="267" t="s">
        <v>327</v>
      </c>
      <c r="X128" s="130"/>
    </row>
    <row r="129" ht="16" customHeight="1" spans="1:24">
      <c r="A129" s="26"/>
      <c r="B129" s="26"/>
      <c r="C129" s="26"/>
      <c r="D129" s="25"/>
      <c r="E129" s="57"/>
      <c r="F129" s="57"/>
      <c r="G129" s="26" t="s">
        <v>1060</v>
      </c>
      <c r="H129" s="135"/>
      <c r="I129" s="130"/>
      <c r="J129" s="259" t="s">
        <v>1055</v>
      </c>
      <c r="K129" s="141"/>
      <c r="L129" s="26" t="s">
        <v>1060</v>
      </c>
      <c r="M129" s="166">
        <v>44904.4361574074</v>
      </c>
      <c r="N129" s="130"/>
      <c r="O129" s="130"/>
      <c r="P129" s="130"/>
      <c r="Q129" s="130"/>
      <c r="R129" s="130"/>
      <c r="S129" s="183"/>
      <c r="T129" s="183" t="s">
        <v>63</v>
      </c>
      <c r="U129" s="176" t="s">
        <v>17</v>
      </c>
      <c r="V129" s="266" t="s">
        <v>64</v>
      </c>
      <c r="W129" s="267" t="s">
        <v>327</v>
      </c>
      <c r="X129" s="130"/>
    </row>
    <row r="130" ht="16" customHeight="1" spans="1:24">
      <c r="A130" s="26"/>
      <c r="B130" s="26"/>
      <c r="C130" s="26"/>
      <c r="D130" s="26"/>
      <c r="E130" s="57" t="s">
        <v>1067</v>
      </c>
      <c r="F130" s="57" t="s">
        <v>1068</v>
      </c>
      <c r="G130" s="26" t="s">
        <v>550</v>
      </c>
      <c r="H130" s="135"/>
      <c r="I130" s="130"/>
      <c r="J130" s="259" t="s">
        <v>1055</v>
      </c>
      <c r="K130" s="260" t="s">
        <v>1067</v>
      </c>
      <c r="L130" s="26" t="s">
        <v>550</v>
      </c>
      <c r="M130" s="166">
        <v>44904.4362962963</v>
      </c>
      <c r="N130" s="130"/>
      <c r="O130" s="130"/>
      <c r="P130" s="130"/>
      <c r="Q130" s="130"/>
      <c r="R130" s="130"/>
      <c r="S130" s="183"/>
      <c r="T130" s="183" t="s">
        <v>63</v>
      </c>
      <c r="U130" s="176" t="s">
        <v>17</v>
      </c>
      <c r="V130" s="266" t="s">
        <v>64</v>
      </c>
      <c r="W130" s="267" t="s">
        <v>327</v>
      </c>
      <c r="X130" s="130"/>
    </row>
    <row r="131" ht="16" customHeight="1" spans="1:24">
      <c r="A131" s="26"/>
      <c r="B131" s="26"/>
      <c r="C131" s="26"/>
      <c r="D131" s="26"/>
      <c r="E131" s="57"/>
      <c r="F131" s="57"/>
      <c r="G131" s="26" t="s">
        <v>548</v>
      </c>
      <c r="H131" s="135"/>
      <c r="I131" s="130"/>
      <c r="J131" s="259" t="s">
        <v>1055</v>
      </c>
      <c r="K131" s="260"/>
      <c r="L131" s="26" t="s">
        <v>548</v>
      </c>
      <c r="M131" s="166">
        <v>44904.4362152778</v>
      </c>
      <c r="N131" s="130"/>
      <c r="O131" s="130"/>
      <c r="P131" s="130"/>
      <c r="Q131" s="130"/>
      <c r="R131" s="130"/>
      <c r="S131" s="183"/>
      <c r="T131" s="183" t="s">
        <v>63</v>
      </c>
      <c r="U131" s="176" t="s">
        <v>17</v>
      </c>
      <c r="V131" s="266" t="s">
        <v>64</v>
      </c>
      <c r="W131" s="267" t="s">
        <v>327</v>
      </c>
      <c r="X131" s="130"/>
    </row>
    <row r="132" ht="16" customHeight="1" spans="1:24">
      <c r="A132" s="26"/>
      <c r="B132" s="26"/>
      <c r="C132" s="26"/>
      <c r="D132" s="26"/>
      <c r="E132" s="57"/>
      <c r="F132" s="57"/>
      <c r="G132" s="26" t="s">
        <v>1060</v>
      </c>
      <c r="H132" s="135"/>
      <c r="I132" s="130"/>
      <c r="J132" s="259" t="s">
        <v>1055</v>
      </c>
      <c r="K132" s="260"/>
      <c r="L132" s="26" t="s">
        <v>1060</v>
      </c>
      <c r="M132" s="166">
        <v>44904.43625</v>
      </c>
      <c r="N132" s="130"/>
      <c r="O132" s="130"/>
      <c r="P132" s="130"/>
      <c r="Q132" s="130"/>
      <c r="R132" s="130"/>
      <c r="S132" s="183"/>
      <c r="T132" s="183" t="s">
        <v>63</v>
      </c>
      <c r="U132" s="176" t="s">
        <v>17</v>
      </c>
      <c r="V132" s="266" t="s">
        <v>64</v>
      </c>
      <c r="W132" s="267" t="s">
        <v>327</v>
      </c>
      <c r="X132" s="130"/>
    </row>
    <row r="133" ht="16" customHeight="1" spans="1:24">
      <c r="A133" s="26"/>
      <c r="B133" s="26"/>
      <c r="C133" s="26"/>
      <c r="D133" s="25"/>
      <c r="E133" s="57" t="s">
        <v>1069</v>
      </c>
      <c r="F133" s="57" t="s">
        <v>544</v>
      </c>
      <c r="G133" s="26" t="s">
        <v>261</v>
      </c>
      <c r="H133" s="135"/>
      <c r="I133" s="130"/>
      <c r="J133" s="259" t="s">
        <v>1055</v>
      </c>
      <c r="K133" s="141" t="s">
        <v>1069</v>
      </c>
      <c r="L133" s="26" t="s">
        <v>261</v>
      </c>
      <c r="M133" s="166">
        <v>44904.436400463</v>
      </c>
      <c r="N133" s="130"/>
      <c r="O133" s="130"/>
      <c r="P133" s="130"/>
      <c r="Q133" s="130"/>
      <c r="R133" s="130"/>
      <c r="S133" s="183"/>
      <c r="T133" s="183" t="s">
        <v>63</v>
      </c>
      <c r="U133" s="176" t="s">
        <v>17</v>
      </c>
      <c r="V133" s="266" t="s">
        <v>64</v>
      </c>
      <c r="W133" s="267" t="s">
        <v>327</v>
      </c>
      <c r="X133" s="130"/>
    </row>
    <row r="134" ht="16" customHeight="1" spans="1:24">
      <c r="A134" s="26"/>
      <c r="B134" s="26"/>
      <c r="C134" s="26"/>
      <c r="D134" s="25"/>
      <c r="E134" s="57"/>
      <c r="F134" s="57"/>
      <c r="G134" s="26" t="s">
        <v>475</v>
      </c>
      <c r="H134" s="135"/>
      <c r="I134" s="130"/>
      <c r="J134" s="259" t="s">
        <v>1055</v>
      </c>
      <c r="K134" s="141"/>
      <c r="L134" s="26" t="s">
        <v>475</v>
      </c>
      <c r="M134" s="166">
        <v>44904.436400463</v>
      </c>
      <c r="N134" s="130"/>
      <c r="O134" s="130"/>
      <c r="P134" s="130"/>
      <c r="Q134" s="130"/>
      <c r="R134" s="130"/>
      <c r="S134" s="183"/>
      <c r="T134" s="183" t="s">
        <v>63</v>
      </c>
      <c r="U134" s="176" t="s">
        <v>17</v>
      </c>
      <c r="V134" s="266" t="s">
        <v>64</v>
      </c>
      <c r="W134" s="267" t="s">
        <v>327</v>
      </c>
      <c r="X134" s="130"/>
    </row>
    <row r="135" ht="16" customHeight="1" spans="1:24">
      <c r="A135" s="26"/>
      <c r="B135" s="26"/>
      <c r="C135" s="26"/>
      <c r="D135" s="25"/>
      <c r="E135" s="57" t="s">
        <v>1070</v>
      </c>
      <c r="F135" s="57" t="s">
        <v>1071</v>
      </c>
      <c r="G135" s="26" t="s">
        <v>1072</v>
      </c>
      <c r="H135" s="135"/>
      <c r="I135" s="130"/>
      <c r="J135" s="259" t="s">
        <v>1055</v>
      </c>
      <c r="K135" s="260" t="s">
        <v>1070</v>
      </c>
      <c r="L135" s="26" t="s">
        <v>1072</v>
      </c>
      <c r="M135" s="166">
        <v>44904.4365162037</v>
      </c>
      <c r="N135" s="130"/>
      <c r="O135" s="130"/>
      <c r="P135" s="130"/>
      <c r="Q135" s="130"/>
      <c r="R135" s="130"/>
      <c r="S135" s="183"/>
      <c r="T135" s="183" t="s">
        <v>63</v>
      </c>
      <c r="U135" s="176" t="s">
        <v>17</v>
      </c>
      <c r="V135" s="266" t="s">
        <v>64</v>
      </c>
      <c r="W135" s="267" t="s">
        <v>327</v>
      </c>
      <c r="X135" s="130"/>
    </row>
    <row r="136" ht="16" customHeight="1" spans="1:24">
      <c r="A136" s="26"/>
      <c r="B136" s="26"/>
      <c r="C136" s="26"/>
      <c r="D136" s="25"/>
      <c r="E136" s="57"/>
      <c r="F136" s="57"/>
      <c r="G136" s="26" t="s">
        <v>1073</v>
      </c>
      <c r="H136" s="135"/>
      <c r="I136" s="130"/>
      <c r="J136" s="259" t="s">
        <v>1055</v>
      </c>
      <c r="K136" s="141"/>
      <c r="L136" s="26" t="s">
        <v>1073</v>
      </c>
      <c r="M136" s="166">
        <v>44904.4364351852</v>
      </c>
      <c r="N136" s="130"/>
      <c r="O136" s="130"/>
      <c r="P136" s="130"/>
      <c r="Q136" s="130"/>
      <c r="R136" s="130"/>
      <c r="S136" s="183"/>
      <c r="T136" s="183" t="s">
        <v>63</v>
      </c>
      <c r="U136" s="176" t="s">
        <v>17</v>
      </c>
      <c r="V136" s="266" t="s">
        <v>64</v>
      </c>
      <c r="W136" s="267" t="s">
        <v>327</v>
      </c>
      <c r="X136" s="130"/>
    </row>
    <row r="137" ht="16" customHeight="1" spans="1:24">
      <c r="A137" s="26"/>
      <c r="B137" s="26"/>
      <c r="C137" s="26"/>
      <c r="D137" s="25"/>
      <c r="E137" s="57"/>
      <c r="F137" s="57"/>
      <c r="G137" s="26" t="s">
        <v>1060</v>
      </c>
      <c r="H137" s="135"/>
      <c r="I137" s="130"/>
      <c r="J137" s="259" t="s">
        <v>1055</v>
      </c>
      <c r="K137" s="141"/>
      <c r="L137" s="26" t="s">
        <v>1060</v>
      </c>
      <c r="M137" s="166">
        <v>44904.4364814815</v>
      </c>
      <c r="N137" s="130"/>
      <c r="O137" s="130"/>
      <c r="P137" s="130"/>
      <c r="Q137" s="130"/>
      <c r="R137" s="130"/>
      <c r="S137" s="183"/>
      <c r="T137" s="183" t="s">
        <v>63</v>
      </c>
      <c r="U137" s="176" t="s">
        <v>17</v>
      </c>
      <c r="V137" s="266" t="s">
        <v>64</v>
      </c>
      <c r="W137" s="267" t="s">
        <v>327</v>
      </c>
      <c r="X137" s="130"/>
    </row>
    <row r="138" ht="16" customHeight="1" spans="1:24">
      <c r="A138" s="26"/>
      <c r="B138" s="26"/>
      <c r="C138" s="26"/>
      <c r="D138" s="26"/>
      <c r="E138" s="80" t="s">
        <v>1074</v>
      </c>
      <c r="F138" s="80" t="s">
        <v>338</v>
      </c>
      <c r="G138" s="26"/>
      <c r="H138" s="135"/>
      <c r="I138" s="130"/>
      <c r="J138" s="259" t="s">
        <v>1055</v>
      </c>
      <c r="K138" s="260" t="s">
        <v>1074</v>
      </c>
      <c r="L138" s="261" t="s">
        <v>338</v>
      </c>
      <c r="M138" s="264">
        <v>44904.4365740741</v>
      </c>
      <c r="N138" s="130"/>
      <c r="O138" s="130"/>
      <c r="P138" s="130"/>
      <c r="Q138" s="130"/>
      <c r="R138" s="130"/>
      <c r="S138" s="183"/>
      <c r="T138" s="183" t="s">
        <v>63</v>
      </c>
      <c r="U138" s="176" t="s">
        <v>17</v>
      </c>
      <c r="V138" s="266" t="s">
        <v>64</v>
      </c>
      <c r="W138" s="267" t="s">
        <v>327</v>
      </c>
      <c r="X138" s="130"/>
    </row>
    <row r="139" ht="61" customHeight="1" spans="1:24">
      <c r="A139" s="26" t="s">
        <v>108</v>
      </c>
      <c r="B139" s="26" t="s">
        <v>1075</v>
      </c>
      <c r="C139" s="26" t="str">
        <f>_xlfn.CONCAT("on",REPLACE(A139,1,1,UPPER(LEFT(A139,1))),REPLACE(B139,1,1,UPPER(LEFT(B139,1))))</f>
        <v>onVehicleOthersset</v>
      </c>
      <c r="D139" s="25" t="s">
        <v>1076</v>
      </c>
      <c r="E139" s="80"/>
      <c r="F139" s="80"/>
      <c r="G139" s="26"/>
      <c r="H139" s="135"/>
      <c r="I139" s="130"/>
      <c r="J139" s="130"/>
      <c r="K139" s="141"/>
      <c r="L139" s="133"/>
      <c r="M139" s="166"/>
      <c r="N139" s="130"/>
      <c r="O139" s="130"/>
      <c r="P139" s="130"/>
      <c r="Q139" s="130"/>
      <c r="R139" s="130"/>
      <c r="S139" s="183"/>
      <c r="T139" s="183"/>
      <c r="U139" s="176"/>
      <c r="V139" s="250"/>
      <c r="W139" s="249"/>
      <c r="X139" s="130"/>
    </row>
    <row r="140" ht="16" customHeight="1" spans="1:24">
      <c r="A140" s="26"/>
      <c r="B140" s="26"/>
      <c r="C140" s="26"/>
      <c r="D140" s="26"/>
      <c r="E140" s="208" t="s">
        <v>340</v>
      </c>
      <c r="F140" s="80"/>
      <c r="G140" s="26"/>
      <c r="H140" s="135"/>
      <c r="I140" s="130"/>
      <c r="J140" s="130"/>
      <c r="K140" s="141"/>
      <c r="L140" s="133"/>
      <c r="M140" s="166"/>
      <c r="N140" s="130"/>
      <c r="O140" s="130"/>
      <c r="P140" s="130"/>
      <c r="Q140" s="130"/>
      <c r="R140" s="130"/>
      <c r="S140" s="183"/>
      <c r="T140" s="183"/>
      <c r="U140" s="176"/>
      <c r="V140" s="250"/>
      <c r="W140" s="249"/>
      <c r="X140" s="130"/>
    </row>
    <row r="141" ht="16" customHeight="1" spans="1:24">
      <c r="A141" s="26"/>
      <c r="B141" s="26"/>
      <c r="C141" s="26"/>
      <c r="D141" s="26"/>
      <c r="E141" s="80" t="s">
        <v>1077</v>
      </c>
      <c r="F141" s="80" t="s">
        <v>1078</v>
      </c>
      <c r="G141" s="26"/>
      <c r="H141" s="135"/>
      <c r="I141" s="130"/>
      <c r="J141" s="259" t="s">
        <v>1079</v>
      </c>
      <c r="K141" s="231" t="s">
        <v>1077</v>
      </c>
      <c r="L141" s="259" t="s">
        <v>1080</v>
      </c>
      <c r="M141" s="166">
        <v>44896.7587037037</v>
      </c>
      <c r="N141" s="130"/>
      <c r="O141" s="130"/>
      <c r="P141" s="130"/>
      <c r="Q141" s="130"/>
      <c r="R141" s="130"/>
      <c r="S141" s="183" t="s">
        <v>862</v>
      </c>
      <c r="T141" s="183" t="s">
        <v>71</v>
      </c>
      <c r="U141" s="176" t="s">
        <v>17</v>
      </c>
      <c r="V141" s="250" t="s">
        <v>66</v>
      </c>
      <c r="W141" s="249" t="s">
        <v>863</v>
      </c>
      <c r="X141" s="130"/>
    </row>
    <row r="142" ht="16" customHeight="1" spans="1:24">
      <c r="A142" s="26"/>
      <c r="B142" s="26"/>
      <c r="C142" s="26"/>
      <c r="D142" s="26"/>
      <c r="E142" s="80" t="s">
        <v>1081</v>
      </c>
      <c r="F142" s="80" t="s">
        <v>1082</v>
      </c>
      <c r="G142" s="34" t="s">
        <v>1083</v>
      </c>
      <c r="H142" s="135"/>
      <c r="I142" s="130"/>
      <c r="J142" s="130"/>
      <c r="K142" s="268"/>
      <c r="L142" s="130"/>
      <c r="M142" s="166"/>
      <c r="N142" s="130"/>
      <c r="O142" s="130"/>
      <c r="P142" s="130"/>
      <c r="Q142" s="130"/>
      <c r="R142" s="130"/>
      <c r="S142" s="183"/>
      <c r="T142" s="183"/>
      <c r="U142" s="176"/>
      <c r="V142" s="250"/>
      <c r="W142" s="249"/>
      <c r="X142" s="130"/>
    </row>
    <row r="143" ht="16" customHeight="1" spans="1:24">
      <c r="A143" s="26"/>
      <c r="B143" s="26"/>
      <c r="C143" s="26"/>
      <c r="D143" s="26"/>
      <c r="E143" s="80" t="s">
        <v>1084</v>
      </c>
      <c r="F143" s="80" t="s">
        <v>544</v>
      </c>
      <c r="G143" s="34" t="s">
        <v>598</v>
      </c>
      <c r="H143" s="135"/>
      <c r="I143" s="130"/>
      <c r="J143" s="130"/>
      <c r="K143" s="268"/>
      <c r="L143" s="130"/>
      <c r="M143" s="166"/>
      <c r="N143" s="130"/>
      <c r="O143" s="130"/>
      <c r="P143" s="130"/>
      <c r="Q143" s="130"/>
      <c r="R143" s="130"/>
      <c r="S143" s="183"/>
      <c r="T143" s="183"/>
      <c r="U143" s="176"/>
      <c r="V143" s="250"/>
      <c r="W143" s="249"/>
      <c r="X143" s="130"/>
    </row>
    <row r="144" ht="16" customHeight="1" spans="1:24">
      <c r="A144" s="26"/>
      <c r="B144" s="26"/>
      <c r="C144" s="26"/>
      <c r="D144" s="26"/>
      <c r="E144" s="80" t="s">
        <v>1085</v>
      </c>
      <c r="F144" s="80" t="s">
        <v>1086</v>
      </c>
      <c r="G144" s="26"/>
      <c r="H144" s="135"/>
      <c r="I144" s="130"/>
      <c r="J144" s="259" t="s">
        <v>1079</v>
      </c>
      <c r="K144" s="80" t="s">
        <v>1085</v>
      </c>
      <c r="L144" s="223" t="s">
        <v>1087</v>
      </c>
      <c r="M144" s="166">
        <v>44896.7588541667</v>
      </c>
      <c r="N144" s="130"/>
      <c r="O144" s="130"/>
      <c r="P144" s="130"/>
      <c r="Q144" s="130"/>
      <c r="R144" s="130"/>
      <c r="S144" s="183" t="s">
        <v>862</v>
      </c>
      <c r="T144" s="183" t="s">
        <v>71</v>
      </c>
      <c r="U144" s="176" t="s">
        <v>17</v>
      </c>
      <c r="V144" s="250" t="s">
        <v>66</v>
      </c>
      <c r="W144" s="249" t="s">
        <v>863</v>
      </c>
      <c r="X144" s="130"/>
    </row>
    <row r="145" ht="16" customHeight="1" spans="1:24">
      <c r="A145" s="26"/>
      <c r="B145" s="26"/>
      <c r="C145" s="26"/>
      <c r="D145" s="25"/>
      <c r="E145" s="80" t="s">
        <v>1088</v>
      </c>
      <c r="F145" s="80" t="s">
        <v>338</v>
      </c>
      <c r="G145" s="26"/>
      <c r="H145" s="135"/>
      <c r="I145" s="130"/>
      <c r="J145" s="130" t="s">
        <v>1079</v>
      </c>
      <c r="K145" s="140" t="s">
        <v>1088</v>
      </c>
      <c r="L145" s="135" t="s">
        <v>338</v>
      </c>
      <c r="M145" s="166">
        <v>44895.7052430556</v>
      </c>
      <c r="N145" s="130"/>
      <c r="O145" s="130"/>
      <c r="P145" s="130"/>
      <c r="Q145" s="130"/>
      <c r="R145" s="130"/>
      <c r="S145" s="183" t="s">
        <v>862</v>
      </c>
      <c r="T145" s="183" t="s">
        <v>71</v>
      </c>
      <c r="U145" s="176" t="s">
        <v>17</v>
      </c>
      <c r="V145" s="250" t="s">
        <v>66</v>
      </c>
      <c r="W145" s="249" t="s">
        <v>863</v>
      </c>
      <c r="X145" s="130"/>
    </row>
  </sheetData>
  <sheetProtection formatCells="0" insertHyperlinks="0" autoFilter="0"/>
  <mergeCells count="23">
    <mergeCell ref="H1:M1"/>
    <mergeCell ref="N1:R1"/>
    <mergeCell ref="E119:E120"/>
    <mergeCell ref="E121:E123"/>
    <mergeCell ref="E124:E125"/>
    <mergeCell ref="E126:E129"/>
    <mergeCell ref="E130:E132"/>
    <mergeCell ref="E133:E134"/>
    <mergeCell ref="E135:E137"/>
    <mergeCell ref="F119:F120"/>
    <mergeCell ref="F121:F123"/>
    <mergeCell ref="F124:F125"/>
    <mergeCell ref="F126:F129"/>
    <mergeCell ref="F130:F132"/>
    <mergeCell ref="F133:F134"/>
    <mergeCell ref="F135:F137"/>
    <mergeCell ref="K119:K120"/>
    <mergeCell ref="K121:K123"/>
    <mergeCell ref="K124:K125"/>
    <mergeCell ref="K126:K129"/>
    <mergeCell ref="K130:K132"/>
    <mergeCell ref="K133:K134"/>
    <mergeCell ref="K135:K137"/>
  </mergeCells>
  <hyperlinks>
    <hyperlink ref="X80" r:id="rId1" display="FCIVIOS-11890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0"/>
  <sheetViews>
    <sheetView topLeftCell="M1" workbookViewId="0">
      <pane ySplit="2" topLeftCell="I6" activePane="bottomLeft" state="frozen"/>
      <selection/>
      <selection pane="bottomLeft" activeCell="M25" sqref="M25"/>
    </sheetView>
  </sheetViews>
  <sheetFormatPr defaultColWidth="14" defaultRowHeight="12.75"/>
  <cols>
    <col min="1" max="1" width="14" customWidth="1"/>
    <col min="2" max="2" width="16" customWidth="1"/>
    <col min="3" max="3" width="27" customWidth="1"/>
    <col min="4" max="4" width="21" customWidth="1"/>
    <col min="5" max="6" width="42" customWidth="1"/>
    <col min="7" max="7" width="32" customWidth="1"/>
    <col min="8" max="9" width="9" customWidth="1"/>
    <col min="10" max="10" width="26" customWidth="1"/>
    <col min="11" max="11" width="20" customWidth="1"/>
    <col min="12" max="12" width="32" customWidth="1"/>
    <col min="13" max="13" width="17" customWidth="1"/>
    <col min="14" max="18" width="9" customWidth="1"/>
    <col min="19" max="19" width="15" customWidth="1"/>
    <col min="20" max="21" width="9" customWidth="1"/>
    <col min="22" max="22" width="23" customWidth="1"/>
    <col min="23" max="23" width="31" customWidth="1"/>
    <col min="24" max="24" width="9" customWidth="1"/>
  </cols>
  <sheetData>
    <row r="1" ht="16" customHeight="1" spans="1:24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  <c r="H1" s="128"/>
      <c r="I1" s="128"/>
      <c r="J1" s="128"/>
      <c r="K1" s="128"/>
      <c r="L1" s="128"/>
      <c r="M1" s="128"/>
      <c r="N1" s="164" t="s">
        <v>247</v>
      </c>
      <c r="O1" s="164"/>
      <c r="P1" s="164"/>
      <c r="Q1" s="164"/>
      <c r="R1" s="164"/>
      <c r="S1" s="129"/>
      <c r="T1" s="174"/>
      <c r="U1" s="174"/>
      <c r="V1" s="174"/>
      <c r="W1" s="174"/>
      <c r="X1" s="128"/>
    </row>
    <row r="2" ht="16" customHeight="1" spans="1:24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  <c r="H2" s="129" t="s">
        <v>82</v>
      </c>
      <c r="I2" s="129" t="s">
        <v>86</v>
      </c>
      <c r="J2" s="136" t="s">
        <v>253</v>
      </c>
      <c r="K2" s="137" t="s">
        <v>254</v>
      </c>
      <c r="L2" s="138" t="s">
        <v>255</v>
      </c>
      <c r="M2" s="129" t="s">
        <v>97</v>
      </c>
      <c r="N2" s="136" t="s">
        <v>241</v>
      </c>
      <c r="O2" s="136" t="s">
        <v>242</v>
      </c>
      <c r="P2" s="137" t="s">
        <v>254</v>
      </c>
      <c r="Q2" s="137" t="s">
        <v>255</v>
      </c>
      <c r="R2" s="129" t="s">
        <v>97</v>
      </c>
      <c r="S2" s="175" t="s">
        <v>259</v>
      </c>
      <c r="T2" s="136" t="s">
        <v>11</v>
      </c>
      <c r="U2" s="178" t="s">
        <v>256</v>
      </c>
      <c r="V2" s="136" t="s">
        <v>257</v>
      </c>
      <c r="W2" s="136" t="s">
        <v>258</v>
      </c>
      <c r="X2" s="129" t="s">
        <v>259</v>
      </c>
    </row>
    <row r="3" ht="16" customHeight="1" spans="1:24">
      <c r="A3" s="26" t="s">
        <v>1089</v>
      </c>
      <c r="B3" s="26" t="s">
        <v>935</v>
      </c>
      <c r="C3" s="26" t="str">
        <f>_xlfn.CONCAT("on",REPLACE(A3,1,1,UPPER(LEFT(A3,1))),REPLACE(B3,1,1,UPPER(LEFT(B3,1))))</f>
        <v>onSystemNormalset</v>
      </c>
      <c r="D3" s="25" t="s">
        <v>1090</v>
      </c>
      <c r="E3" s="26"/>
      <c r="F3" s="26"/>
      <c r="G3" s="26"/>
      <c r="H3" s="130"/>
      <c r="I3" s="130"/>
      <c r="J3" s="130"/>
      <c r="K3" s="139"/>
      <c r="L3" s="130"/>
      <c r="M3" s="165"/>
      <c r="N3" s="130"/>
      <c r="O3" s="130"/>
      <c r="P3" s="130"/>
      <c r="Q3" s="130"/>
      <c r="R3" s="130"/>
      <c r="S3" s="130"/>
      <c r="T3" s="139"/>
      <c r="U3" s="130"/>
      <c r="V3" s="165"/>
      <c r="W3" s="130"/>
      <c r="X3" s="130"/>
    </row>
    <row r="4" ht="16" customHeight="1" spans="1:24">
      <c r="A4" s="26"/>
      <c r="B4" s="26"/>
      <c r="C4" s="26"/>
      <c r="D4" s="26"/>
      <c r="E4" s="34" t="s">
        <v>340</v>
      </c>
      <c r="F4" s="26"/>
      <c r="G4" s="26"/>
      <c r="H4" s="130"/>
      <c r="I4" s="130"/>
      <c r="J4" s="131"/>
      <c r="K4" s="139"/>
      <c r="L4" s="130"/>
      <c r="M4" s="165"/>
      <c r="N4" s="130"/>
      <c r="O4" s="130"/>
      <c r="P4" s="130"/>
      <c r="Q4" s="130"/>
      <c r="R4" s="130"/>
      <c r="S4" s="130"/>
      <c r="T4" s="139"/>
      <c r="U4" s="130"/>
      <c r="V4" s="165"/>
      <c r="W4" s="130"/>
      <c r="X4" s="130"/>
    </row>
    <row r="5" ht="16" customHeight="1" spans="1:24">
      <c r="A5" s="26"/>
      <c r="B5" s="26"/>
      <c r="C5" s="26"/>
      <c r="D5" s="26"/>
      <c r="E5" s="26" t="s">
        <v>1091</v>
      </c>
      <c r="F5" s="26" t="s">
        <v>1092</v>
      </c>
      <c r="G5" s="26"/>
      <c r="H5" s="130"/>
      <c r="I5" s="130"/>
      <c r="J5" s="131"/>
      <c r="K5" s="140"/>
      <c r="L5" s="135"/>
      <c r="M5" s="166"/>
      <c r="N5" s="130"/>
      <c r="O5" s="130"/>
      <c r="P5" s="130"/>
      <c r="Q5" s="130"/>
      <c r="R5" s="130"/>
      <c r="S5" s="130"/>
      <c r="T5" s="176"/>
      <c r="U5" s="135"/>
      <c r="V5" s="165"/>
      <c r="W5" s="130"/>
      <c r="X5" s="130"/>
    </row>
    <row r="6" ht="16" customHeight="1" spans="1:24">
      <c r="A6" s="26"/>
      <c r="B6" s="26"/>
      <c r="C6" s="26"/>
      <c r="D6" s="26"/>
      <c r="E6" s="26" t="s">
        <v>1093</v>
      </c>
      <c r="F6" s="26" t="s">
        <v>1094</v>
      </c>
      <c r="G6" s="26"/>
      <c r="H6" s="131"/>
      <c r="I6" s="131"/>
      <c r="J6" s="131"/>
      <c r="K6" s="141"/>
      <c r="L6" s="135"/>
      <c r="M6" s="167"/>
      <c r="N6" s="131"/>
      <c r="O6" s="131"/>
      <c r="P6" s="131"/>
      <c r="Q6" s="131"/>
      <c r="R6" s="131"/>
      <c r="S6" s="130"/>
      <c r="T6" s="176"/>
      <c r="U6" s="133"/>
      <c r="V6" s="165"/>
      <c r="W6" s="131"/>
      <c r="X6" s="131"/>
    </row>
    <row r="7" ht="16" customHeight="1" spans="1:24">
      <c r="A7" s="26"/>
      <c r="B7" s="26"/>
      <c r="C7" s="26"/>
      <c r="D7" s="26"/>
      <c r="E7" s="26" t="s">
        <v>1095</v>
      </c>
      <c r="F7" s="26" t="s">
        <v>1096</v>
      </c>
      <c r="G7" s="26"/>
      <c r="H7" s="131"/>
      <c r="I7" s="131"/>
      <c r="J7" s="131"/>
      <c r="K7" s="141"/>
      <c r="L7" s="135"/>
      <c r="M7" s="167"/>
      <c r="N7" s="131"/>
      <c r="O7" s="131"/>
      <c r="P7" s="131"/>
      <c r="Q7" s="131"/>
      <c r="R7" s="131"/>
      <c r="S7" s="130"/>
      <c r="T7" s="176"/>
      <c r="U7" s="133"/>
      <c r="V7" s="165"/>
      <c r="W7" s="131"/>
      <c r="X7" s="131"/>
    </row>
    <row r="8" ht="16" customHeight="1" spans="1:24">
      <c r="A8" s="26" t="s">
        <v>1089</v>
      </c>
      <c r="B8" s="26" t="s">
        <v>1097</v>
      </c>
      <c r="C8" s="26" t="str">
        <f>_xlfn.CONCAT("on",REPLACE(A8,1,1,UPPER(LEFT(A8,1))),REPLACE(B8,1,1,UPPER(LEFT(B8,1))))</f>
        <v>onSystemDisplayset</v>
      </c>
      <c r="D8" s="25" t="s">
        <v>1098</v>
      </c>
      <c r="E8" s="26"/>
      <c r="F8" s="26"/>
      <c r="G8" s="26"/>
      <c r="H8" s="131"/>
      <c r="I8" s="131"/>
      <c r="J8" s="131"/>
      <c r="K8" s="141"/>
      <c r="L8" s="135"/>
      <c r="M8" s="167"/>
      <c r="N8" s="131"/>
      <c r="O8" s="131"/>
      <c r="P8" s="131"/>
      <c r="Q8" s="131"/>
      <c r="R8" s="131"/>
      <c r="S8" s="130"/>
      <c r="T8" s="176"/>
      <c r="U8" s="133"/>
      <c r="V8" s="165"/>
      <c r="W8" s="131"/>
      <c r="X8" s="131"/>
    </row>
    <row r="9" ht="16" customHeight="1" spans="1:24">
      <c r="A9" s="26"/>
      <c r="B9" s="26"/>
      <c r="C9" s="26"/>
      <c r="D9" s="26"/>
      <c r="E9" s="34" t="s">
        <v>340</v>
      </c>
      <c r="F9" s="26"/>
      <c r="G9" s="26"/>
      <c r="H9" s="131"/>
      <c r="I9" s="131"/>
      <c r="J9" s="131"/>
      <c r="K9" s="141"/>
      <c r="L9" s="135"/>
      <c r="M9" s="167"/>
      <c r="N9" s="131"/>
      <c r="O9" s="131"/>
      <c r="P9" s="131"/>
      <c r="Q9" s="131"/>
      <c r="R9" s="131"/>
      <c r="S9" s="130"/>
      <c r="T9" s="176"/>
      <c r="U9" s="133"/>
      <c r="V9" s="165"/>
      <c r="W9" s="131"/>
      <c r="X9" s="131"/>
    </row>
    <row r="10" ht="16" customHeight="1" spans="1:24">
      <c r="A10" s="26"/>
      <c r="B10" s="26"/>
      <c r="C10" s="26"/>
      <c r="D10" s="26"/>
      <c r="E10" s="26" t="s">
        <v>1099</v>
      </c>
      <c r="F10" s="26" t="s">
        <v>1100</v>
      </c>
      <c r="G10" s="26" t="s">
        <v>1101</v>
      </c>
      <c r="H10" s="131"/>
      <c r="I10" s="131"/>
      <c r="J10" s="131"/>
      <c r="K10" s="141"/>
      <c r="L10" s="135"/>
      <c r="M10" s="167"/>
      <c r="N10" s="131"/>
      <c r="O10" s="131"/>
      <c r="P10" s="131"/>
      <c r="Q10" s="131"/>
      <c r="R10" s="131"/>
      <c r="S10" s="130"/>
      <c r="T10" s="176"/>
      <c r="U10" s="133"/>
      <c r="V10" s="165"/>
      <c r="W10" s="131"/>
      <c r="X10" s="131"/>
    </row>
    <row r="11" ht="31" customHeight="1" spans="1:24">
      <c r="A11" s="26"/>
      <c r="B11" s="26"/>
      <c r="C11" s="26"/>
      <c r="D11" s="26"/>
      <c r="E11" s="26" t="s">
        <v>1102</v>
      </c>
      <c r="F11" s="26" t="s">
        <v>544</v>
      </c>
      <c r="G11" s="25" t="s">
        <v>1103</v>
      </c>
      <c r="H11" s="131"/>
      <c r="I11" s="131"/>
      <c r="J11" s="131"/>
      <c r="K11" s="141"/>
      <c r="L11" s="135"/>
      <c r="M11" s="167"/>
      <c r="N11" s="131"/>
      <c r="O11" s="131"/>
      <c r="P11" s="131"/>
      <c r="Q11" s="131"/>
      <c r="R11" s="131"/>
      <c r="S11" s="130"/>
      <c r="T11" s="176"/>
      <c r="U11" s="133"/>
      <c r="V11" s="165"/>
      <c r="W11" s="131"/>
      <c r="X11" s="131"/>
    </row>
    <row r="12" ht="16" customHeight="1" spans="1:24">
      <c r="A12" s="26" t="s">
        <v>1089</v>
      </c>
      <c r="B12" s="26" t="s">
        <v>1104</v>
      </c>
      <c r="C12" s="26" t="str">
        <f>_xlfn.CONCAT("on",REPLACE(A12,1,1,UPPER(LEFT(A12,1))),REPLACE(B12,1,1,UPPER(LEFT(B12,1))))</f>
        <v>onSystemDlanset</v>
      </c>
      <c r="D12" s="25" t="s">
        <v>1105</v>
      </c>
      <c r="E12" s="26"/>
      <c r="F12" s="26"/>
      <c r="G12" s="26"/>
      <c r="H12" s="131"/>
      <c r="I12" s="131"/>
      <c r="J12" s="131"/>
      <c r="K12" s="77"/>
      <c r="L12" s="135"/>
      <c r="M12" s="167"/>
      <c r="N12" s="131"/>
      <c r="O12" s="131"/>
      <c r="P12" s="131"/>
      <c r="Q12" s="131"/>
      <c r="R12" s="131"/>
      <c r="S12" s="130"/>
      <c r="T12" s="176"/>
      <c r="U12" s="133"/>
      <c r="V12" s="165"/>
      <c r="W12" s="131"/>
      <c r="X12" s="131"/>
    </row>
    <row r="13" ht="16" customHeight="1" spans="1:24">
      <c r="A13" s="26"/>
      <c r="B13" s="26"/>
      <c r="C13" s="26"/>
      <c r="D13" s="26"/>
      <c r="E13" s="34" t="s">
        <v>340</v>
      </c>
      <c r="F13" s="26"/>
      <c r="G13" s="26"/>
      <c r="H13" s="131"/>
      <c r="I13" s="131"/>
      <c r="J13" s="131"/>
      <c r="K13" s="77"/>
      <c r="L13" s="135"/>
      <c r="M13" s="167"/>
      <c r="N13" s="131"/>
      <c r="O13" s="131"/>
      <c r="P13" s="131"/>
      <c r="Q13" s="131"/>
      <c r="R13" s="131"/>
      <c r="S13" s="130"/>
      <c r="T13" s="176"/>
      <c r="U13" s="133"/>
      <c r="V13" s="165"/>
      <c r="W13" s="131"/>
      <c r="X13" s="131"/>
    </row>
    <row r="14" ht="16" customHeight="1" spans="1:24">
      <c r="A14" s="26"/>
      <c r="B14" s="26"/>
      <c r="C14" s="26"/>
      <c r="D14" s="26"/>
      <c r="E14" s="26" t="s">
        <v>1106</v>
      </c>
      <c r="F14" s="26" t="s">
        <v>544</v>
      </c>
      <c r="G14" s="26"/>
      <c r="H14" s="131"/>
      <c r="I14" s="131"/>
      <c r="J14" s="131"/>
      <c r="K14" s="77"/>
      <c r="L14" s="135"/>
      <c r="M14" s="167"/>
      <c r="N14" s="131"/>
      <c r="O14" s="131"/>
      <c r="P14" s="131"/>
      <c r="Q14" s="131"/>
      <c r="R14" s="131"/>
      <c r="S14" s="130"/>
      <c r="T14" s="176"/>
      <c r="U14" s="133"/>
      <c r="V14" s="165"/>
      <c r="W14" s="131"/>
      <c r="X14" s="131"/>
    </row>
    <row r="15" ht="16" customHeight="1" spans="1:24">
      <c r="A15" s="26"/>
      <c r="B15" s="26"/>
      <c r="C15" s="26"/>
      <c r="D15" s="26"/>
      <c r="E15" s="26" t="s">
        <v>1107</v>
      </c>
      <c r="F15" s="26" t="s">
        <v>544</v>
      </c>
      <c r="G15" s="26"/>
      <c r="H15" s="131"/>
      <c r="I15" s="131"/>
      <c r="J15" s="131"/>
      <c r="K15" s="77"/>
      <c r="L15" s="135"/>
      <c r="M15" s="167"/>
      <c r="N15" s="131"/>
      <c r="O15" s="131"/>
      <c r="P15" s="131"/>
      <c r="Q15" s="131"/>
      <c r="R15" s="131"/>
      <c r="S15" s="130"/>
      <c r="T15" s="176"/>
      <c r="U15" s="133"/>
      <c r="V15" s="165"/>
      <c r="W15" s="131"/>
      <c r="X15" s="131"/>
    </row>
    <row r="16" ht="16" customHeight="1" spans="1:24">
      <c r="A16" s="26"/>
      <c r="B16" s="26"/>
      <c r="C16" s="26"/>
      <c r="D16" s="26"/>
      <c r="E16" s="26" t="s">
        <v>1108</v>
      </c>
      <c r="F16" s="26" t="s">
        <v>544</v>
      </c>
      <c r="G16" s="26"/>
      <c r="H16" s="131"/>
      <c r="I16" s="131"/>
      <c r="J16" s="131"/>
      <c r="K16" s="77"/>
      <c r="L16" s="135"/>
      <c r="M16" s="167"/>
      <c r="N16" s="131"/>
      <c r="O16" s="131"/>
      <c r="P16" s="131"/>
      <c r="Q16" s="131"/>
      <c r="R16" s="131"/>
      <c r="S16" s="130"/>
      <c r="T16" s="176"/>
      <c r="U16" s="133"/>
      <c r="V16" s="165"/>
      <c r="W16" s="131"/>
      <c r="X16" s="131"/>
    </row>
    <row r="17" ht="16" customHeight="1" spans="1:24">
      <c r="A17" s="26"/>
      <c r="B17" s="26"/>
      <c r="C17" s="26"/>
      <c r="D17" s="26"/>
      <c r="E17" s="26" t="s">
        <v>1109</v>
      </c>
      <c r="F17" s="26" t="s">
        <v>1110</v>
      </c>
      <c r="G17" s="26"/>
      <c r="H17" s="131"/>
      <c r="I17" s="131"/>
      <c r="J17" s="131"/>
      <c r="K17" s="77"/>
      <c r="L17" s="135"/>
      <c r="M17" s="167"/>
      <c r="N17" s="131"/>
      <c r="O17" s="131"/>
      <c r="P17" s="131"/>
      <c r="Q17" s="131"/>
      <c r="R17" s="131"/>
      <c r="S17" s="130"/>
      <c r="T17" s="176"/>
      <c r="U17" s="133"/>
      <c r="V17" s="165"/>
      <c r="W17" s="131"/>
      <c r="X17" s="131"/>
    </row>
    <row r="18" ht="16" customHeight="1" spans="1:24">
      <c r="A18" s="26"/>
      <c r="B18" s="26"/>
      <c r="C18" s="26"/>
      <c r="D18" s="26"/>
      <c r="E18" s="26" t="s">
        <v>1111</v>
      </c>
      <c r="F18" s="26" t="s">
        <v>1110</v>
      </c>
      <c r="G18" s="26"/>
      <c r="H18" s="131"/>
      <c r="I18" s="131"/>
      <c r="J18" s="131"/>
      <c r="K18" s="77"/>
      <c r="L18" s="135"/>
      <c r="M18" s="167"/>
      <c r="N18" s="131"/>
      <c r="O18" s="131"/>
      <c r="P18" s="131"/>
      <c r="Q18" s="131"/>
      <c r="R18" s="131"/>
      <c r="S18" s="130"/>
      <c r="T18" s="176"/>
      <c r="U18" s="133"/>
      <c r="V18" s="165"/>
      <c r="W18" s="131"/>
      <c r="X18" s="131"/>
    </row>
    <row r="19" ht="16" customHeight="1" spans="1:24">
      <c r="A19" s="26" t="s">
        <v>1089</v>
      </c>
      <c r="B19" s="26" t="s">
        <v>1112</v>
      </c>
      <c r="C19" s="26" t="str">
        <f>_xlfn.CONCAT("on",REPLACE(A19,1,1,UPPER(LEFT(A19,1))),REPLACE(B19,1,1,UPPER(LEFT(B19,1))))</f>
        <v>onSystemPass.btset</v>
      </c>
      <c r="D19" s="25" t="s">
        <v>1113</v>
      </c>
      <c r="E19" s="26"/>
      <c r="F19" s="26"/>
      <c r="G19" s="26"/>
      <c r="H19" s="131"/>
      <c r="I19" s="131"/>
      <c r="J19" s="131"/>
      <c r="K19" s="77"/>
      <c r="L19" s="142"/>
      <c r="M19" s="167"/>
      <c r="N19" s="131"/>
      <c r="O19" s="131"/>
      <c r="P19" s="131"/>
      <c r="Q19" s="131"/>
      <c r="R19" s="131"/>
      <c r="S19" s="130"/>
      <c r="T19" s="176"/>
      <c r="U19" s="133"/>
      <c r="V19" s="165"/>
      <c r="W19" s="131"/>
      <c r="X19" s="131"/>
    </row>
    <row r="20" ht="16" customHeight="1" spans="1:24">
      <c r="A20" s="26"/>
      <c r="B20" s="26"/>
      <c r="C20" s="26"/>
      <c r="D20" s="26"/>
      <c r="E20" s="34" t="s">
        <v>340</v>
      </c>
      <c r="F20" s="26"/>
      <c r="G20" s="26"/>
      <c r="H20" s="131"/>
      <c r="I20" s="131"/>
      <c r="J20" s="131"/>
      <c r="K20" s="77"/>
      <c r="L20" s="135"/>
      <c r="M20" s="167"/>
      <c r="N20" s="131"/>
      <c r="O20" s="131"/>
      <c r="P20" s="131"/>
      <c r="Q20" s="131"/>
      <c r="R20" s="131"/>
      <c r="S20" s="130"/>
      <c r="T20" s="176"/>
      <c r="U20" s="133"/>
      <c r="V20" s="165"/>
      <c r="W20" s="131"/>
      <c r="X20" s="131"/>
    </row>
    <row r="21" ht="16" customHeight="1" spans="1:24">
      <c r="A21" s="26"/>
      <c r="B21" s="26"/>
      <c r="C21" s="26"/>
      <c r="D21" s="26"/>
      <c r="E21" s="26" t="s">
        <v>1106</v>
      </c>
      <c r="F21" s="26" t="s">
        <v>544</v>
      </c>
      <c r="G21" s="26"/>
      <c r="H21" s="131"/>
      <c r="I21" s="131"/>
      <c r="J21" s="131"/>
      <c r="K21" s="77"/>
      <c r="L21" s="135"/>
      <c r="M21" s="167"/>
      <c r="N21" s="131"/>
      <c r="O21" s="131"/>
      <c r="P21" s="131"/>
      <c r="Q21" s="131"/>
      <c r="R21" s="131"/>
      <c r="S21" s="130"/>
      <c r="T21" s="176"/>
      <c r="U21" s="133"/>
      <c r="V21" s="165"/>
      <c r="W21" s="131"/>
      <c r="X21" s="131"/>
    </row>
    <row r="22" ht="16" customHeight="1" spans="1:24">
      <c r="A22" s="26"/>
      <c r="B22" s="26"/>
      <c r="C22" s="26"/>
      <c r="D22" s="26"/>
      <c r="E22" s="26" t="s">
        <v>1114</v>
      </c>
      <c r="F22" s="26" t="s">
        <v>1110</v>
      </c>
      <c r="G22" s="26"/>
      <c r="H22" s="131"/>
      <c r="I22" s="131"/>
      <c r="J22" s="131"/>
      <c r="K22" s="77"/>
      <c r="L22" s="135"/>
      <c r="M22" s="167"/>
      <c r="N22" s="131"/>
      <c r="O22" s="131"/>
      <c r="P22" s="131"/>
      <c r="Q22" s="131"/>
      <c r="R22" s="131"/>
      <c r="S22" s="130"/>
      <c r="T22" s="176"/>
      <c r="U22" s="133"/>
      <c r="V22" s="165"/>
      <c r="W22" s="131"/>
      <c r="X22" s="131"/>
    </row>
    <row r="23" ht="16" customHeight="1" spans="1:24">
      <c r="A23" s="26" t="s">
        <v>1089</v>
      </c>
      <c r="B23" s="26" t="s">
        <v>1115</v>
      </c>
      <c r="C23" s="26" t="str">
        <f>_xlfn.CONCAT("on",REPLACE(A23,1,1,UPPER(LEFT(A23,1))),REPLACE(B23,1,1,UPPER(LEFT(B23,1))))</f>
        <v>onSystemSoundset</v>
      </c>
      <c r="D23" s="25" t="s">
        <v>1116</v>
      </c>
      <c r="E23" s="26"/>
      <c r="F23" s="26"/>
      <c r="G23" s="132" t="s">
        <v>1117</v>
      </c>
      <c r="H23" s="133"/>
      <c r="I23" s="131"/>
      <c r="J23" s="131"/>
      <c r="K23" s="77"/>
      <c r="L23" s="135"/>
      <c r="M23" s="167"/>
      <c r="N23" s="131"/>
      <c r="O23" s="131"/>
      <c r="P23" s="131"/>
      <c r="Q23" s="131"/>
      <c r="R23" s="131"/>
      <c r="S23" s="130"/>
      <c r="T23" s="176"/>
      <c r="U23" s="133"/>
      <c r="V23" s="165"/>
      <c r="W23" s="131"/>
      <c r="X23" s="133"/>
    </row>
    <row r="24" ht="16" customHeight="1" spans="1:24">
      <c r="A24" s="26"/>
      <c r="B24" s="26"/>
      <c r="C24" s="26"/>
      <c r="D24" s="26"/>
      <c r="E24" s="34" t="s">
        <v>340</v>
      </c>
      <c r="F24" s="26"/>
      <c r="G24" s="26"/>
      <c r="H24" s="133"/>
      <c r="I24" s="131"/>
      <c r="J24" s="131"/>
      <c r="K24" s="77"/>
      <c r="L24" s="135"/>
      <c r="N24" s="131"/>
      <c r="O24" s="131"/>
      <c r="P24" s="131"/>
      <c r="Q24" s="131"/>
      <c r="R24" s="131"/>
      <c r="S24" s="130"/>
      <c r="T24" s="176"/>
      <c r="U24" s="133"/>
      <c r="V24" s="165"/>
      <c r="W24" s="131"/>
      <c r="X24" s="133"/>
    </row>
    <row r="25" ht="16" customHeight="1" spans="1:24">
      <c r="A25" s="26"/>
      <c r="B25" s="26"/>
      <c r="C25" s="26"/>
      <c r="D25" s="26"/>
      <c r="E25" s="26" t="s">
        <v>1118</v>
      </c>
      <c r="F25" s="26" t="s">
        <v>544</v>
      </c>
      <c r="G25" s="26"/>
      <c r="H25" s="133"/>
      <c r="I25" s="131"/>
      <c r="J25" s="143" t="s">
        <v>1119</v>
      </c>
      <c r="K25" s="144" t="s">
        <v>1118</v>
      </c>
      <c r="L25" s="145" t="s">
        <v>261</v>
      </c>
      <c r="M25" s="168">
        <v>44900.8463310185</v>
      </c>
      <c r="N25" s="131"/>
      <c r="O25" s="131"/>
      <c r="P25" s="131"/>
      <c r="Q25" s="131"/>
      <c r="R25" s="131"/>
      <c r="S25" s="130"/>
      <c r="T25" s="177" t="s">
        <v>71</v>
      </c>
      <c r="U25" s="133" t="s">
        <v>271</v>
      </c>
      <c r="V25" s="165" t="s">
        <v>72</v>
      </c>
      <c r="W25" s="160" t="s">
        <v>1120</v>
      </c>
      <c r="X25" s="133"/>
    </row>
    <row r="26" ht="16" customHeight="1" spans="1:24">
      <c r="A26" s="26"/>
      <c r="B26" s="26"/>
      <c r="C26" s="26"/>
      <c r="D26" s="26"/>
      <c r="E26" s="26" t="s">
        <v>1121</v>
      </c>
      <c r="F26" s="26" t="s">
        <v>323</v>
      </c>
      <c r="G26" s="26"/>
      <c r="H26" s="133"/>
      <c r="I26" s="131"/>
      <c r="J26" s="143" t="s">
        <v>1119</v>
      </c>
      <c r="K26" s="146" t="s">
        <v>1118</v>
      </c>
      <c r="L26" s="147" t="s">
        <v>475</v>
      </c>
      <c r="M26" s="168">
        <v>44900.84625</v>
      </c>
      <c r="N26" s="131"/>
      <c r="O26" s="131"/>
      <c r="P26" s="131"/>
      <c r="Q26" s="131"/>
      <c r="R26" s="131"/>
      <c r="S26" s="130"/>
      <c r="T26" s="177" t="s">
        <v>71</v>
      </c>
      <c r="U26" s="133" t="s">
        <v>271</v>
      </c>
      <c r="V26" s="165" t="s">
        <v>72</v>
      </c>
      <c r="W26" s="160" t="s">
        <v>1120</v>
      </c>
      <c r="X26" s="133"/>
    </row>
    <row r="27" ht="16" customHeight="1" spans="1:24">
      <c r="A27" s="26"/>
      <c r="B27" s="26"/>
      <c r="C27" s="26"/>
      <c r="D27" s="26"/>
      <c r="E27" s="26" t="s">
        <v>1122</v>
      </c>
      <c r="F27" s="26" t="s">
        <v>323</v>
      </c>
      <c r="G27" s="26"/>
      <c r="H27" s="133"/>
      <c r="I27" s="131"/>
      <c r="J27" s="143" t="s">
        <v>1119</v>
      </c>
      <c r="K27" s="148" t="s">
        <v>1121</v>
      </c>
      <c r="L27" s="149">
        <v>11</v>
      </c>
      <c r="M27" s="168">
        <v>44900.8465277778</v>
      </c>
      <c r="N27" s="131"/>
      <c r="O27" s="131"/>
      <c r="P27" s="131"/>
      <c r="Q27" s="131"/>
      <c r="R27" s="131"/>
      <c r="S27" s="130"/>
      <c r="T27" s="177" t="s">
        <v>71</v>
      </c>
      <c r="U27" s="133" t="s">
        <v>271</v>
      </c>
      <c r="V27" s="165" t="s">
        <v>72</v>
      </c>
      <c r="W27" s="160" t="s">
        <v>1120</v>
      </c>
      <c r="X27" s="133"/>
    </row>
    <row r="28" ht="16" customHeight="1" spans="1:24">
      <c r="A28" s="26"/>
      <c r="B28" s="26"/>
      <c r="C28" s="26"/>
      <c r="D28" s="26"/>
      <c r="E28" s="26" t="s">
        <v>1123</v>
      </c>
      <c r="F28" s="26" t="s">
        <v>323</v>
      </c>
      <c r="G28" s="26"/>
      <c r="H28" s="133"/>
      <c r="I28" s="131"/>
      <c r="J28" s="143" t="s">
        <v>1119</v>
      </c>
      <c r="K28" s="148" t="s">
        <v>1122</v>
      </c>
      <c r="L28" s="150">
        <v>7</v>
      </c>
      <c r="M28" s="168">
        <v>44900.8468055556</v>
      </c>
      <c r="N28" s="131"/>
      <c r="O28" s="131"/>
      <c r="P28" s="131"/>
      <c r="Q28" s="131"/>
      <c r="R28" s="131"/>
      <c r="S28" s="130"/>
      <c r="T28" s="177" t="s">
        <v>71</v>
      </c>
      <c r="U28" s="133" t="s">
        <v>271</v>
      </c>
      <c r="V28" s="165" t="s">
        <v>72</v>
      </c>
      <c r="W28" s="160" t="s">
        <v>1120</v>
      </c>
      <c r="X28" s="133"/>
    </row>
    <row r="29" ht="16" customHeight="1" spans="1:24">
      <c r="A29" s="26"/>
      <c r="B29" s="26"/>
      <c r="C29" s="26"/>
      <c r="D29" s="26"/>
      <c r="E29" s="26" t="s">
        <v>1124</v>
      </c>
      <c r="F29" s="26" t="s">
        <v>338</v>
      </c>
      <c r="G29" s="26"/>
      <c r="H29" s="133"/>
      <c r="I29" s="131"/>
      <c r="J29" s="143" t="s">
        <v>1119</v>
      </c>
      <c r="K29" s="148" t="s">
        <v>1123</v>
      </c>
      <c r="L29" s="149">
        <v>6</v>
      </c>
      <c r="M29" s="168">
        <v>44900.8470023148</v>
      </c>
      <c r="N29" s="131"/>
      <c r="O29" s="131"/>
      <c r="P29" s="131"/>
      <c r="Q29" s="131"/>
      <c r="R29" s="131"/>
      <c r="S29" s="130"/>
      <c r="T29" s="177" t="s">
        <v>71</v>
      </c>
      <c r="U29" s="133" t="s">
        <v>271</v>
      </c>
      <c r="V29" s="165" t="s">
        <v>72</v>
      </c>
      <c r="W29" s="160" t="s">
        <v>1120</v>
      </c>
      <c r="X29" s="133"/>
    </row>
    <row r="30" ht="16" customHeight="1" spans="1:24">
      <c r="A30" s="26" t="s">
        <v>1089</v>
      </c>
      <c r="B30" s="26" t="s">
        <v>1125</v>
      </c>
      <c r="C30" s="26" t="str">
        <f>_xlfn.CONCAT("on",REPLACE(A30,1,1,UPPER(LEFT(A30,1))),REPLACE(B30,1,1,UPPER(LEFT(B30,1))))</f>
        <v>onSystemWifiset</v>
      </c>
      <c r="D30" s="25" t="s">
        <v>1126</v>
      </c>
      <c r="E30" s="26"/>
      <c r="F30" s="26"/>
      <c r="G30" s="26"/>
      <c r="H30" s="133"/>
      <c r="I30" s="131"/>
      <c r="J30" s="143" t="s">
        <v>1119</v>
      </c>
      <c r="K30" s="151" t="s">
        <v>1124</v>
      </c>
      <c r="L30" s="152" t="s">
        <v>338</v>
      </c>
      <c r="M30" s="168">
        <v>44901.6975925926</v>
      </c>
      <c r="N30" s="131"/>
      <c r="O30" s="131"/>
      <c r="P30" s="131"/>
      <c r="Q30" s="131"/>
      <c r="R30" s="131"/>
      <c r="S30" s="130"/>
      <c r="T30" s="177" t="s">
        <v>71</v>
      </c>
      <c r="U30" s="133" t="s">
        <v>271</v>
      </c>
      <c r="V30" s="165" t="s">
        <v>72</v>
      </c>
      <c r="W30" s="160" t="s">
        <v>1120</v>
      </c>
      <c r="X30" s="133"/>
    </row>
    <row r="31" ht="16" customHeight="1" spans="1:24">
      <c r="A31" s="26"/>
      <c r="B31" s="26"/>
      <c r="C31" s="26"/>
      <c r="D31" s="26"/>
      <c r="E31" s="34" t="s">
        <v>340</v>
      </c>
      <c r="F31" s="26"/>
      <c r="G31" s="26"/>
      <c r="H31" s="133"/>
      <c r="I31" s="131"/>
      <c r="J31" s="131"/>
      <c r="K31" s="153"/>
      <c r="L31" s="141"/>
      <c r="M31" s="169"/>
      <c r="N31" s="131"/>
      <c r="O31" s="131"/>
      <c r="P31" s="131"/>
      <c r="Q31" s="131"/>
      <c r="R31" s="131"/>
      <c r="S31" s="130"/>
      <c r="T31" s="176"/>
      <c r="U31" s="133"/>
      <c r="V31" s="165"/>
      <c r="W31" s="131"/>
      <c r="X31" s="133"/>
    </row>
    <row r="32" ht="16" customHeight="1" spans="1:24">
      <c r="A32" s="26"/>
      <c r="B32" s="26"/>
      <c r="C32" s="26"/>
      <c r="D32" s="26"/>
      <c r="E32" s="26" t="s">
        <v>1106</v>
      </c>
      <c r="F32" s="26" t="s">
        <v>544</v>
      </c>
      <c r="G32" s="26"/>
      <c r="H32" s="133"/>
      <c r="I32" s="131"/>
      <c r="J32" s="131"/>
      <c r="K32" s="153"/>
      <c r="L32" s="154"/>
      <c r="M32" s="169"/>
      <c r="N32" s="131"/>
      <c r="O32" s="131"/>
      <c r="P32" s="131"/>
      <c r="Q32" s="131"/>
      <c r="R32" s="131"/>
      <c r="S32" s="130"/>
      <c r="T32" s="176"/>
      <c r="U32" s="133"/>
      <c r="V32" s="165"/>
      <c r="W32" s="131"/>
      <c r="X32" s="133"/>
    </row>
    <row r="33" ht="16" customHeight="1" spans="1:24">
      <c r="A33" s="26"/>
      <c r="B33" s="26"/>
      <c r="C33" s="26"/>
      <c r="D33" s="26"/>
      <c r="E33" s="26" t="s">
        <v>1127</v>
      </c>
      <c r="F33" s="26" t="s">
        <v>544</v>
      </c>
      <c r="G33" s="26"/>
      <c r="H33" s="133"/>
      <c r="I33" s="131"/>
      <c r="J33" s="131"/>
      <c r="K33" s="153"/>
      <c r="L33" s="141"/>
      <c r="M33" s="169"/>
      <c r="N33" s="131"/>
      <c r="O33" s="131"/>
      <c r="P33" s="131"/>
      <c r="Q33" s="131"/>
      <c r="R33" s="131"/>
      <c r="S33" s="130"/>
      <c r="T33" s="176"/>
      <c r="U33" s="133"/>
      <c r="V33" s="165"/>
      <c r="W33" s="131"/>
      <c r="X33" s="133"/>
    </row>
    <row r="34" ht="16" customHeight="1" spans="1:24">
      <c r="A34" s="26"/>
      <c r="B34" s="26"/>
      <c r="C34" s="26"/>
      <c r="D34" s="26"/>
      <c r="E34" s="26" t="s">
        <v>1128</v>
      </c>
      <c r="F34" s="26" t="s">
        <v>1129</v>
      </c>
      <c r="G34" s="26"/>
      <c r="H34" s="133"/>
      <c r="I34" s="131"/>
      <c r="J34" s="131"/>
      <c r="K34" s="153"/>
      <c r="L34" s="140"/>
      <c r="M34" s="169"/>
      <c r="N34" s="131"/>
      <c r="O34" s="131"/>
      <c r="P34" s="131"/>
      <c r="Q34" s="131"/>
      <c r="R34" s="131"/>
      <c r="S34" s="130"/>
      <c r="T34" s="176"/>
      <c r="U34" s="133"/>
      <c r="V34" s="165"/>
      <c r="W34" s="131"/>
      <c r="X34" s="133"/>
    </row>
    <row r="35" ht="16" customHeight="1" spans="1:24">
      <c r="A35" s="26" t="s">
        <v>1089</v>
      </c>
      <c r="B35" s="26" t="s">
        <v>1130</v>
      </c>
      <c r="C35" s="26" t="str">
        <f>_xlfn.CONCAT("on",REPLACE(A35,1,1,UPPER(LEFT(A35,1))),REPLACE(B35,1,1,UPPER(LEFT(B35,1))))</f>
        <v>onSystemVoiceset</v>
      </c>
      <c r="D35" s="25" t="s">
        <v>1131</v>
      </c>
      <c r="E35" s="26"/>
      <c r="F35" s="26"/>
      <c r="G35" s="26"/>
      <c r="H35" s="133"/>
      <c r="I35" s="131"/>
      <c r="J35" s="131"/>
      <c r="K35" s="153"/>
      <c r="L35" s="141"/>
      <c r="M35" s="169"/>
      <c r="N35" s="131"/>
      <c r="O35" s="131"/>
      <c r="P35" s="131"/>
      <c r="Q35" s="131"/>
      <c r="R35" s="131"/>
      <c r="S35" s="130"/>
      <c r="T35" s="176"/>
      <c r="U35" s="133"/>
      <c r="V35" s="165"/>
      <c r="W35" s="131"/>
      <c r="X35" s="133"/>
    </row>
    <row r="36" ht="16" customHeight="1" spans="1:24">
      <c r="A36" s="26"/>
      <c r="B36" s="26"/>
      <c r="C36" s="26"/>
      <c r="D36" s="26"/>
      <c r="E36" s="34" t="s">
        <v>340</v>
      </c>
      <c r="F36" s="26"/>
      <c r="G36" s="26"/>
      <c r="H36" s="133"/>
      <c r="I36" s="131"/>
      <c r="J36" s="131"/>
      <c r="K36" s="153"/>
      <c r="L36" s="155"/>
      <c r="M36" s="169"/>
      <c r="N36" s="131"/>
      <c r="O36" s="131"/>
      <c r="P36" s="131"/>
      <c r="Q36" s="131"/>
      <c r="R36" s="131"/>
      <c r="S36" s="130"/>
      <c r="T36" s="176"/>
      <c r="U36" s="133"/>
      <c r="V36" s="165"/>
      <c r="W36" s="131"/>
      <c r="X36" s="133"/>
    </row>
    <row r="37" ht="16" customHeight="1" spans="1:24">
      <c r="A37" s="26"/>
      <c r="B37" s="26"/>
      <c r="C37" s="26"/>
      <c r="D37" s="26"/>
      <c r="E37" s="26" t="s">
        <v>1132</v>
      </c>
      <c r="F37" s="26" t="s">
        <v>544</v>
      </c>
      <c r="G37" s="26"/>
      <c r="H37" s="133"/>
      <c r="I37" s="131"/>
      <c r="J37" s="131"/>
      <c r="K37" s="26"/>
      <c r="L37" s="155"/>
      <c r="M37" s="169"/>
      <c r="N37" s="131"/>
      <c r="O37" s="131"/>
      <c r="P37" s="131"/>
      <c r="Q37" s="131"/>
      <c r="R37" s="131"/>
      <c r="S37" s="130"/>
      <c r="T37" s="176"/>
      <c r="U37" s="133"/>
      <c r="V37" s="165"/>
      <c r="W37" s="131"/>
      <c r="X37" s="133"/>
    </row>
    <row r="38" ht="16" customHeight="1" spans="1:24">
      <c r="A38" s="26"/>
      <c r="B38" s="26"/>
      <c r="C38" s="26"/>
      <c r="D38" s="26"/>
      <c r="E38" s="26" t="s">
        <v>1133</v>
      </c>
      <c r="F38" s="26" t="s">
        <v>1134</v>
      </c>
      <c r="G38" s="26" t="s">
        <v>1135</v>
      </c>
      <c r="H38" s="133"/>
      <c r="I38" s="131"/>
      <c r="J38" s="131"/>
      <c r="K38" s="26"/>
      <c r="L38" s="155"/>
      <c r="M38" s="169"/>
      <c r="N38" s="131"/>
      <c r="O38" s="131"/>
      <c r="P38" s="131"/>
      <c r="Q38" s="131"/>
      <c r="R38" s="131"/>
      <c r="S38" s="130"/>
      <c r="T38" s="176"/>
      <c r="U38" s="133"/>
      <c r="V38" s="165"/>
      <c r="W38" s="131"/>
      <c r="X38" s="133"/>
    </row>
    <row r="39" ht="16" customHeight="1" spans="1:24">
      <c r="A39" s="26"/>
      <c r="B39" s="26"/>
      <c r="C39" s="26"/>
      <c r="D39" s="26"/>
      <c r="E39" s="26" t="s">
        <v>1136</v>
      </c>
      <c r="F39" s="26" t="s">
        <v>544</v>
      </c>
      <c r="G39" s="26"/>
      <c r="H39" s="133"/>
      <c r="I39" s="131"/>
      <c r="J39" s="131"/>
      <c r="K39" s="26"/>
      <c r="L39" s="155"/>
      <c r="M39" s="169"/>
      <c r="N39" s="131"/>
      <c r="O39" s="131"/>
      <c r="P39" s="131"/>
      <c r="Q39" s="131"/>
      <c r="R39" s="131"/>
      <c r="S39" s="130"/>
      <c r="T39" s="176"/>
      <c r="U39" s="133"/>
      <c r="V39" s="165"/>
      <c r="W39" s="131"/>
      <c r="X39" s="133"/>
    </row>
    <row r="40" ht="16" customHeight="1" spans="1:24">
      <c r="A40" s="26"/>
      <c r="B40" s="26"/>
      <c r="C40" s="26"/>
      <c r="D40" s="26"/>
      <c r="E40" s="26" t="s">
        <v>1137</v>
      </c>
      <c r="F40" s="26" t="s">
        <v>544</v>
      </c>
      <c r="G40" s="26"/>
      <c r="H40" s="133"/>
      <c r="I40" s="131"/>
      <c r="J40" s="131"/>
      <c r="K40" s="26"/>
      <c r="L40" s="155"/>
      <c r="M40" s="169"/>
      <c r="N40" s="131"/>
      <c r="O40" s="131"/>
      <c r="P40" s="131"/>
      <c r="Q40" s="131"/>
      <c r="R40" s="131"/>
      <c r="S40" s="130"/>
      <c r="T40" s="176"/>
      <c r="U40" s="133"/>
      <c r="V40" s="165"/>
      <c r="W40" s="131"/>
      <c r="X40" s="133"/>
    </row>
    <row r="41" ht="16" customHeight="1" spans="1:24">
      <c r="A41" s="26"/>
      <c r="B41" s="26"/>
      <c r="C41" s="26"/>
      <c r="D41" s="26"/>
      <c r="E41" s="26" t="s">
        <v>1138</v>
      </c>
      <c r="F41" s="26" t="s">
        <v>544</v>
      </c>
      <c r="G41" s="26"/>
      <c r="H41" s="133"/>
      <c r="I41" s="131"/>
      <c r="J41" s="131"/>
      <c r="K41" s="26"/>
      <c r="L41" s="155"/>
      <c r="M41" s="169"/>
      <c r="N41" s="131"/>
      <c r="O41" s="131"/>
      <c r="P41" s="131"/>
      <c r="Q41" s="131"/>
      <c r="R41" s="131"/>
      <c r="S41" s="130"/>
      <c r="T41" s="176"/>
      <c r="U41" s="133"/>
      <c r="V41" s="165"/>
      <c r="W41" s="131"/>
      <c r="X41" s="133"/>
    </row>
    <row r="42" ht="16" customHeight="1" spans="1:24">
      <c r="A42" s="26"/>
      <c r="B42" s="26"/>
      <c r="C42" s="26"/>
      <c r="D42" s="26"/>
      <c r="E42" s="26" t="s">
        <v>1139</v>
      </c>
      <c r="F42" s="26" t="s">
        <v>1140</v>
      </c>
      <c r="G42" s="26"/>
      <c r="H42" s="133"/>
      <c r="I42" s="131"/>
      <c r="J42" s="131"/>
      <c r="K42" s="26"/>
      <c r="L42" s="155"/>
      <c r="M42" s="169"/>
      <c r="N42" s="131"/>
      <c r="O42" s="131"/>
      <c r="P42" s="131"/>
      <c r="Q42" s="131"/>
      <c r="R42" s="131"/>
      <c r="S42" s="130"/>
      <c r="T42" s="176"/>
      <c r="U42" s="133"/>
      <c r="V42" s="165"/>
      <c r="W42" s="131"/>
      <c r="X42" s="133"/>
    </row>
    <row r="43" ht="16" customHeight="1" spans="1:24">
      <c r="A43" s="26"/>
      <c r="B43" s="26"/>
      <c r="C43" s="26"/>
      <c r="D43" s="26"/>
      <c r="E43" s="26" t="s">
        <v>1141</v>
      </c>
      <c r="F43" s="26" t="s">
        <v>1142</v>
      </c>
      <c r="G43" s="26"/>
      <c r="H43" s="133"/>
      <c r="I43" s="131"/>
      <c r="J43" s="131"/>
      <c r="K43" s="153"/>
      <c r="L43" s="156"/>
      <c r="M43" s="169"/>
      <c r="N43" s="131"/>
      <c r="O43" s="131"/>
      <c r="P43" s="131"/>
      <c r="Q43" s="131"/>
      <c r="R43" s="131"/>
      <c r="S43" s="130"/>
      <c r="T43" s="176"/>
      <c r="U43" s="133"/>
      <c r="V43" s="165"/>
      <c r="W43" s="131"/>
      <c r="X43" s="133"/>
    </row>
    <row r="44" ht="16" customHeight="1" spans="1:24">
      <c r="A44" s="26" t="s">
        <v>1089</v>
      </c>
      <c r="B44" s="26" t="s">
        <v>1143</v>
      </c>
      <c r="C44" s="26" t="str">
        <f>_xlfn.CONCAT("on",REPLACE(A44,1,1,UPPER(LEFT(A44,1))),REPLACE(B44,1,1,UPPER(LEFT(B44,1))))</f>
        <v>onSystemFaceidset</v>
      </c>
      <c r="D44" s="25" t="s">
        <v>1144</v>
      </c>
      <c r="E44" s="26"/>
      <c r="F44" s="26"/>
      <c r="G44" s="26"/>
      <c r="H44" s="133"/>
      <c r="I44" s="131"/>
      <c r="J44" s="131"/>
      <c r="K44" s="26"/>
      <c r="L44" s="155"/>
      <c r="M44" s="169"/>
      <c r="N44" s="131"/>
      <c r="O44" s="131"/>
      <c r="P44" s="131"/>
      <c r="Q44" s="131"/>
      <c r="R44" s="131"/>
      <c r="S44" s="130"/>
      <c r="T44" s="176"/>
      <c r="U44" s="133"/>
      <c r="V44" s="165"/>
      <c r="W44" s="131"/>
      <c r="X44" s="133"/>
    </row>
    <row r="45" ht="16" customHeight="1" spans="1:24">
      <c r="A45" s="26"/>
      <c r="B45" s="26"/>
      <c r="C45" s="26"/>
      <c r="D45" s="26"/>
      <c r="E45" s="26" t="s">
        <v>1106</v>
      </c>
      <c r="F45" s="26" t="s">
        <v>544</v>
      </c>
      <c r="G45" s="26"/>
      <c r="H45" s="133"/>
      <c r="I45" s="131"/>
      <c r="J45" s="131"/>
      <c r="K45" s="26"/>
      <c r="L45" s="140"/>
      <c r="M45" s="169"/>
      <c r="N45" s="131"/>
      <c r="O45" s="131"/>
      <c r="P45" s="131"/>
      <c r="Q45" s="131"/>
      <c r="R45" s="131"/>
      <c r="S45" s="130"/>
      <c r="T45" s="176"/>
      <c r="U45" s="133"/>
      <c r="V45" s="165"/>
      <c r="W45" s="131"/>
      <c r="X45" s="133"/>
    </row>
    <row r="46" ht="16" customHeight="1" spans="1:24">
      <c r="A46" s="26"/>
      <c r="B46" s="26"/>
      <c r="C46" s="26"/>
      <c r="D46" s="26"/>
      <c r="E46" s="26"/>
      <c r="F46" s="26"/>
      <c r="G46" s="26"/>
      <c r="H46" s="133"/>
      <c r="I46" s="131"/>
      <c r="J46" s="131"/>
      <c r="K46" s="153"/>
      <c r="L46" s="141"/>
      <c r="M46" s="169"/>
      <c r="N46" s="131"/>
      <c r="O46" s="131"/>
      <c r="P46" s="131"/>
      <c r="Q46" s="131"/>
      <c r="R46" s="131"/>
      <c r="S46" s="130"/>
      <c r="T46" s="176"/>
      <c r="U46" s="133"/>
      <c r="V46" s="165"/>
      <c r="W46" s="131"/>
      <c r="X46" s="133"/>
    </row>
    <row r="47" ht="16" customHeight="1" spans="1:24">
      <c r="A47" s="26" t="s">
        <v>1089</v>
      </c>
      <c r="B47" s="26" t="s">
        <v>1145</v>
      </c>
      <c r="C47" s="26" t="str">
        <f>_xlfn.CONCAT("on",REPLACE(A47,1,1,UPPER(LEFT(A47,1))),REPLACE(B47,1,1,UPPER(LEFT(B47,1))))</f>
        <v>onSystemOtaset</v>
      </c>
      <c r="D47" s="25" t="s">
        <v>1146</v>
      </c>
      <c r="E47" s="26"/>
      <c r="F47" s="26"/>
      <c r="G47" s="132" t="s">
        <v>1117</v>
      </c>
      <c r="H47" s="133"/>
      <c r="I47" s="131"/>
      <c r="J47" s="131"/>
      <c r="K47" s="153"/>
      <c r="L47" s="140"/>
      <c r="M47" s="169"/>
      <c r="N47" s="131"/>
      <c r="O47" s="131"/>
      <c r="P47" s="131"/>
      <c r="Q47" s="131"/>
      <c r="R47" s="131"/>
      <c r="S47" s="130"/>
      <c r="T47" s="176"/>
      <c r="U47" s="133"/>
      <c r="V47" s="165"/>
      <c r="W47" s="131"/>
      <c r="X47" s="133"/>
    </row>
    <row r="48" ht="16" customHeight="1" spans="1:24">
      <c r="A48" s="26"/>
      <c r="B48" s="26"/>
      <c r="C48" s="26"/>
      <c r="D48" s="26"/>
      <c r="E48" s="34" t="s">
        <v>340</v>
      </c>
      <c r="F48" s="26"/>
      <c r="G48" s="26"/>
      <c r="H48" s="133"/>
      <c r="I48" s="131"/>
      <c r="J48" s="131"/>
      <c r="K48" s="157"/>
      <c r="L48" s="158"/>
      <c r="M48" s="170"/>
      <c r="N48" s="131"/>
      <c r="O48" s="131"/>
      <c r="P48" s="131"/>
      <c r="Q48" s="131"/>
      <c r="R48" s="131"/>
      <c r="S48" s="130"/>
      <c r="T48" s="176"/>
      <c r="U48" s="133"/>
      <c r="V48" s="165"/>
      <c r="W48" s="131"/>
      <c r="X48" s="133"/>
    </row>
    <row r="49" ht="16" customHeight="1" spans="1:24">
      <c r="A49" s="26"/>
      <c r="B49" s="26"/>
      <c r="C49" s="26"/>
      <c r="D49" s="26"/>
      <c r="E49" s="26" t="s">
        <v>1147</v>
      </c>
      <c r="F49" s="134" t="s">
        <v>636</v>
      </c>
      <c r="G49" s="26"/>
      <c r="H49" s="133"/>
      <c r="I49" s="131"/>
      <c r="J49" s="159" t="s">
        <v>1148</v>
      </c>
      <c r="K49" s="131" t="s">
        <v>1149</v>
      </c>
      <c r="L49" s="131" t="s">
        <v>261</v>
      </c>
      <c r="M49" s="169">
        <v>44902.5441782407</v>
      </c>
      <c r="N49" s="171"/>
      <c r="O49" s="131"/>
      <c r="P49" s="131"/>
      <c r="Q49" s="131"/>
      <c r="R49" s="131"/>
      <c r="S49" s="130"/>
      <c r="T49" s="139" t="s">
        <v>63</v>
      </c>
      <c r="U49" s="131" t="s">
        <v>271</v>
      </c>
      <c r="V49" s="165" t="s">
        <v>74</v>
      </c>
      <c r="W49" s="179" t="s">
        <v>1150</v>
      </c>
      <c r="X49" s="133"/>
    </row>
    <row r="50" ht="16" customHeight="1" spans="1:24">
      <c r="A50" s="26"/>
      <c r="B50" s="26"/>
      <c r="C50" s="26"/>
      <c r="D50" s="26"/>
      <c r="E50" s="26"/>
      <c r="F50" s="134" t="s">
        <v>638</v>
      </c>
      <c r="G50" s="26"/>
      <c r="H50" s="133"/>
      <c r="I50" s="131"/>
      <c r="J50" s="159" t="s">
        <v>1148</v>
      </c>
      <c r="K50" s="131" t="s">
        <v>1149</v>
      </c>
      <c r="L50" s="131" t="s">
        <v>475</v>
      </c>
      <c r="M50" s="169">
        <v>44902.544224537</v>
      </c>
      <c r="N50" s="171"/>
      <c r="O50" s="131"/>
      <c r="P50" s="131"/>
      <c r="Q50" s="131"/>
      <c r="R50" s="131"/>
      <c r="S50" s="130"/>
      <c r="T50" s="139" t="s">
        <v>63</v>
      </c>
      <c r="U50" s="131" t="s">
        <v>271</v>
      </c>
      <c r="V50" s="165" t="s">
        <v>74</v>
      </c>
      <c r="W50" s="179" t="s">
        <v>1150</v>
      </c>
      <c r="X50" s="133"/>
    </row>
    <row r="51" ht="16" customHeight="1" spans="1:24">
      <c r="A51" s="26"/>
      <c r="B51" s="26"/>
      <c r="C51" s="26"/>
      <c r="D51" s="26"/>
      <c r="E51" s="26" t="s">
        <v>1151</v>
      </c>
      <c r="F51" s="26" t="s">
        <v>1110</v>
      </c>
      <c r="G51" s="26"/>
      <c r="H51" s="133"/>
      <c r="I51" s="131"/>
      <c r="J51" s="159" t="s">
        <v>1148</v>
      </c>
      <c r="K51" s="131" t="s">
        <v>1151</v>
      </c>
      <c r="L51" s="131" t="s">
        <v>1152</v>
      </c>
      <c r="M51" s="169">
        <v>44902.471712963</v>
      </c>
      <c r="N51" s="171"/>
      <c r="O51" s="131"/>
      <c r="P51" s="131"/>
      <c r="Q51" s="131"/>
      <c r="R51" s="131"/>
      <c r="S51" s="130"/>
      <c r="T51" s="139" t="s">
        <v>63</v>
      </c>
      <c r="U51" s="131" t="s">
        <v>271</v>
      </c>
      <c r="V51" s="165" t="s">
        <v>74</v>
      </c>
      <c r="W51" s="179" t="s">
        <v>1150</v>
      </c>
      <c r="X51" s="133"/>
    </row>
    <row r="52" ht="16" customHeight="1" spans="1:24">
      <c r="A52" s="26"/>
      <c r="B52" s="26"/>
      <c r="C52" s="26"/>
      <c r="D52" s="26"/>
      <c r="E52" s="26" t="s">
        <v>1153</v>
      </c>
      <c r="F52" s="26" t="s">
        <v>1110</v>
      </c>
      <c r="G52" s="26"/>
      <c r="H52" s="133"/>
      <c r="I52" s="131"/>
      <c r="J52" s="159" t="s">
        <v>1148</v>
      </c>
      <c r="K52" s="131" t="s">
        <v>1153</v>
      </c>
      <c r="L52" s="131" t="s">
        <v>1152</v>
      </c>
      <c r="M52" s="169">
        <v>44902.4717361111</v>
      </c>
      <c r="N52" s="171"/>
      <c r="O52" s="131"/>
      <c r="P52" s="131"/>
      <c r="Q52" s="131"/>
      <c r="R52" s="131"/>
      <c r="S52" s="130"/>
      <c r="T52" s="139" t="s">
        <v>63</v>
      </c>
      <c r="U52" s="131" t="s">
        <v>271</v>
      </c>
      <c r="V52" s="165" t="s">
        <v>74</v>
      </c>
      <c r="W52" s="179" t="s">
        <v>1150</v>
      </c>
      <c r="X52" s="133"/>
    </row>
    <row r="53" ht="16" customHeight="1" spans="1:24">
      <c r="A53" s="26"/>
      <c r="B53" s="26"/>
      <c r="C53" s="26"/>
      <c r="D53" s="26"/>
      <c r="E53" s="26" t="s">
        <v>1154</v>
      </c>
      <c r="F53" s="26" t="s">
        <v>1155</v>
      </c>
      <c r="G53" s="26" t="s">
        <v>1156</v>
      </c>
      <c r="H53" s="133"/>
      <c r="I53" s="131"/>
      <c r="J53" s="159" t="s">
        <v>1148</v>
      </c>
      <c r="K53" s="131" t="s">
        <v>1154</v>
      </c>
      <c r="L53" s="160" t="s">
        <v>1157</v>
      </c>
      <c r="M53" s="169">
        <v>44902.5468402778</v>
      </c>
      <c r="N53" s="171"/>
      <c r="O53" s="131"/>
      <c r="P53" s="131"/>
      <c r="Q53" s="131"/>
      <c r="R53" s="131"/>
      <c r="S53" s="130"/>
      <c r="T53" s="139" t="s">
        <v>63</v>
      </c>
      <c r="U53" s="131" t="s">
        <v>271</v>
      </c>
      <c r="V53" s="165" t="s">
        <v>74</v>
      </c>
      <c r="W53" s="179" t="s">
        <v>1150</v>
      </c>
      <c r="X53" s="133"/>
    </row>
    <row r="54" ht="16" customHeight="1" spans="1:24">
      <c r="A54" s="26"/>
      <c r="B54" s="26"/>
      <c r="C54" s="26"/>
      <c r="D54" s="26"/>
      <c r="E54" s="26" t="s">
        <v>1158</v>
      </c>
      <c r="F54" s="26" t="s">
        <v>1159</v>
      </c>
      <c r="G54" s="26" t="s">
        <v>1160</v>
      </c>
      <c r="H54" s="133"/>
      <c r="I54" s="131"/>
      <c r="J54" s="159" t="s">
        <v>1148</v>
      </c>
      <c r="K54" s="131" t="s">
        <v>1158</v>
      </c>
      <c r="L54" s="131" t="s">
        <v>1161</v>
      </c>
      <c r="M54" s="169">
        <v>44902.4913425926</v>
      </c>
      <c r="N54" s="171"/>
      <c r="O54" s="131"/>
      <c r="P54" s="131"/>
      <c r="Q54" s="131"/>
      <c r="R54" s="131"/>
      <c r="S54" s="130"/>
      <c r="T54" s="139" t="s">
        <v>63</v>
      </c>
      <c r="U54" s="131" t="s">
        <v>271</v>
      </c>
      <c r="V54" s="165" t="s">
        <v>74</v>
      </c>
      <c r="W54" s="179" t="s">
        <v>1150</v>
      </c>
      <c r="X54" s="133"/>
    </row>
    <row r="55" ht="16" customHeight="1" spans="1:24">
      <c r="A55" s="26" t="s">
        <v>1162</v>
      </c>
      <c r="B55" s="26" t="s">
        <v>1163</v>
      </c>
      <c r="C55" s="26" t="str">
        <f>_xlfn.CONCAT("on",REPLACE(A55,1,1,UPPER(LEFT(A55,1))),REPLACE(B55,1,1,UPPER(LEFT(B55,1))))</f>
        <v>onSocTempture</v>
      </c>
      <c r="D55" s="25" t="s">
        <v>1164</v>
      </c>
      <c r="E55" s="26"/>
      <c r="F55" s="26"/>
      <c r="G55" s="26" t="s">
        <v>1165</v>
      </c>
      <c r="H55" s="133"/>
      <c r="I55" s="131"/>
      <c r="J55" s="131"/>
      <c r="K55" s="161"/>
      <c r="L55" s="162"/>
      <c r="M55" s="172"/>
      <c r="N55" s="131"/>
      <c r="O55" s="131"/>
      <c r="P55" s="131"/>
      <c r="Q55" s="131"/>
      <c r="R55" s="131"/>
      <c r="S55" s="130"/>
      <c r="T55" s="176"/>
      <c r="U55" s="133"/>
      <c r="V55" s="165"/>
      <c r="W55" s="131"/>
      <c r="X55" s="133"/>
    </row>
    <row r="56" ht="16" customHeight="1" spans="1:24">
      <c r="A56" s="26"/>
      <c r="B56" s="26"/>
      <c r="C56" s="26"/>
      <c r="D56" s="26"/>
      <c r="E56" s="26" t="s">
        <v>1163</v>
      </c>
      <c r="F56" s="26" t="s">
        <v>323</v>
      </c>
      <c r="G56" s="26"/>
      <c r="H56" s="133"/>
      <c r="I56" s="131"/>
      <c r="J56" s="131"/>
      <c r="K56" s="153"/>
      <c r="L56" s="141"/>
      <c r="M56" s="169"/>
      <c r="N56" s="131"/>
      <c r="O56" s="131"/>
      <c r="P56" s="131"/>
      <c r="Q56" s="131"/>
      <c r="R56" s="131"/>
      <c r="S56" s="130"/>
      <c r="T56" s="176"/>
      <c r="U56" s="133"/>
      <c r="V56" s="165"/>
      <c r="W56" s="131"/>
      <c r="X56" s="133"/>
    </row>
    <row r="57" ht="14.25" spans="8:24">
      <c r="H57" s="133"/>
      <c r="I57" s="131"/>
      <c r="J57" s="131"/>
      <c r="K57" s="153"/>
      <c r="L57" s="141"/>
      <c r="M57" s="169"/>
      <c r="N57" s="131"/>
      <c r="O57" s="131"/>
      <c r="P57" s="131"/>
      <c r="Q57" s="131"/>
      <c r="R57" s="131"/>
      <c r="S57" s="130"/>
      <c r="T57" s="176"/>
      <c r="U57" s="133"/>
      <c r="V57" s="165"/>
      <c r="W57" s="131"/>
      <c r="X57" s="133"/>
    </row>
    <row r="58" ht="14.25" spans="8:24">
      <c r="H58" s="133"/>
      <c r="I58" s="131"/>
      <c r="J58" s="131"/>
      <c r="K58" s="153"/>
      <c r="L58" s="163"/>
      <c r="M58" s="169"/>
      <c r="N58" s="131"/>
      <c r="O58" s="131"/>
      <c r="P58" s="131"/>
      <c r="Q58" s="131"/>
      <c r="R58" s="131"/>
      <c r="S58" s="130"/>
      <c r="T58" s="176"/>
      <c r="U58" s="133"/>
      <c r="V58" s="165"/>
      <c r="W58" s="131"/>
      <c r="X58" s="133"/>
    </row>
    <row r="59" ht="14.25" spans="8:24">
      <c r="H59" s="133"/>
      <c r="I59" s="131"/>
      <c r="J59" s="131"/>
      <c r="K59" s="153"/>
      <c r="L59" s="141"/>
      <c r="M59" s="169"/>
      <c r="N59" s="131"/>
      <c r="O59" s="131"/>
      <c r="P59" s="131"/>
      <c r="Q59" s="131"/>
      <c r="R59" s="131"/>
      <c r="S59" s="130"/>
      <c r="T59" s="176"/>
      <c r="U59" s="133"/>
      <c r="V59" s="165"/>
      <c r="W59" s="131"/>
      <c r="X59" s="133"/>
    </row>
    <row r="60" ht="14.25" spans="8:24">
      <c r="H60" s="133"/>
      <c r="I60" s="131"/>
      <c r="J60" s="131"/>
      <c r="K60" s="153"/>
      <c r="L60" s="141"/>
      <c r="M60" s="169"/>
      <c r="N60" s="131"/>
      <c r="O60" s="131"/>
      <c r="P60" s="131"/>
      <c r="Q60" s="131"/>
      <c r="R60" s="131"/>
      <c r="S60" s="130"/>
      <c r="T60" s="176"/>
      <c r="U60" s="133"/>
      <c r="V60" s="165"/>
      <c r="W60" s="131"/>
      <c r="X60" s="133"/>
    </row>
    <row r="61" ht="14.25" spans="8:24">
      <c r="H61" s="133"/>
      <c r="I61" s="131"/>
      <c r="J61" s="131"/>
      <c r="K61" s="153"/>
      <c r="L61" s="163"/>
      <c r="M61" s="169"/>
      <c r="N61" s="131"/>
      <c r="O61" s="131"/>
      <c r="P61" s="131"/>
      <c r="Q61" s="131"/>
      <c r="R61" s="131"/>
      <c r="S61" s="130"/>
      <c r="T61" s="176"/>
      <c r="U61" s="133"/>
      <c r="V61" s="165"/>
      <c r="W61" s="131"/>
      <c r="X61" s="133"/>
    </row>
    <row r="62" ht="14.25" spans="8:24">
      <c r="H62" s="135"/>
      <c r="I62" s="130"/>
      <c r="J62" s="131"/>
      <c r="K62" s="45"/>
      <c r="L62" s="141"/>
      <c r="M62" s="173"/>
      <c r="N62" s="130"/>
      <c r="O62" s="130"/>
      <c r="P62" s="130"/>
      <c r="Q62" s="130"/>
      <c r="R62" s="130"/>
      <c r="S62" s="130"/>
      <c r="T62" s="176"/>
      <c r="U62" s="135"/>
      <c r="V62" s="165"/>
      <c r="W62" s="130"/>
      <c r="X62" s="135"/>
    </row>
    <row r="63" ht="14.25" spans="8:24">
      <c r="H63" s="135"/>
      <c r="I63" s="130"/>
      <c r="J63" s="131"/>
      <c r="K63" s="45"/>
      <c r="L63" s="141"/>
      <c r="M63" s="173"/>
      <c r="N63" s="130"/>
      <c r="O63" s="130"/>
      <c r="P63" s="130"/>
      <c r="Q63" s="130"/>
      <c r="R63" s="130"/>
      <c r="S63" s="130"/>
      <c r="T63" s="176"/>
      <c r="U63" s="135"/>
      <c r="V63" s="165"/>
      <c r="W63" s="130"/>
      <c r="X63" s="135"/>
    </row>
    <row r="64" ht="14.25" spans="8:24">
      <c r="H64" s="135"/>
      <c r="I64" s="130"/>
      <c r="J64" s="131"/>
      <c r="K64" s="80"/>
      <c r="L64" s="141"/>
      <c r="M64" s="173"/>
      <c r="N64" s="130"/>
      <c r="O64" s="130"/>
      <c r="P64" s="130"/>
      <c r="Q64" s="130"/>
      <c r="R64" s="130"/>
      <c r="S64" s="130"/>
      <c r="T64" s="176"/>
      <c r="U64" s="135"/>
      <c r="V64" s="165"/>
      <c r="W64" s="130"/>
      <c r="X64" s="135"/>
    </row>
    <row r="65" ht="14.25" spans="8:24">
      <c r="H65" s="135"/>
      <c r="I65" s="130"/>
      <c r="J65" s="131"/>
      <c r="K65" s="80"/>
      <c r="L65" s="141"/>
      <c r="M65" s="173"/>
      <c r="N65" s="130"/>
      <c r="O65" s="130"/>
      <c r="P65" s="130"/>
      <c r="Q65" s="130"/>
      <c r="R65" s="130"/>
      <c r="S65" s="130"/>
      <c r="T65" s="176"/>
      <c r="U65" s="135"/>
      <c r="V65" s="165"/>
      <c r="W65" s="130"/>
      <c r="X65" s="135"/>
    </row>
    <row r="66" ht="14.25" spans="8:24">
      <c r="H66" s="135"/>
      <c r="I66" s="130"/>
      <c r="J66" s="131"/>
      <c r="K66" s="80"/>
      <c r="L66" s="141"/>
      <c r="M66" s="173"/>
      <c r="N66" s="130"/>
      <c r="O66" s="130"/>
      <c r="P66" s="130"/>
      <c r="Q66" s="130"/>
      <c r="R66" s="130"/>
      <c r="S66" s="130"/>
      <c r="T66" s="176"/>
      <c r="U66" s="135"/>
      <c r="V66" s="165"/>
      <c r="W66" s="130"/>
      <c r="X66" s="135"/>
    </row>
    <row r="67" ht="14.25" spans="8:24">
      <c r="H67" s="135"/>
      <c r="I67" s="130"/>
      <c r="J67" s="131"/>
      <c r="K67" s="80"/>
      <c r="L67" s="141"/>
      <c r="M67" s="173"/>
      <c r="N67" s="130"/>
      <c r="O67" s="130"/>
      <c r="P67" s="130"/>
      <c r="Q67" s="130"/>
      <c r="R67" s="130"/>
      <c r="S67" s="130"/>
      <c r="T67" s="176"/>
      <c r="U67" s="135"/>
      <c r="V67" s="165"/>
      <c r="W67" s="130"/>
      <c r="X67" s="135"/>
    </row>
    <row r="68" ht="14.25" spans="8:24">
      <c r="H68" s="135"/>
      <c r="I68" s="130"/>
      <c r="J68" s="131"/>
      <c r="K68" s="80"/>
      <c r="L68" s="141"/>
      <c r="M68" s="173"/>
      <c r="N68" s="130"/>
      <c r="O68" s="130"/>
      <c r="P68" s="130"/>
      <c r="Q68" s="130"/>
      <c r="R68" s="130"/>
      <c r="S68" s="130"/>
      <c r="T68" s="176"/>
      <c r="U68" s="135"/>
      <c r="V68" s="165"/>
      <c r="W68" s="130"/>
      <c r="X68" s="135"/>
    </row>
    <row r="69" ht="14.25" spans="8:24">
      <c r="H69" s="135"/>
      <c r="I69" s="130"/>
      <c r="J69" s="131"/>
      <c r="K69" s="80"/>
      <c r="L69" s="141"/>
      <c r="M69" s="173"/>
      <c r="N69" s="130"/>
      <c r="O69" s="130"/>
      <c r="P69" s="130"/>
      <c r="Q69" s="130"/>
      <c r="R69" s="130"/>
      <c r="S69" s="130"/>
      <c r="T69" s="176"/>
      <c r="U69" s="135"/>
      <c r="V69" s="165"/>
      <c r="W69" s="130"/>
      <c r="X69" s="135"/>
    </row>
    <row r="70" ht="14.25" spans="8:24">
      <c r="H70" s="135"/>
      <c r="I70" s="130"/>
      <c r="J70" s="131"/>
      <c r="K70" s="80"/>
      <c r="L70" s="141"/>
      <c r="M70" s="173"/>
      <c r="N70" s="130"/>
      <c r="O70" s="130"/>
      <c r="P70" s="130"/>
      <c r="Q70" s="130"/>
      <c r="R70" s="130"/>
      <c r="S70" s="130"/>
      <c r="T70" s="176"/>
      <c r="U70" s="135"/>
      <c r="V70" s="165"/>
      <c r="W70" s="130"/>
      <c r="X70" s="135"/>
    </row>
    <row r="71" ht="14.25" spans="8:24">
      <c r="H71" s="135"/>
      <c r="I71" s="130"/>
      <c r="J71" s="131"/>
      <c r="K71" s="80"/>
      <c r="L71" s="141"/>
      <c r="M71" s="173"/>
      <c r="N71" s="130"/>
      <c r="O71" s="130"/>
      <c r="P71" s="130"/>
      <c r="Q71" s="130"/>
      <c r="R71" s="130"/>
      <c r="S71" s="130"/>
      <c r="T71" s="176"/>
      <c r="U71" s="135"/>
      <c r="V71" s="165"/>
      <c r="W71" s="130"/>
      <c r="X71" s="135"/>
    </row>
    <row r="72" ht="14.25" spans="8:24">
      <c r="H72" s="135"/>
      <c r="I72" s="130"/>
      <c r="J72" s="131"/>
      <c r="K72" s="80"/>
      <c r="L72" s="141"/>
      <c r="M72" s="173"/>
      <c r="N72" s="130"/>
      <c r="O72" s="130"/>
      <c r="P72" s="130"/>
      <c r="Q72" s="130"/>
      <c r="R72" s="130"/>
      <c r="S72" s="130"/>
      <c r="T72" s="176"/>
      <c r="U72" s="135"/>
      <c r="V72" s="165"/>
      <c r="W72" s="130"/>
      <c r="X72" s="135"/>
    </row>
    <row r="73" ht="14.25" spans="8:24">
      <c r="H73" s="135"/>
      <c r="I73" s="130"/>
      <c r="J73" s="131"/>
      <c r="K73" s="80"/>
      <c r="L73" s="141"/>
      <c r="M73" s="173"/>
      <c r="N73" s="130"/>
      <c r="O73" s="130"/>
      <c r="P73" s="130"/>
      <c r="Q73" s="130"/>
      <c r="R73" s="130"/>
      <c r="S73" s="130"/>
      <c r="T73" s="176"/>
      <c r="U73" s="135"/>
      <c r="V73" s="165"/>
      <c r="W73" s="130"/>
      <c r="X73" s="135"/>
    </row>
    <row r="74" ht="14.25" spans="8:24">
      <c r="H74" s="135"/>
      <c r="I74" s="130"/>
      <c r="J74" s="131"/>
      <c r="K74" s="80"/>
      <c r="L74" s="141"/>
      <c r="M74" s="173"/>
      <c r="N74" s="130"/>
      <c r="O74" s="130"/>
      <c r="P74" s="130"/>
      <c r="Q74" s="130"/>
      <c r="R74" s="130"/>
      <c r="S74" s="130"/>
      <c r="T74" s="176"/>
      <c r="U74" s="135"/>
      <c r="V74" s="165"/>
      <c r="W74" s="130"/>
      <c r="X74" s="135"/>
    </row>
    <row r="75" ht="14.25" spans="8:24">
      <c r="H75" s="135"/>
      <c r="I75" s="130"/>
      <c r="J75" s="131"/>
      <c r="K75" s="80"/>
      <c r="L75" s="141"/>
      <c r="M75" s="173"/>
      <c r="N75" s="130"/>
      <c r="O75" s="130"/>
      <c r="P75" s="130"/>
      <c r="Q75" s="130"/>
      <c r="R75" s="130"/>
      <c r="S75" s="130"/>
      <c r="T75" s="176"/>
      <c r="U75" s="135"/>
      <c r="V75" s="165"/>
      <c r="W75" s="130"/>
      <c r="X75" s="135"/>
    </row>
    <row r="76" ht="14.25" spans="8:24">
      <c r="H76" s="135"/>
      <c r="I76" s="130"/>
      <c r="J76" s="131"/>
      <c r="K76" s="153"/>
      <c r="L76" s="181"/>
      <c r="M76" s="173"/>
      <c r="N76" s="130"/>
      <c r="O76" s="130"/>
      <c r="P76" s="130"/>
      <c r="Q76" s="130"/>
      <c r="R76" s="130"/>
      <c r="S76" s="130"/>
      <c r="T76" s="176"/>
      <c r="U76" s="135"/>
      <c r="V76" s="165"/>
      <c r="W76" s="102"/>
      <c r="X76" s="135"/>
    </row>
    <row r="77" ht="14.25" spans="8:24">
      <c r="H77" s="135"/>
      <c r="I77" s="130"/>
      <c r="J77" s="131"/>
      <c r="K77" s="153"/>
      <c r="L77" s="181"/>
      <c r="M77" s="173"/>
      <c r="N77" s="130"/>
      <c r="O77" s="130"/>
      <c r="P77" s="130"/>
      <c r="Q77" s="130"/>
      <c r="R77" s="130"/>
      <c r="S77" s="130"/>
      <c r="T77" s="176"/>
      <c r="U77" s="135"/>
      <c r="V77" s="165"/>
      <c r="W77" s="130"/>
      <c r="X77" s="135"/>
    </row>
    <row r="78" ht="14.25" spans="8:24">
      <c r="H78" s="135"/>
      <c r="I78" s="130"/>
      <c r="J78" s="131"/>
      <c r="K78" s="153"/>
      <c r="L78" s="181"/>
      <c r="M78" s="173"/>
      <c r="N78" s="130"/>
      <c r="O78" s="130"/>
      <c r="P78" s="130"/>
      <c r="Q78" s="130"/>
      <c r="R78" s="130"/>
      <c r="S78" s="130"/>
      <c r="T78" s="176"/>
      <c r="U78" s="135"/>
      <c r="V78" s="165"/>
      <c r="W78" s="130"/>
      <c r="X78" s="135"/>
    </row>
    <row r="79" ht="14.25" spans="11:21">
      <c r="K79" s="153"/>
      <c r="L79" s="153"/>
      <c r="U79" s="130"/>
    </row>
    <row r="80" ht="14.25" spans="8:24">
      <c r="H80" s="135"/>
      <c r="I80" s="130"/>
      <c r="J80" s="130"/>
      <c r="K80" s="153"/>
      <c r="L80" s="153"/>
      <c r="M80" s="130"/>
      <c r="N80" s="130"/>
      <c r="O80" s="130"/>
      <c r="P80" s="130"/>
      <c r="Q80" s="130"/>
      <c r="R80" s="130"/>
      <c r="S80" s="130"/>
      <c r="T80" s="139"/>
      <c r="U80" s="135"/>
      <c r="V80" s="165"/>
      <c r="W80" s="130"/>
      <c r="X80" s="135"/>
    </row>
    <row r="81" ht="14.25" spans="8:24">
      <c r="H81" s="135"/>
      <c r="I81" s="130"/>
      <c r="J81" s="130"/>
      <c r="K81" s="45"/>
      <c r="L81" s="153"/>
      <c r="M81" s="173"/>
      <c r="N81" s="130"/>
      <c r="O81" s="130"/>
      <c r="P81" s="130"/>
      <c r="Q81" s="130"/>
      <c r="R81" s="130"/>
      <c r="S81" s="183"/>
      <c r="T81" s="176"/>
      <c r="U81" s="135"/>
      <c r="V81" s="165"/>
      <c r="W81" s="130"/>
      <c r="X81" s="135"/>
    </row>
    <row r="82" ht="14.25" spans="8:24">
      <c r="H82" s="135"/>
      <c r="I82" s="130"/>
      <c r="J82" s="130"/>
      <c r="K82" s="45"/>
      <c r="L82" s="153"/>
      <c r="M82" s="173"/>
      <c r="N82" s="130"/>
      <c r="O82" s="130"/>
      <c r="P82" s="130"/>
      <c r="Q82" s="130"/>
      <c r="R82" s="130"/>
      <c r="S82" s="183"/>
      <c r="T82" s="176"/>
      <c r="U82" s="135"/>
      <c r="V82" s="165"/>
      <c r="W82" s="130"/>
      <c r="X82" s="135"/>
    </row>
    <row r="83" ht="14.25" spans="8:24">
      <c r="H83" s="135"/>
      <c r="I83" s="130"/>
      <c r="J83" s="130"/>
      <c r="K83" s="153"/>
      <c r="L83" s="153"/>
      <c r="M83" s="173"/>
      <c r="N83" s="130"/>
      <c r="O83" s="130"/>
      <c r="P83" s="130"/>
      <c r="Q83" s="130"/>
      <c r="R83" s="130"/>
      <c r="S83" s="183"/>
      <c r="T83" s="176"/>
      <c r="U83" s="135"/>
      <c r="V83" s="165"/>
      <c r="W83" s="130"/>
      <c r="X83" s="135"/>
    </row>
    <row r="84" ht="14.25" spans="8:24">
      <c r="H84" s="135"/>
      <c r="I84" s="130"/>
      <c r="J84" s="130"/>
      <c r="K84" s="153"/>
      <c r="L84" s="153"/>
      <c r="M84" s="173"/>
      <c r="N84" s="130"/>
      <c r="O84" s="130"/>
      <c r="P84" s="130"/>
      <c r="Q84" s="130"/>
      <c r="R84" s="130"/>
      <c r="S84" s="183"/>
      <c r="T84" s="176"/>
      <c r="U84" s="135"/>
      <c r="V84" s="165"/>
      <c r="W84" s="130"/>
      <c r="X84" s="135"/>
    </row>
    <row r="85" ht="14.25" spans="8:24">
      <c r="H85" s="135"/>
      <c r="I85" s="130"/>
      <c r="J85" s="130"/>
      <c r="K85" s="153"/>
      <c r="L85" s="153"/>
      <c r="M85" s="173"/>
      <c r="N85" s="130"/>
      <c r="O85" s="130"/>
      <c r="P85" s="130"/>
      <c r="Q85" s="130"/>
      <c r="R85" s="130"/>
      <c r="S85" s="183"/>
      <c r="T85" s="176"/>
      <c r="U85" s="135"/>
      <c r="V85" s="165"/>
      <c r="W85" s="130"/>
      <c r="X85" s="135"/>
    </row>
    <row r="86" ht="14.25" spans="8:24">
      <c r="H86" s="135"/>
      <c r="I86" s="130"/>
      <c r="J86" s="130"/>
      <c r="K86" s="153"/>
      <c r="L86" s="153"/>
      <c r="M86" s="173"/>
      <c r="N86" s="130"/>
      <c r="O86" s="130"/>
      <c r="P86" s="130"/>
      <c r="Q86" s="130"/>
      <c r="R86" s="130"/>
      <c r="S86" s="183"/>
      <c r="T86" s="176"/>
      <c r="U86" s="135"/>
      <c r="V86" s="165"/>
      <c r="W86" s="130"/>
      <c r="X86" s="135"/>
    </row>
    <row r="87" ht="14.25" spans="8:24">
      <c r="H87" s="135"/>
      <c r="I87" s="130"/>
      <c r="J87" s="130"/>
      <c r="K87" s="45"/>
      <c r="L87" s="153"/>
      <c r="M87" s="173"/>
      <c r="N87" s="130"/>
      <c r="O87" s="130"/>
      <c r="P87" s="130"/>
      <c r="Q87" s="130"/>
      <c r="R87" s="130"/>
      <c r="S87" s="183"/>
      <c r="T87" s="176"/>
      <c r="U87" s="135"/>
      <c r="V87" s="165"/>
      <c r="W87" s="130"/>
      <c r="X87" s="135"/>
    </row>
    <row r="88" ht="14.25" spans="8:24">
      <c r="H88" s="135"/>
      <c r="I88" s="130"/>
      <c r="J88" s="130"/>
      <c r="K88" s="45"/>
      <c r="L88" s="153"/>
      <c r="M88" s="173"/>
      <c r="N88" s="130"/>
      <c r="O88" s="130"/>
      <c r="P88" s="130"/>
      <c r="Q88" s="130"/>
      <c r="R88" s="130"/>
      <c r="S88" s="183"/>
      <c r="T88" s="176"/>
      <c r="U88" s="135"/>
      <c r="V88" s="165"/>
      <c r="W88" s="130"/>
      <c r="X88" s="135"/>
    </row>
    <row r="89" ht="14.25" spans="8:24">
      <c r="H89" s="135"/>
      <c r="I89" s="130"/>
      <c r="J89" s="130"/>
      <c r="K89" s="45"/>
      <c r="L89" s="153"/>
      <c r="M89" s="173"/>
      <c r="N89" s="130"/>
      <c r="O89" s="130"/>
      <c r="P89" s="130"/>
      <c r="Q89" s="130"/>
      <c r="R89" s="130"/>
      <c r="S89" s="183"/>
      <c r="T89" s="176"/>
      <c r="U89" s="135"/>
      <c r="V89" s="165"/>
      <c r="W89" s="130"/>
      <c r="X89" s="135"/>
    </row>
    <row r="90" ht="14.25" spans="8:24">
      <c r="H90" s="135"/>
      <c r="I90" s="130"/>
      <c r="J90" s="130"/>
      <c r="K90" s="45"/>
      <c r="L90" s="153"/>
      <c r="M90" s="173"/>
      <c r="N90" s="130"/>
      <c r="O90" s="130"/>
      <c r="P90" s="130"/>
      <c r="Q90" s="130"/>
      <c r="R90" s="130"/>
      <c r="S90" s="183"/>
      <c r="T90" s="176"/>
      <c r="U90" s="135"/>
      <c r="V90" s="165"/>
      <c r="W90" s="130"/>
      <c r="X90" s="135"/>
    </row>
    <row r="91" ht="14.25" spans="8:24">
      <c r="H91" s="180"/>
      <c r="I91" s="130"/>
      <c r="J91" s="182"/>
      <c r="K91" s="45"/>
      <c r="L91" s="153"/>
      <c r="M91" s="173"/>
      <c r="N91" s="130"/>
      <c r="O91" s="130"/>
      <c r="P91" s="130"/>
      <c r="Q91" s="130"/>
      <c r="R91" s="130"/>
      <c r="S91" s="183"/>
      <c r="T91" s="176"/>
      <c r="U91" s="135"/>
      <c r="V91" s="165"/>
      <c r="W91" s="130"/>
      <c r="X91" s="180"/>
    </row>
    <row r="92" ht="14.25" spans="8:24">
      <c r="H92" s="180"/>
      <c r="I92" s="130"/>
      <c r="J92" s="182"/>
      <c r="K92" s="45"/>
      <c r="L92" s="153"/>
      <c r="M92" s="173"/>
      <c r="N92" s="130"/>
      <c r="O92" s="130"/>
      <c r="P92" s="130"/>
      <c r="Q92" s="130"/>
      <c r="R92" s="130"/>
      <c r="S92" s="183"/>
      <c r="T92" s="176"/>
      <c r="U92" s="135"/>
      <c r="V92" s="165"/>
      <c r="W92" s="130"/>
      <c r="X92" s="180"/>
    </row>
    <row r="93" ht="14.25" spans="8:24">
      <c r="H93" s="135"/>
      <c r="I93" s="130"/>
      <c r="J93" s="130"/>
      <c r="K93" s="45"/>
      <c r="L93" s="153"/>
      <c r="M93" s="173"/>
      <c r="N93" s="130"/>
      <c r="O93" s="130"/>
      <c r="P93" s="130"/>
      <c r="Q93" s="130"/>
      <c r="R93" s="130"/>
      <c r="S93" s="183"/>
      <c r="T93" s="176"/>
      <c r="U93" s="135"/>
      <c r="V93" s="165"/>
      <c r="W93" s="130"/>
      <c r="X93" s="135"/>
    </row>
    <row r="94" ht="14.25" spans="8:24">
      <c r="H94" s="135"/>
      <c r="I94" s="130"/>
      <c r="J94" s="130"/>
      <c r="K94" s="45"/>
      <c r="L94" s="153"/>
      <c r="M94" s="173"/>
      <c r="N94" s="130"/>
      <c r="O94" s="130"/>
      <c r="P94" s="130"/>
      <c r="Q94" s="130"/>
      <c r="R94" s="130"/>
      <c r="S94" s="183"/>
      <c r="T94" s="176"/>
      <c r="U94" s="135"/>
      <c r="V94" s="165"/>
      <c r="W94" s="130"/>
      <c r="X94" s="135"/>
    </row>
    <row r="95" ht="14.25" spans="8:24">
      <c r="H95" s="135"/>
      <c r="I95" s="130"/>
      <c r="J95" s="130"/>
      <c r="K95" s="153"/>
      <c r="L95" s="153"/>
      <c r="M95" s="173"/>
      <c r="N95" s="130"/>
      <c r="O95" s="130"/>
      <c r="P95" s="130"/>
      <c r="Q95" s="130"/>
      <c r="R95" s="130"/>
      <c r="S95" s="183"/>
      <c r="T95" s="176"/>
      <c r="U95" s="135"/>
      <c r="V95" s="165"/>
      <c r="W95" s="130"/>
      <c r="X95" s="135"/>
    </row>
    <row r="96" ht="14.25" spans="8:24">
      <c r="H96" s="135"/>
      <c r="I96" s="130"/>
      <c r="J96" s="130"/>
      <c r="K96" s="153"/>
      <c r="L96" s="153"/>
      <c r="M96" s="173"/>
      <c r="N96" s="130"/>
      <c r="O96" s="130"/>
      <c r="P96" s="130"/>
      <c r="Q96" s="130"/>
      <c r="R96" s="130"/>
      <c r="S96" s="183"/>
      <c r="T96" s="176"/>
      <c r="U96" s="135"/>
      <c r="V96" s="165"/>
      <c r="W96" s="130"/>
      <c r="X96" s="135"/>
    </row>
    <row r="97" ht="14.25" spans="8:24">
      <c r="H97" s="135"/>
      <c r="I97" s="130"/>
      <c r="J97" s="130"/>
      <c r="K97" s="153"/>
      <c r="L97" s="153"/>
      <c r="M97" s="173"/>
      <c r="N97" s="130"/>
      <c r="O97" s="130"/>
      <c r="P97" s="130"/>
      <c r="Q97" s="130"/>
      <c r="R97" s="130"/>
      <c r="S97" s="183"/>
      <c r="T97" s="176"/>
      <c r="U97" s="135"/>
      <c r="V97" s="165"/>
      <c r="W97" s="130"/>
      <c r="X97" s="135"/>
    </row>
    <row r="98" ht="14.25" spans="8:24">
      <c r="H98" s="135"/>
      <c r="I98" s="130"/>
      <c r="J98" s="130"/>
      <c r="K98" s="153"/>
      <c r="L98" s="153"/>
      <c r="M98" s="173"/>
      <c r="N98" s="130"/>
      <c r="O98" s="130"/>
      <c r="P98" s="130"/>
      <c r="Q98" s="130"/>
      <c r="R98" s="130"/>
      <c r="S98" s="183"/>
      <c r="T98" s="176"/>
      <c r="U98" s="135"/>
      <c r="V98" s="165"/>
      <c r="W98" s="130"/>
      <c r="X98" s="135"/>
    </row>
    <row r="99" ht="14.25" spans="8:24">
      <c r="H99" s="135"/>
      <c r="I99" s="130"/>
      <c r="J99" s="130"/>
      <c r="K99" s="153"/>
      <c r="L99" s="153"/>
      <c r="M99" s="173"/>
      <c r="N99" s="130"/>
      <c r="O99" s="130"/>
      <c r="P99" s="130"/>
      <c r="Q99" s="130"/>
      <c r="R99" s="130"/>
      <c r="S99" s="183"/>
      <c r="T99" s="176"/>
      <c r="U99" s="135"/>
      <c r="V99" s="165"/>
      <c r="W99" s="130"/>
      <c r="X99" s="135"/>
    </row>
    <row r="100" ht="14.25" spans="8:24">
      <c r="H100" s="135"/>
      <c r="I100" s="130"/>
      <c r="J100" s="130"/>
      <c r="K100" s="153"/>
      <c r="L100" s="153"/>
      <c r="M100" s="173"/>
      <c r="N100" s="130"/>
      <c r="O100" s="130"/>
      <c r="P100" s="130"/>
      <c r="Q100" s="130"/>
      <c r="R100" s="130"/>
      <c r="S100" s="183"/>
      <c r="T100" s="176"/>
      <c r="U100" s="135"/>
      <c r="V100" s="165"/>
      <c r="W100" s="130"/>
      <c r="X100" s="135"/>
    </row>
    <row r="101" ht="14.25" spans="8:24">
      <c r="H101" s="135"/>
      <c r="I101" s="130"/>
      <c r="J101" s="130"/>
      <c r="K101" s="153"/>
      <c r="L101" s="153"/>
      <c r="M101" s="173"/>
      <c r="N101" s="130"/>
      <c r="O101" s="130"/>
      <c r="P101" s="130"/>
      <c r="Q101" s="130"/>
      <c r="R101" s="130"/>
      <c r="S101" s="183"/>
      <c r="T101" s="176"/>
      <c r="U101" s="135"/>
      <c r="V101" s="165"/>
      <c r="W101" s="130"/>
      <c r="X101" s="135"/>
    </row>
    <row r="102" ht="14.25" spans="8:24">
      <c r="H102" s="135"/>
      <c r="I102" s="130"/>
      <c r="J102" s="130"/>
      <c r="K102" s="153"/>
      <c r="L102" s="153"/>
      <c r="M102" s="173"/>
      <c r="N102" s="130"/>
      <c r="O102" s="130"/>
      <c r="P102" s="130"/>
      <c r="Q102" s="130"/>
      <c r="R102" s="130"/>
      <c r="S102" s="183"/>
      <c r="T102" s="176"/>
      <c r="U102" s="135"/>
      <c r="V102" s="165"/>
      <c r="W102" s="130"/>
      <c r="X102" s="135"/>
    </row>
    <row r="103" ht="14.25" spans="8:24">
      <c r="H103" s="135"/>
      <c r="I103" s="130"/>
      <c r="J103" s="130"/>
      <c r="K103" s="153"/>
      <c r="L103" s="153"/>
      <c r="M103" s="173"/>
      <c r="N103" s="130"/>
      <c r="O103" s="130"/>
      <c r="P103" s="130"/>
      <c r="Q103" s="130"/>
      <c r="R103" s="130"/>
      <c r="S103" s="183"/>
      <c r="T103" s="176"/>
      <c r="U103" s="135"/>
      <c r="V103" s="165"/>
      <c r="W103" s="130"/>
      <c r="X103" s="135"/>
    </row>
    <row r="104" ht="14.25" spans="8:24">
      <c r="H104" s="135"/>
      <c r="I104" s="130"/>
      <c r="J104" s="130"/>
      <c r="K104" s="153"/>
      <c r="L104" s="153"/>
      <c r="M104" s="173"/>
      <c r="N104" s="130"/>
      <c r="O104" s="130"/>
      <c r="P104" s="130"/>
      <c r="Q104" s="130"/>
      <c r="R104" s="130"/>
      <c r="S104" s="183"/>
      <c r="T104" s="176"/>
      <c r="U104" s="135"/>
      <c r="V104" s="165"/>
      <c r="W104" s="130"/>
      <c r="X104" s="135"/>
    </row>
    <row r="105" ht="14.25" spans="8:24">
      <c r="H105" s="135"/>
      <c r="I105" s="130"/>
      <c r="J105" s="130"/>
      <c r="K105" s="153"/>
      <c r="L105" s="153"/>
      <c r="M105" s="173"/>
      <c r="N105" s="130"/>
      <c r="O105" s="130"/>
      <c r="P105" s="130"/>
      <c r="Q105" s="130"/>
      <c r="R105" s="130"/>
      <c r="S105" s="183"/>
      <c r="T105" s="176"/>
      <c r="U105" s="135"/>
      <c r="V105" s="165"/>
      <c r="W105" s="130"/>
      <c r="X105" s="135"/>
    </row>
    <row r="106" ht="14.25" spans="8:24">
      <c r="H106" s="135"/>
      <c r="I106" s="130"/>
      <c r="J106" s="130"/>
      <c r="K106" s="153"/>
      <c r="L106" s="153"/>
      <c r="M106" s="173"/>
      <c r="N106" s="130"/>
      <c r="O106" s="130"/>
      <c r="P106" s="130"/>
      <c r="Q106" s="130"/>
      <c r="R106" s="130"/>
      <c r="S106" s="183"/>
      <c r="T106" s="176"/>
      <c r="U106" s="135"/>
      <c r="V106" s="165"/>
      <c r="W106" s="130"/>
      <c r="X106" s="135"/>
    </row>
    <row r="107" ht="14.25" spans="8:24">
      <c r="H107" s="135"/>
      <c r="I107" s="130"/>
      <c r="J107" s="130"/>
      <c r="K107" s="153"/>
      <c r="L107" s="153"/>
      <c r="M107" s="173"/>
      <c r="N107" s="130"/>
      <c r="O107" s="130"/>
      <c r="P107" s="130"/>
      <c r="Q107" s="130"/>
      <c r="R107" s="130"/>
      <c r="S107" s="183"/>
      <c r="T107" s="176"/>
      <c r="U107" s="135"/>
      <c r="V107" s="165"/>
      <c r="W107" s="130"/>
      <c r="X107" s="135"/>
    </row>
    <row r="108" ht="14.25" spans="8:24">
      <c r="H108" s="135"/>
      <c r="I108" s="130"/>
      <c r="J108" s="130"/>
      <c r="K108" s="153"/>
      <c r="L108" s="153"/>
      <c r="M108" s="173"/>
      <c r="N108" s="130"/>
      <c r="O108" s="130"/>
      <c r="P108" s="130"/>
      <c r="Q108" s="130"/>
      <c r="R108" s="130"/>
      <c r="S108" s="183"/>
      <c r="T108" s="176"/>
      <c r="U108" s="135"/>
      <c r="V108" s="165"/>
      <c r="W108" s="130"/>
      <c r="X108" s="135"/>
    </row>
    <row r="109" ht="14.25" spans="8:24">
      <c r="H109" s="135"/>
      <c r="I109" s="130"/>
      <c r="J109" s="130"/>
      <c r="K109" s="153"/>
      <c r="L109" s="153"/>
      <c r="M109" s="173"/>
      <c r="N109" s="130"/>
      <c r="O109" s="130"/>
      <c r="P109" s="130"/>
      <c r="Q109" s="130"/>
      <c r="R109" s="130"/>
      <c r="S109" s="183"/>
      <c r="T109" s="176"/>
      <c r="U109" s="135"/>
      <c r="V109" s="165"/>
      <c r="W109" s="130"/>
      <c r="X109" s="135"/>
    </row>
    <row r="110" ht="14.25" spans="8:24">
      <c r="H110" s="135"/>
      <c r="I110" s="130"/>
      <c r="J110" s="130"/>
      <c r="K110" s="153"/>
      <c r="L110" s="153"/>
      <c r="M110" s="173"/>
      <c r="N110" s="130"/>
      <c r="O110" s="130"/>
      <c r="P110" s="130"/>
      <c r="Q110" s="130"/>
      <c r="R110" s="130"/>
      <c r="S110" s="183"/>
      <c r="T110" s="176"/>
      <c r="U110" s="135"/>
      <c r="V110" s="165"/>
      <c r="W110" s="130"/>
      <c r="X110" s="135"/>
    </row>
    <row r="111" ht="14.25" spans="8:24">
      <c r="H111" s="135"/>
      <c r="I111" s="130"/>
      <c r="J111" s="130"/>
      <c r="K111" s="45"/>
      <c r="L111" s="153"/>
      <c r="M111" s="173"/>
      <c r="N111" s="130"/>
      <c r="O111" s="130"/>
      <c r="P111" s="130"/>
      <c r="Q111" s="130"/>
      <c r="R111" s="130"/>
      <c r="S111" s="183"/>
      <c r="T111" s="176"/>
      <c r="U111" s="135"/>
      <c r="V111" s="165"/>
      <c r="W111" s="130"/>
      <c r="X111" s="135"/>
    </row>
    <row r="112" ht="14.25" spans="8:24">
      <c r="H112" s="135"/>
      <c r="I112" s="130"/>
      <c r="J112" s="130"/>
      <c r="K112" s="45"/>
      <c r="L112" s="153"/>
      <c r="M112" s="173"/>
      <c r="N112" s="130"/>
      <c r="O112" s="130"/>
      <c r="P112" s="130"/>
      <c r="Q112" s="130"/>
      <c r="R112" s="130"/>
      <c r="S112" s="183"/>
      <c r="T112" s="176"/>
      <c r="U112" s="135"/>
      <c r="V112" s="165"/>
      <c r="W112" s="130"/>
      <c r="X112" s="135"/>
    </row>
    <row r="113" ht="14.25" spans="8:24">
      <c r="H113" s="135"/>
      <c r="I113" s="130"/>
      <c r="J113" s="130"/>
      <c r="K113" s="153"/>
      <c r="L113" s="153"/>
      <c r="M113" s="173"/>
      <c r="N113" s="130"/>
      <c r="O113" s="130"/>
      <c r="P113" s="130"/>
      <c r="Q113" s="130"/>
      <c r="R113" s="130"/>
      <c r="S113" s="183"/>
      <c r="T113" s="176"/>
      <c r="U113" s="135"/>
      <c r="V113" s="165"/>
      <c r="W113" s="130"/>
      <c r="X113" s="135"/>
    </row>
    <row r="114" ht="14.25" spans="8:24">
      <c r="H114" s="135"/>
      <c r="I114" s="130"/>
      <c r="J114" s="130"/>
      <c r="K114" s="153"/>
      <c r="L114" s="153"/>
      <c r="M114" s="173"/>
      <c r="N114" s="130"/>
      <c r="O114" s="130"/>
      <c r="P114" s="130"/>
      <c r="Q114" s="130"/>
      <c r="R114" s="130"/>
      <c r="S114" s="183"/>
      <c r="T114" s="176"/>
      <c r="U114" s="135"/>
      <c r="V114" s="165"/>
      <c r="W114" s="130"/>
      <c r="X114" s="135"/>
    </row>
    <row r="115" ht="14.25" spans="8:24">
      <c r="H115" s="135"/>
      <c r="I115" s="130"/>
      <c r="J115" s="130"/>
      <c r="K115" s="153"/>
      <c r="L115" s="153"/>
      <c r="M115" s="173"/>
      <c r="N115" s="130"/>
      <c r="O115" s="130"/>
      <c r="P115" s="130"/>
      <c r="Q115" s="130"/>
      <c r="R115" s="130"/>
      <c r="S115" s="183"/>
      <c r="T115" s="176"/>
      <c r="U115" s="135"/>
      <c r="V115" s="165"/>
      <c r="W115" s="130"/>
      <c r="X115" s="135"/>
    </row>
    <row r="116" ht="14.25" spans="8:24">
      <c r="H116" s="135"/>
      <c r="I116" s="130"/>
      <c r="J116" s="130"/>
      <c r="K116" s="153"/>
      <c r="L116" s="153"/>
      <c r="M116" s="173"/>
      <c r="N116" s="130"/>
      <c r="O116" s="130"/>
      <c r="P116" s="130"/>
      <c r="Q116" s="130"/>
      <c r="R116" s="130"/>
      <c r="S116" s="183"/>
      <c r="T116" s="176"/>
      <c r="U116" s="135"/>
      <c r="V116" s="165"/>
      <c r="W116" s="130"/>
      <c r="X116" s="135"/>
    </row>
    <row r="117" ht="14.25" spans="8:24">
      <c r="H117" s="135"/>
      <c r="I117" s="130"/>
      <c r="J117" s="130"/>
      <c r="K117" s="153"/>
      <c r="L117" s="153"/>
      <c r="M117" s="173"/>
      <c r="N117" s="130"/>
      <c r="O117" s="130"/>
      <c r="P117" s="130"/>
      <c r="Q117" s="130"/>
      <c r="R117" s="130"/>
      <c r="S117" s="183"/>
      <c r="T117" s="176"/>
      <c r="U117" s="135"/>
      <c r="V117" s="165"/>
      <c r="W117" s="130"/>
      <c r="X117" s="135"/>
    </row>
    <row r="118" ht="14.25" spans="8:24">
      <c r="H118" s="135"/>
      <c r="I118" s="130"/>
      <c r="J118" s="130"/>
      <c r="K118" s="153"/>
      <c r="L118" s="153"/>
      <c r="M118" s="173"/>
      <c r="N118" s="130"/>
      <c r="O118" s="130"/>
      <c r="P118" s="130"/>
      <c r="Q118" s="130"/>
      <c r="R118" s="130"/>
      <c r="S118" s="183"/>
      <c r="T118" s="176"/>
      <c r="U118" s="135"/>
      <c r="V118" s="165"/>
      <c r="W118" s="130"/>
      <c r="X118" s="135"/>
    </row>
    <row r="119" ht="14.25" spans="8:24">
      <c r="H119" s="135"/>
      <c r="I119" s="130"/>
      <c r="J119" s="130"/>
      <c r="K119" s="153"/>
      <c r="L119" s="153"/>
      <c r="M119" s="173"/>
      <c r="N119" s="130"/>
      <c r="O119" s="130"/>
      <c r="P119" s="130"/>
      <c r="Q119" s="130"/>
      <c r="R119" s="130"/>
      <c r="S119" s="183"/>
      <c r="T119" s="176"/>
      <c r="U119" s="135"/>
      <c r="V119" s="165"/>
      <c r="W119" s="130"/>
      <c r="X119" s="135"/>
    </row>
    <row r="120" ht="14.25" spans="8:24">
      <c r="H120" s="135"/>
      <c r="I120" s="130"/>
      <c r="J120" s="130"/>
      <c r="K120" s="153"/>
      <c r="L120" s="153"/>
      <c r="M120" s="173"/>
      <c r="N120" s="130"/>
      <c r="O120" s="130"/>
      <c r="P120" s="130"/>
      <c r="Q120" s="130"/>
      <c r="R120" s="130"/>
      <c r="S120" s="183"/>
      <c r="T120" s="176"/>
      <c r="U120" s="135"/>
      <c r="V120" s="165"/>
      <c r="W120" s="130"/>
      <c r="X120" s="135"/>
    </row>
    <row r="121" ht="14.25" spans="8:24">
      <c r="H121" s="135"/>
      <c r="I121" s="130"/>
      <c r="J121" s="130"/>
      <c r="K121" s="153"/>
      <c r="L121" s="153"/>
      <c r="M121" s="173"/>
      <c r="N121" s="130"/>
      <c r="O121" s="130"/>
      <c r="P121" s="130"/>
      <c r="Q121" s="130"/>
      <c r="R121" s="130"/>
      <c r="S121" s="183"/>
      <c r="T121" s="176"/>
      <c r="U121" s="135"/>
      <c r="V121" s="165"/>
      <c r="W121" s="130"/>
      <c r="X121" s="135"/>
    </row>
    <row r="122" ht="14.25" spans="8:24">
      <c r="H122" s="135"/>
      <c r="I122" s="130"/>
      <c r="J122" s="130"/>
      <c r="K122" s="153"/>
      <c r="L122" s="153"/>
      <c r="M122" s="173"/>
      <c r="N122" s="130"/>
      <c r="O122" s="130"/>
      <c r="P122" s="130"/>
      <c r="Q122" s="130"/>
      <c r="R122" s="130"/>
      <c r="S122" s="183"/>
      <c r="T122" s="176"/>
      <c r="U122" s="135"/>
      <c r="V122" s="165"/>
      <c r="W122" s="130"/>
      <c r="X122" s="135"/>
    </row>
    <row r="123" ht="14.25" spans="8:24">
      <c r="H123" s="135"/>
      <c r="I123" s="130"/>
      <c r="J123" s="130"/>
      <c r="K123" s="153"/>
      <c r="L123" s="153"/>
      <c r="M123" s="173"/>
      <c r="N123" s="130"/>
      <c r="O123" s="130"/>
      <c r="P123" s="130"/>
      <c r="Q123" s="130"/>
      <c r="R123" s="130"/>
      <c r="S123" s="183"/>
      <c r="T123" s="176"/>
      <c r="U123" s="135"/>
      <c r="V123" s="165"/>
      <c r="W123" s="130"/>
      <c r="X123" s="135"/>
    </row>
    <row r="124" ht="14.25" spans="8:24">
      <c r="H124" s="135"/>
      <c r="I124" s="130"/>
      <c r="J124" s="130"/>
      <c r="K124" s="153"/>
      <c r="L124" s="153"/>
      <c r="M124" s="173"/>
      <c r="N124" s="130"/>
      <c r="O124" s="130"/>
      <c r="P124" s="130"/>
      <c r="Q124" s="130"/>
      <c r="R124" s="130"/>
      <c r="S124" s="183"/>
      <c r="T124" s="176"/>
      <c r="U124" s="135"/>
      <c r="V124" s="165"/>
      <c r="W124" s="130"/>
      <c r="X124" s="135"/>
    </row>
    <row r="125" ht="14.25" spans="8:24">
      <c r="H125" s="135"/>
      <c r="I125" s="130"/>
      <c r="J125" s="130"/>
      <c r="K125" s="153"/>
      <c r="L125" s="153"/>
      <c r="M125" s="173"/>
      <c r="N125" s="130"/>
      <c r="O125" s="130"/>
      <c r="P125" s="130"/>
      <c r="Q125" s="130"/>
      <c r="R125" s="130"/>
      <c r="S125" s="183"/>
      <c r="T125" s="176"/>
      <c r="U125" s="135"/>
      <c r="V125" s="165"/>
      <c r="W125" s="130"/>
      <c r="X125" s="135"/>
    </row>
    <row r="126" ht="14.25" spans="8:24">
      <c r="H126" s="135"/>
      <c r="I126" s="130"/>
      <c r="J126" s="130"/>
      <c r="K126" s="153"/>
      <c r="L126" s="153"/>
      <c r="M126" s="173"/>
      <c r="N126" s="130"/>
      <c r="O126" s="130"/>
      <c r="P126" s="130"/>
      <c r="Q126" s="130"/>
      <c r="R126" s="130"/>
      <c r="S126" s="183"/>
      <c r="T126" s="176"/>
      <c r="U126" s="135"/>
      <c r="V126" s="165"/>
      <c r="W126" s="130"/>
      <c r="X126" s="135"/>
    </row>
    <row r="127" ht="14.25" spans="8:24">
      <c r="H127" s="135"/>
      <c r="I127" s="130"/>
      <c r="J127" s="130"/>
      <c r="K127" s="153"/>
      <c r="L127" s="153"/>
      <c r="M127" s="173"/>
      <c r="N127" s="130"/>
      <c r="O127" s="130"/>
      <c r="P127" s="130"/>
      <c r="Q127" s="130"/>
      <c r="R127" s="130"/>
      <c r="S127" s="183"/>
      <c r="T127" s="176"/>
      <c r="U127" s="135"/>
      <c r="V127" s="165"/>
      <c r="W127" s="130"/>
      <c r="X127" s="135"/>
    </row>
    <row r="128" ht="14.25" spans="8:24">
      <c r="H128" s="135"/>
      <c r="I128" s="130"/>
      <c r="J128" s="130"/>
      <c r="K128" s="153"/>
      <c r="L128" s="153"/>
      <c r="M128" s="173"/>
      <c r="N128" s="130"/>
      <c r="O128" s="130"/>
      <c r="P128" s="130"/>
      <c r="Q128" s="130"/>
      <c r="R128" s="130"/>
      <c r="S128" s="183"/>
      <c r="T128" s="176"/>
      <c r="U128" s="135"/>
      <c r="V128" s="165"/>
      <c r="W128" s="130"/>
      <c r="X128" s="135"/>
    </row>
    <row r="129" ht="14.25" spans="8:24">
      <c r="H129" s="135"/>
      <c r="I129" s="130"/>
      <c r="J129" s="130"/>
      <c r="K129" s="153"/>
      <c r="L129" s="153"/>
      <c r="M129" s="173"/>
      <c r="N129" s="130"/>
      <c r="O129" s="130"/>
      <c r="P129" s="130"/>
      <c r="Q129" s="130"/>
      <c r="R129" s="130"/>
      <c r="S129" s="183"/>
      <c r="T129" s="176"/>
      <c r="U129" s="135"/>
      <c r="V129" s="165"/>
      <c r="W129" s="130"/>
      <c r="X129" s="135"/>
    </row>
    <row r="130" ht="14.25" spans="8:24">
      <c r="H130" s="135"/>
      <c r="I130" s="130"/>
      <c r="J130" s="130"/>
      <c r="K130" s="153"/>
      <c r="L130" s="153"/>
      <c r="M130" s="173"/>
      <c r="N130" s="130"/>
      <c r="O130" s="130"/>
      <c r="P130" s="130"/>
      <c r="Q130" s="130"/>
      <c r="R130" s="130"/>
      <c r="S130" s="183"/>
      <c r="T130" s="176"/>
      <c r="U130" s="135"/>
      <c r="V130" s="165"/>
      <c r="W130" s="130"/>
      <c r="X130" s="135"/>
    </row>
    <row r="131" ht="14.25" spans="8:24">
      <c r="H131" s="135"/>
      <c r="I131" s="130"/>
      <c r="J131" s="130"/>
      <c r="K131" s="80"/>
      <c r="L131" s="153"/>
      <c r="M131" s="173"/>
      <c r="N131" s="130"/>
      <c r="O131" s="130"/>
      <c r="P131" s="130"/>
      <c r="Q131" s="130"/>
      <c r="R131" s="130"/>
      <c r="S131" s="183"/>
      <c r="T131" s="176"/>
      <c r="U131" s="135"/>
      <c r="V131" s="165"/>
      <c r="W131" s="130"/>
      <c r="X131" s="135"/>
    </row>
    <row r="132" ht="14.25" spans="8:24">
      <c r="H132" s="135"/>
      <c r="I132" s="130"/>
      <c r="J132" s="130"/>
      <c r="K132" s="80"/>
      <c r="L132" s="130"/>
      <c r="M132" s="173"/>
      <c r="N132" s="130"/>
      <c r="O132" s="130"/>
      <c r="P132" s="130"/>
      <c r="Q132" s="130"/>
      <c r="R132" s="130"/>
      <c r="S132" s="183"/>
      <c r="T132" s="176"/>
      <c r="U132" s="135"/>
      <c r="V132" s="165"/>
      <c r="W132" s="130"/>
      <c r="X132" s="135"/>
    </row>
    <row r="133" ht="14.25" spans="8:24">
      <c r="H133" s="135"/>
      <c r="I133" s="130"/>
      <c r="J133" s="130"/>
      <c r="K133" s="80"/>
      <c r="L133" s="130"/>
      <c r="M133" s="173"/>
      <c r="N133" s="130"/>
      <c r="O133" s="130"/>
      <c r="P133" s="130"/>
      <c r="Q133" s="130"/>
      <c r="R133" s="130"/>
      <c r="S133" s="183"/>
      <c r="T133" s="176"/>
      <c r="U133" s="135"/>
      <c r="V133" s="165"/>
      <c r="W133" s="130"/>
      <c r="X133" s="135"/>
    </row>
    <row r="134" ht="14.25" spans="8:24">
      <c r="H134" s="135"/>
      <c r="I134" s="130"/>
      <c r="J134" s="130"/>
      <c r="K134" s="80"/>
      <c r="L134" s="130"/>
      <c r="M134" s="173"/>
      <c r="N134" s="130"/>
      <c r="O134" s="130"/>
      <c r="P134" s="130"/>
      <c r="Q134" s="130"/>
      <c r="R134" s="130"/>
      <c r="S134" s="183"/>
      <c r="T134" s="176"/>
      <c r="U134" s="135"/>
      <c r="V134" s="165"/>
      <c r="W134" s="130"/>
      <c r="X134" s="135"/>
    </row>
    <row r="135" ht="14.25" spans="8:24">
      <c r="H135" s="135"/>
      <c r="I135" s="130"/>
      <c r="J135" s="130"/>
      <c r="K135" s="80"/>
      <c r="L135" s="130"/>
      <c r="M135" s="173"/>
      <c r="N135" s="130"/>
      <c r="O135" s="130"/>
      <c r="P135" s="130"/>
      <c r="Q135" s="130"/>
      <c r="R135" s="130"/>
      <c r="S135" s="183"/>
      <c r="T135" s="176"/>
      <c r="U135" s="135"/>
      <c r="V135" s="165"/>
      <c r="W135" s="130"/>
      <c r="X135" s="135"/>
    </row>
    <row r="136" ht="14.25" spans="8:24">
      <c r="H136" s="135"/>
      <c r="I136" s="130"/>
      <c r="J136" s="130"/>
      <c r="K136" s="153"/>
      <c r="L136" s="153"/>
      <c r="M136" s="173"/>
      <c r="N136" s="130"/>
      <c r="O136" s="130"/>
      <c r="P136" s="130"/>
      <c r="Q136" s="130"/>
      <c r="R136" s="130"/>
      <c r="S136" s="183"/>
      <c r="T136" s="176"/>
      <c r="U136" s="135"/>
      <c r="V136" s="165"/>
      <c r="W136" s="130"/>
      <c r="X136" s="135"/>
    </row>
    <row r="137" ht="14.25" spans="8:24">
      <c r="H137" s="135"/>
      <c r="I137" s="130"/>
      <c r="J137" s="130"/>
      <c r="K137" s="153"/>
      <c r="L137" s="153"/>
      <c r="M137" s="173"/>
      <c r="N137" s="130"/>
      <c r="O137" s="130"/>
      <c r="P137" s="130"/>
      <c r="Q137" s="130"/>
      <c r="R137" s="130"/>
      <c r="S137" s="183"/>
      <c r="T137" s="176"/>
      <c r="U137" s="135"/>
      <c r="V137" s="165"/>
      <c r="W137" s="130"/>
      <c r="X137" s="135"/>
    </row>
    <row r="138" ht="14.25" spans="8:24">
      <c r="H138" s="135"/>
      <c r="I138" s="130"/>
      <c r="J138" s="130"/>
      <c r="K138" s="45"/>
      <c r="L138" s="153"/>
      <c r="M138" s="173"/>
      <c r="N138" s="130"/>
      <c r="O138" s="130"/>
      <c r="P138" s="130"/>
      <c r="Q138" s="130"/>
      <c r="R138" s="130"/>
      <c r="S138" s="183"/>
      <c r="T138" s="176"/>
      <c r="U138" s="135"/>
      <c r="V138" s="165"/>
      <c r="W138" s="130"/>
      <c r="X138" s="135"/>
    </row>
    <row r="139" ht="14.25" spans="8:24">
      <c r="H139" s="135"/>
      <c r="I139" s="130"/>
      <c r="J139" s="130"/>
      <c r="K139" s="45"/>
      <c r="L139" s="153"/>
      <c r="M139" s="173"/>
      <c r="N139" s="130"/>
      <c r="O139" s="130"/>
      <c r="P139" s="130"/>
      <c r="Q139" s="130"/>
      <c r="R139" s="130"/>
      <c r="S139" s="183"/>
      <c r="T139" s="176"/>
      <c r="U139" s="135"/>
      <c r="V139" s="165"/>
      <c r="W139" s="130"/>
      <c r="X139" s="135"/>
    </row>
    <row r="140" ht="14.25" spans="8:24">
      <c r="H140" s="135"/>
      <c r="I140" s="130"/>
      <c r="J140" s="130"/>
      <c r="K140" s="153"/>
      <c r="L140" s="153"/>
      <c r="M140" s="173"/>
      <c r="N140" s="130"/>
      <c r="O140" s="130"/>
      <c r="P140" s="130"/>
      <c r="Q140" s="130"/>
      <c r="R140" s="130"/>
      <c r="S140" s="183"/>
      <c r="T140" s="176"/>
      <c r="U140" s="135"/>
      <c r="V140" s="165"/>
      <c r="W140" s="130"/>
      <c r="X140" s="135"/>
    </row>
    <row r="141" ht="14.25" spans="8:24">
      <c r="H141" s="135"/>
      <c r="I141" s="130"/>
      <c r="J141" s="130"/>
      <c r="K141" s="153"/>
      <c r="L141" s="153"/>
      <c r="M141" s="173"/>
      <c r="N141" s="130"/>
      <c r="O141" s="130"/>
      <c r="P141" s="130"/>
      <c r="Q141" s="130"/>
      <c r="R141" s="130"/>
      <c r="S141" s="183"/>
      <c r="T141" s="176"/>
      <c r="U141" s="135"/>
      <c r="V141" s="165"/>
      <c r="W141" s="130"/>
      <c r="X141" s="135"/>
    </row>
    <row r="142" ht="14.25" spans="8:24">
      <c r="H142" s="135"/>
      <c r="I142" s="130"/>
      <c r="J142" s="130"/>
      <c r="K142" s="153"/>
      <c r="L142" s="153"/>
      <c r="M142" s="173"/>
      <c r="N142" s="130"/>
      <c r="O142" s="130"/>
      <c r="P142" s="130"/>
      <c r="Q142" s="130"/>
      <c r="R142" s="130"/>
      <c r="S142" s="183"/>
      <c r="T142" s="176"/>
      <c r="U142" s="135"/>
      <c r="V142" s="165"/>
      <c r="W142" s="130"/>
      <c r="X142" s="135"/>
    </row>
    <row r="143" ht="14.25" spans="8:24">
      <c r="H143" s="135"/>
      <c r="I143" s="130"/>
      <c r="J143" s="130"/>
      <c r="K143" s="153"/>
      <c r="L143" s="153"/>
      <c r="M143" s="173"/>
      <c r="N143" s="130"/>
      <c r="O143" s="130"/>
      <c r="P143" s="130"/>
      <c r="Q143" s="130"/>
      <c r="R143" s="130"/>
      <c r="S143" s="183"/>
      <c r="T143" s="176"/>
      <c r="U143" s="135"/>
      <c r="V143" s="165"/>
      <c r="W143" s="130"/>
      <c r="X143" s="135"/>
    </row>
    <row r="144" ht="14.25" spans="8:24">
      <c r="H144" s="135"/>
      <c r="I144" s="130"/>
      <c r="J144" s="130"/>
      <c r="K144" s="153"/>
      <c r="L144" s="185"/>
      <c r="M144" s="173"/>
      <c r="N144" s="130"/>
      <c r="O144" s="130"/>
      <c r="P144" s="130"/>
      <c r="Q144" s="130"/>
      <c r="R144" s="130"/>
      <c r="S144" s="183"/>
      <c r="T144" s="176"/>
      <c r="U144" s="135"/>
      <c r="V144" s="165"/>
      <c r="W144" s="130"/>
      <c r="X144" s="135"/>
    </row>
    <row r="145" ht="14.25" spans="8:24">
      <c r="H145" s="135"/>
      <c r="I145" s="130"/>
      <c r="J145" s="130"/>
      <c r="K145" s="153"/>
      <c r="L145" s="153"/>
      <c r="M145" s="173"/>
      <c r="N145" s="130"/>
      <c r="O145" s="130"/>
      <c r="P145" s="130"/>
      <c r="Q145" s="130"/>
      <c r="R145" s="130"/>
      <c r="S145" s="183"/>
      <c r="T145" s="176"/>
      <c r="U145" s="135"/>
      <c r="V145" s="165"/>
      <c r="W145" s="130"/>
      <c r="X145" s="135"/>
    </row>
    <row r="146" ht="14.25" spans="8:24">
      <c r="H146" s="135"/>
      <c r="I146" s="130"/>
      <c r="J146" s="130"/>
      <c r="K146" s="153"/>
      <c r="L146" s="153"/>
      <c r="M146" s="173"/>
      <c r="N146" s="130"/>
      <c r="O146" s="130"/>
      <c r="P146" s="130"/>
      <c r="Q146" s="130"/>
      <c r="R146" s="130"/>
      <c r="S146" s="183"/>
      <c r="T146" s="176"/>
      <c r="U146" s="135"/>
      <c r="V146" s="165"/>
      <c r="W146" s="130"/>
      <c r="X146" s="135"/>
    </row>
    <row r="147" ht="14.25" spans="8:24">
      <c r="H147" s="135"/>
      <c r="I147" s="130"/>
      <c r="J147" s="130"/>
      <c r="K147" s="80"/>
      <c r="L147" s="153"/>
      <c r="M147" s="173"/>
      <c r="N147" s="130"/>
      <c r="O147" s="130"/>
      <c r="P147" s="130"/>
      <c r="Q147" s="130"/>
      <c r="R147" s="130"/>
      <c r="S147" s="183"/>
      <c r="T147" s="176"/>
      <c r="U147" s="135"/>
      <c r="V147" s="165"/>
      <c r="W147" s="130"/>
      <c r="X147" s="135"/>
    </row>
    <row r="148" ht="14.25" spans="8:24">
      <c r="H148" s="135"/>
      <c r="I148" s="130"/>
      <c r="J148" s="130"/>
      <c r="K148" s="80"/>
      <c r="L148" s="153"/>
      <c r="M148" s="173"/>
      <c r="N148" s="130"/>
      <c r="O148" s="130"/>
      <c r="P148" s="130"/>
      <c r="Q148" s="130"/>
      <c r="R148" s="130"/>
      <c r="S148" s="183"/>
      <c r="T148" s="176"/>
      <c r="U148" s="135"/>
      <c r="V148" s="165"/>
      <c r="W148" s="130"/>
      <c r="X148" s="135"/>
    </row>
    <row r="149" ht="14.25" spans="8:24">
      <c r="H149" s="135"/>
      <c r="I149" s="130"/>
      <c r="J149" s="130"/>
      <c r="K149" s="153"/>
      <c r="L149" s="153"/>
      <c r="M149" s="173"/>
      <c r="N149" s="130"/>
      <c r="O149" s="130"/>
      <c r="P149" s="130"/>
      <c r="Q149" s="130"/>
      <c r="R149" s="130"/>
      <c r="S149" s="183"/>
      <c r="T149" s="176"/>
      <c r="U149" s="135"/>
      <c r="V149" s="165"/>
      <c r="W149" s="130"/>
      <c r="X149" s="135"/>
    </row>
    <row r="150" ht="14.25" spans="8:24">
      <c r="H150" s="135"/>
      <c r="I150" s="130"/>
      <c r="J150" s="130"/>
      <c r="K150" s="153"/>
      <c r="L150" s="153"/>
      <c r="M150" s="173"/>
      <c r="N150" s="130"/>
      <c r="O150" s="130"/>
      <c r="P150" s="130"/>
      <c r="Q150" s="130"/>
      <c r="R150" s="130"/>
      <c r="S150" s="183"/>
      <c r="T150" s="176"/>
      <c r="U150" s="135"/>
      <c r="V150" s="165"/>
      <c r="W150" s="130"/>
      <c r="X150" s="135"/>
    </row>
    <row r="151" ht="14.25" spans="8:24">
      <c r="H151" s="135"/>
      <c r="I151" s="130"/>
      <c r="J151" s="130"/>
      <c r="K151" s="45"/>
      <c r="L151" s="153"/>
      <c r="M151" s="173"/>
      <c r="N151" s="130"/>
      <c r="O151" s="130"/>
      <c r="P151" s="130"/>
      <c r="Q151" s="130"/>
      <c r="R151" s="130"/>
      <c r="S151" s="183"/>
      <c r="T151" s="176"/>
      <c r="U151" s="135"/>
      <c r="V151" s="165"/>
      <c r="W151" s="130"/>
      <c r="X151" s="135"/>
    </row>
    <row r="152" ht="14.25" spans="8:24">
      <c r="H152" s="135"/>
      <c r="I152" s="130"/>
      <c r="J152" s="130"/>
      <c r="K152" s="45"/>
      <c r="L152" s="153"/>
      <c r="M152" s="173"/>
      <c r="N152" s="130"/>
      <c r="O152" s="130"/>
      <c r="P152" s="130"/>
      <c r="Q152" s="130"/>
      <c r="R152" s="130"/>
      <c r="S152" s="183"/>
      <c r="T152" s="176"/>
      <c r="U152" s="135"/>
      <c r="V152" s="165"/>
      <c r="W152" s="130"/>
      <c r="X152" s="135"/>
    </row>
    <row r="153" ht="14.25" spans="8:24">
      <c r="H153" s="135"/>
      <c r="I153" s="130"/>
      <c r="J153" s="130"/>
      <c r="K153" s="153"/>
      <c r="L153" s="153"/>
      <c r="M153" s="173"/>
      <c r="N153" s="130"/>
      <c r="O153" s="130"/>
      <c r="P153" s="130"/>
      <c r="Q153" s="130"/>
      <c r="R153" s="130"/>
      <c r="S153" s="183"/>
      <c r="T153" s="176"/>
      <c r="U153" s="135"/>
      <c r="V153" s="165"/>
      <c r="W153" s="130"/>
      <c r="X153" s="135"/>
    </row>
    <row r="154" ht="14.25" spans="8:24">
      <c r="H154" s="135"/>
      <c r="I154" s="130"/>
      <c r="J154" s="130"/>
      <c r="K154" s="153"/>
      <c r="L154" s="153"/>
      <c r="M154" s="173"/>
      <c r="N154" s="130"/>
      <c r="O154" s="130"/>
      <c r="P154" s="130"/>
      <c r="Q154" s="130"/>
      <c r="R154" s="130"/>
      <c r="S154" s="183"/>
      <c r="T154" s="176"/>
      <c r="U154" s="135"/>
      <c r="V154" s="165"/>
      <c r="W154" s="130"/>
      <c r="X154" s="135"/>
    </row>
    <row r="155" ht="14.25" spans="8:24">
      <c r="H155" s="135"/>
      <c r="I155" s="130"/>
      <c r="J155" s="130"/>
      <c r="K155" s="45"/>
      <c r="L155" s="153"/>
      <c r="M155" s="173"/>
      <c r="N155" s="130"/>
      <c r="O155" s="130"/>
      <c r="P155" s="130"/>
      <c r="Q155" s="130"/>
      <c r="R155" s="130"/>
      <c r="S155" s="183"/>
      <c r="T155" s="176"/>
      <c r="U155" s="135"/>
      <c r="V155" s="165"/>
      <c r="W155" s="130"/>
      <c r="X155" s="135"/>
    </row>
    <row r="156" ht="14.25" spans="8:24">
      <c r="H156" s="135"/>
      <c r="I156" s="130"/>
      <c r="J156" s="130"/>
      <c r="K156" s="45"/>
      <c r="L156" s="153"/>
      <c r="M156" s="173"/>
      <c r="N156" s="130"/>
      <c r="O156" s="130"/>
      <c r="P156" s="130"/>
      <c r="Q156" s="130"/>
      <c r="R156" s="130"/>
      <c r="S156" s="183"/>
      <c r="T156" s="176"/>
      <c r="U156" s="135"/>
      <c r="V156" s="165"/>
      <c r="W156" s="130"/>
      <c r="X156" s="135"/>
    </row>
    <row r="157" ht="14.25" spans="8:24">
      <c r="H157" s="135"/>
      <c r="I157" s="130"/>
      <c r="J157" s="130"/>
      <c r="K157" s="153"/>
      <c r="L157" s="153"/>
      <c r="M157" s="173"/>
      <c r="N157" s="130"/>
      <c r="O157" s="130"/>
      <c r="P157" s="130"/>
      <c r="Q157" s="130"/>
      <c r="R157" s="130"/>
      <c r="S157" s="183"/>
      <c r="T157" s="176"/>
      <c r="U157" s="135"/>
      <c r="V157" s="165"/>
      <c r="W157" s="130"/>
      <c r="X157" s="135"/>
    </row>
    <row r="158" ht="14.25" spans="8:24">
      <c r="H158" s="135"/>
      <c r="I158" s="130"/>
      <c r="J158" s="130"/>
      <c r="K158" s="153"/>
      <c r="L158" s="153"/>
      <c r="M158" s="173"/>
      <c r="N158" s="130"/>
      <c r="O158" s="130"/>
      <c r="P158" s="130"/>
      <c r="Q158" s="130"/>
      <c r="R158" s="130"/>
      <c r="S158" s="183"/>
      <c r="T158" s="176"/>
      <c r="U158" s="135"/>
      <c r="V158" s="165"/>
      <c r="W158" s="130"/>
      <c r="X158" s="135"/>
    </row>
    <row r="159" ht="14.25" spans="8:24">
      <c r="H159" s="135"/>
      <c r="I159" s="130"/>
      <c r="J159" s="130"/>
      <c r="K159" s="80"/>
      <c r="L159" s="130"/>
      <c r="M159" s="173"/>
      <c r="N159" s="130"/>
      <c r="O159" s="130"/>
      <c r="P159" s="130"/>
      <c r="Q159" s="130"/>
      <c r="R159" s="130"/>
      <c r="S159" s="183"/>
      <c r="T159" s="176"/>
      <c r="U159" s="135"/>
      <c r="V159" s="165"/>
      <c r="W159" s="130"/>
      <c r="X159" s="135"/>
    </row>
    <row r="160" ht="14.25" spans="8:24">
      <c r="H160" s="135"/>
      <c r="I160" s="130"/>
      <c r="J160" s="130"/>
      <c r="K160" s="80"/>
      <c r="L160" s="130"/>
      <c r="M160" s="173"/>
      <c r="N160" s="130"/>
      <c r="O160" s="130"/>
      <c r="P160" s="130"/>
      <c r="Q160" s="130"/>
      <c r="R160" s="130"/>
      <c r="S160" s="183"/>
      <c r="T160" s="176"/>
      <c r="U160" s="135"/>
      <c r="V160" s="165"/>
      <c r="W160" s="130"/>
      <c r="X160" s="135"/>
    </row>
    <row r="161" ht="14.25" spans="8:24">
      <c r="H161" s="135"/>
      <c r="I161" s="130"/>
      <c r="J161" s="130"/>
      <c r="K161" s="45"/>
      <c r="L161" s="140"/>
      <c r="M161" s="173"/>
      <c r="N161" s="130"/>
      <c r="O161" s="130"/>
      <c r="P161" s="130"/>
      <c r="Q161" s="130"/>
      <c r="R161" s="130"/>
      <c r="S161" s="183"/>
      <c r="T161" s="176"/>
      <c r="U161" s="135"/>
      <c r="V161" s="165"/>
      <c r="W161" s="130"/>
      <c r="X161" s="135"/>
    </row>
    <row r="162" ht="14.25" spans="8:24">
      <c r="H162" s="135"/>
      <c r="I162" s="130"/>
      <c r="J162" s="130"/>
      <c r="K162" s="45"/>
      <c r="L162" s="140"/>
      <c r="M162" s="173"/>
      <c r="N162" s="130"/>
      <c r="O162" s="130"/>
      <c r="P162" s="130"/>
      <c r="Q162" s="130"/>
      <c r="R162" s="130"/>
      <c r="S162" s="183"/>
      <c r="T162" s="176"/>
      <c r="U162" s="135"/>
      <c r="V162" s="165"/>
      <c r="W162" s="130"/>
      <c r="X162" s="135"/>
    </row>
    <row r="163" ht="14.25" spans="8:24">
      <c r="H163" s="135"/>
      <c r="I163" s="130"/>
      <c r="J163" s="130"/>
      <c r="K163" s="45"/>
      <c r="L163" s="153"/>
      <c r="M163" s="173"/>
      <c r="N163" s="130"/>
      <c r="O163" s="130"/>
      <c r="P163" s="130"/>
      <c r="Q163" s="130"/>
      <c r="R163" s="130"/>
      <c r="S163" s="183"/>
      <c r="T163" s="176"/>
      <c r="U163" s="135"/>
      <c r="V163" s="165"/>
      <c r="W163" s="130"/>
      <c r="X163" s="135"/>
    </row>
    <row r="164" ht="14.25" spans="8:24">
      <c r="H164" s="135"/>
      <c r="I164" s="130"/>
      <c r="J164" s="130"/>
      <c r="K164" s="153"/>
      <c r="L164" s="153"/>
      <c r="M164" s="173"/>
      <c r="N164" s="130"/>
      <c r="O164" s="130"/>
      <c r="P164" s="130"/>
      <c r="Q164" s="130"/>
      <c r="R164" s="130"/>
      <c r="S164" s="183"/>
      <c r="T164" s="176"/>
      <c r="U164" s="135"/>
      <c r="V164" s="165"/>
      <c r="W164" s="130"/>
      <c r="X164" s="135"/>
    </row>
    <row r="165" ht="14.25" spans="8:24">
      <c r="H165" s="135"/>
      <c r="I165" s="130"/>
      <c r="J165" s="130"/>
      <c r="K165" s="153"/>
      <c r="L165" s="153"/>
      <c r="M165" s="173"/>
      <c r="N165" s="130"/>
      <c r="O165" s="130"/>
      <c r="P165" s="130"/>
      <c r="Q165" s="130"/>
      <c r="R165" s="130"/>
      <c r="S165" s="183"/>
      <c r="T165" s="176"/>
      <c r="U165" s="135"/>
      <c r="V165" s="165"/>
      <c r="W165" s="130"/>
      <c r="X165" s="135"/>
    </row>
    <row r="166" ht="14.25" spans="8:24">
      <c r="H166" s="135"/>
      <c r="I166" s="130"/>
      <c r="J166" s="130"/>
      <c r="K166" s="153"/>
      <c r="L166" s="140"/>
      <c r="M166" s="173"/>
      <c r="N166" s="130"/>
      <c r="O166" s="130"/>
      <c r="P166" s="130"/>
      <c r="Q166" s="130"/>
      <c r="R166" s="130"/>
      <c r="S166" s="183"/>
      <c r="T166" s="176"/>
      <c r="U166" s="135"/>
      <c r="V166" s="165"/>
      <c r="W166" s="130"/>
      <c r="X166" s="135"/>
    </row>
    <row r="167" ht="14.25" spans="8:24">
      <c r="H167" s="135"/>
      <c r="I167" s="130"/>
      <c r="J167" s="130"/>
      <c r="K167" s="153"/>
      <c r="L167" s="140"/>
      <c r="M167" s="173"/>
      <c r="N167" s="130"/>
      <c r="O167" s="130"/>
      <c r="P167" s="130"/>
      <c r="Q167" s="130"/>
      <c r="R167" s="130"/>
      <c r="S167" s="183"/>
      <c r="T167" s="176"/>
      <c r="U167" s="135"/>
      <c r="V167" s="165"/>
      <c r="W167" s="130"/>
      <c r="X167" s="135"/>
    </row>
    <row r="168" ht="14.25" spans="8:24">
      <c r="H168" s="135"/>
      <c r="I168" s="130"/>
      <c r="J168" s="130"/>
      <c r="K168" s="45"/>
      <c r="L168" s="153"/>
      <c r="M168" s="173"/>
      <c r="N168" s="130"/>
      <c r="O168" s="130"/>
      <c r="P168" s="130"/>
      <c r="Q168" s="130"/>
      <c r="R168" s="130"/>
      <c r="S168" s="183"/>
      <c r="T168" s="176"/>
      <c r="U168" s="135"/>
      <c r="V168" s="165"/>
      <c r="W168" s="130"/>
      <c r="X168" s="135"/>
    </row>
    <row r="169" ht="14.25" spans="8:24">
      <c r="H169" s="135"/>
      <c r="I169" s="130"/>
      <c r="J169" s="130"/>
      <c r="K169" s="45"/>
      <c r="L169" s="153"/>
      <c r="M169" s="173"/>
      <c r="N169" s="130"/>
      <c r="O169" s="130"/>
      <c r="P169" s="130"/>
      <c r="Q169" s="130"/>
      <c r="R169" s="130"/>
      <c r="S169" s="183"/>
      <c r="T169" s="176"/>
      <c r="U169" s="135"/>
      <c r="V169" s="165"/>
      <c r="W169" s="130"/>
      <c r="X169" s="135"/>
    </row>
    <row r="170" ht="14.25" spans="8:24">
      <c r="H170" s="135"/>
      <c r="I170" s="130"/>
      <c r="J170" s="130"/>
      <c r="K170" s="140"/>
      <c r="L170" s="186"/>
      <c r="M170" s="166"/>
      <c r="N170" s="130"/>
      <c r="O170" s="130"/>
      <c r="P170" s="130"/>
      <c r="Q170" s="130"/>
      <c r="R170" s="130"/>
      <c r="S170" s="183"/>
      <c r="T170" s="176"/>
      <c r="U170" s="135"/>
      <c r="V170" s="165"/>
      <c r="W170" s="130"/>
      <c r="X170" s="135"/>
    </row>
    <row r="171" ht="14.25" spans="8:24">
      <c r="H171" s="135"/>
      <c r="I171" s="130"/>
      <c r="J171" s="130"/>
      <c r="K171" s="140"/>
      <c r="L171" s="186"/>
      <c r="M171" s="166"/>
      <c r="N171" s="130"/>
      <c r="O171" s="130"/>
      <c r="P171" s="130"/>
      <c r="Q171" s="130"/>
      <c r="R171" s="130"/>
      <c r="S171" s="183"/>
      <c r="T171" s="176"/>
      <c r="U171" s="135"/>
      <c r="V171" s="165"/>
      <c r="W171" s="130"/>
      <c r="X171" s="135"/>
    </row>
    <row r="172" ht="14.25" spans="8:24">
      <c r="H172" s="135"/>
      <c r="I172" s="130"/>
      <c r="J172" s="130"/>
      <c r="K172" s="140"/>
      <c r="L172" s="186"/>
      <c r="M172" s="166"/>
      <c r="N172" s="130"/>
      <c r="O172" s="130"/>
      <c r="P172" s="130"/>
      <c r="Q172" s="130"/>
      <c r="R172" s="130"/>
      <c r="S172" s="183"/>
      <c r="T172" s="176"/>
      <c r="U172" s="135"/>
      <c r="V172" s="165"/>
      <c r="W172" s="130"/>
      <c r="X172" s="135"/>
    </row>
    <row r="173" ht="14.25" spans="8:24">
      <c r="H173" s="135"/>
      <c r="I173" s="130"/>
      <c r="J173" s="130"/>
      <c r="K173" s="140"/>
      <c r="L173" s="135"/>
      <c r="M173" s="166"/>
      <c r="N173" s="130"/>
      <c r="O173" s="130"/>
      <c r="P173" s="130"/>
      <c r="Q173" s="130"/>
      <c r="R173" s="130"/>
      <c r="S173" s="183"/>
      <c r="T173" s="176"/>
      <c r="U173" s="135"/>
      <c r="V173" s="165"/>
      <c r="W173" s="130"/>
      <c r="X173" s="135"/>
    </row>
    <row r="174" ht="14.25" spans="8:24">
      <c r="H174" s="184"/>
      <c r="I174" s="130"/>
      <c r="J174" s="130"/>
      <c r="K174" s="80"/>
      <c r="L174" s="187"/>
      <c r="M174" s="102"/>
      <c r="N174" s="130"/>
      <c r="O174" s="130"/>
      <c r="P174" s="130"/>
      <c r="Q174" s="130"/>
      <c r="R174" s="130"/>
      <c r="S174" s="183"/>
      <c r="T174" s="176"/>
      <c r="U174" s="135"/>
      <c r="V174" s="165"/>
      <c r="W174" s="130"/>
      <c r="X174" s="184"/>
    </row>
    <row r="175" ht="14.25" spans="8:24">
      <c r="H175" s="135"/>
      <c r="I175" s="130"/>
      <c r="J175" s="130"/>
      <c r="K175" s="134"/>
      <c r="L175" s="140"/>
      <c r="M175" s="173"/>
      <c r="N175" s="130"/>
      <c r="O175" s="130"/>
      <c r="P175" s="130"/>
      <c r="Q175" s="130"/>
      <c r="R175" s="130"/>
      <c r="S175" s="183"/>
      <c r="T175" s="176"/>
      <c r="U175" s="135"/>
      <c r="V175" s="165"/>
      <c r="W175" s="130"/>
      <c r="X175" s="135"/>
    </row>
    <row r="176" ht="14.25" spans="8:24">
      <c r="H176" s="135"/>
      <c r="I176" s="130"/>
      <c r="J176" s="130"/>
      <c r="K176" s="134"/>
      <c r="L176" s="140"/>
      <c r="M176" s="173"/>
      <c r="N176" s="130"/>
      <c r="O176" s="130"/>
      <c r="P176" s="130"/>
      <c r="Q176" s="130"/>
      <c r="R176" s="130"/>
      <c r="S176" s="183"/>
      <c r="T176" s="176"/>
      <c r="U176" s="135"/>
      <c r="V176" s="165"/>
      <c r="W176" s="130"/>
      <c r="X176" s="135"/>
    </row>
    <row r="177" ht="14.25" spans="8:24">
      <c r="H177" s="135"/>
      <c r="I177" s="130"/>
      <c r="J177" s="130"/>
      <c r="K177" s="134"/>
      <c r="L177" s="140"/>
      <c r="M177" s="173"/>
      <c r="N177" s="130"/>
      <c r="O177" s="130"/>
      <c r="P177" s="130"/>
      <c r="Q177" s="130"/>
      <c r="R177" s="130"/>
      <c r="S177" s="183"/>
      <c r="T177" s="176"/>
      <c r="U177" s="135"/>
      <c r="V177" s="165"/>
      <c r="W177" s="130"/>
      <c r="X177" s="135"/>
    </row>
    <row r="178" ht="14.25" spans="8:24">
      <c r="H178" s="135"/>
      <c r="I178" s="130"/>
      <c r="J178" s="130"/>
      <c r="K178" s="188"/>
      <c r="L178" s="140"/>
      <c r="M178" s="173"/>
      <c r="N178" s="130"/>
      <c r="O178" s="130"/>
      <c r="P178" s="130"/>
      <c r="Q178" s="130"/>
      <c r="R178" s="130"/>
      <c r="S178" s="183"/>
      <c r="T178" s="176"/>
      <c r="U178" s="135"/>
      <c r="V178" s="165"/>
      <c r="W178" s="130"/>
      <c r="X178" s="135"/>
    </row>
    <row r="179" ht="14.25" spans="8:24">
      <c r="H179" s="135"/>
      <c r="I179" s="130"/>
      <c r="J179" s="139"/>
      <c r="K179" s="135"/>
      <c r="L179" s="165"/>
      <c r="M179" s="173"/>
      <c r="N179" s="130"/>
      <c r="O179" s="130"/>
      <c r="P179" s="130"/>
      <c r="Q179" s="130"/>
      <c r="R179" s="130"/>
      <c r="S179" s="183"/>
      <c r="T179" s="176"/>
      <c r="U179" s="135"/>
      <c r="V179" s="165"/>
      <c r="W179" s="130"/>
      <c r="X179" s="135"/>
    </row>
    <row r="180" ht="14.25" spans="8:24">
      <c r="H180" s="135"/>
      <c r="I180" s="130"/>
      <c r="J180" s="139"/>
      <c r="K180" s="135"/>
      <c r="L180" s="130"/>
      <c r="M180" s="173"/>
      <c r="N180" s="130"/>
      <c r="O180" s="130"/>
      <c r="P180" s="130"/>
      <c r="Q180" s="130"/>
      <c r="R180" s="130"/>
      <c r="S180" s="183"/>
      <c r="T180" s="176"/>
      <c r="U180" s="135"/>
      <c r="V180" s="165"/>
      <c r="W180" s="130"/>
      <c r="X180" s="135"/>
    </row>
    <row r="181" ht="14.25" spans="8:24">
      <c r="H181" s="135"/>
      <c r="I181" s="130"/>
      <c r="J181" s="139"/>
      <c r="K181" s="80"/>
      <c r="L181" s="130"/>
      <c r="M181" s="173"/>
      <c r="N181" s="130"/>
      <c r="O181" s="130"/>
      <c r="P181" s="130"/>
      <c r="Q181" s="130"/>
      <c r="R181" s="130"/>
      <c r="S181" s="183"/>
      <c r="T181" s="176"/>
      <c r="U181" s="135"/>
      <c r="V181" s="165"/>
      <c r="W181" s="130"/>
      <c r="X181" s="135"/>
    </row>
    <row r="182" ht="14.25" spans="8:24">
      <c r="H182" s="135"/>
      <c r="I182" s="130"/>
      <c r="J182" s="139"/>
      <c r="K182" s="189"/>
      <c r="L182" s="130"/>
      <c r="M182" s="173"/>
      <c r="N182" s="130"/>
      <c r="O182" s="130"/>
      <c r="P182" s="130"/>
      <c r="Q182" s="130"/>
      <c r="R182" s="130"/>
      <c r="S182" s="183"/>
      <c r="T182" s="176"/>
      <c r="U182" s="135"/>
      <c r="V182" s="165"/>
      <c r="W182" s="130"/>
      <c r="X182" s="135"/>
    </row>
    <row r="183" ht="14.25" spans="8:24">
      <c r="H183" s="135"/>
      <c r="I183" s="130"/>
      <c r="J183" s="139"/>
      <c r="K183" s="130"/>
      <c r="L183" s="165"/>
      <c r="M183" s="173"/>
      <c r="N183" s="130"/>
      <c r="O183" s="130"/>
      <c r="P183" s="130"/>
      <c r="Q183" s="130"/>
      <c r="R183" s="130"/>
      <c r="S183" s="183"/>
      <c r="T183" s="176"/>
      <c r="U183" s="135"/>
      <c r="V183" s="165"/>
      <c r="W183" s="130"/>
      <c r="X183" s="135"/>
    </row>
    <row r="184" ht="14.25" spans="8:24">
      <c r="H184" s="135"/>
      <c r="I184" s="130"/>
      <c r="J184" s="139"/>
      <c r="K184" s="130"/>
      <c r="L184" s="190"/>
      <c r="M184" s="173"/>
      <c r="N184" s="130"/>
      <c r="O184" s="130"/>
      <c r="P184" s="130"/>
      <c r="Q184" s="130"/>
      <c r="R184" s="130"/>
      <c r="S184" s="183"/>
      <c r="T184" s="176"/>
      <c r="U184" s="135"/>
      <c r="V184" s="165"/>
      <c r="W184" s="102"/>
      <c r="X184" s="135"/>
    </row>
    <row r="185" ht="14.25" spans="8:24">
      <c r="H185" s="135"/>
      <c r="I185" s="130"/>
      <c r="J185" s="139"/>
      <c r="K185" s="139"/>
      <c r="L185" s="135"/>
      <c r="M185" s="192"/>
      <c r="N185" s="130"/>
      <c r="O185" s="130"/>
      <c r="P185" s="130"/>
      <c r="Q185" s="130"/>
      <c r="R185" s="130"/>
      <c r="S185" s="183"/>
      <c r="T185" s="176"/>
      <c r="U185" s="135"/>
      <c r="V185" s="165"/>
      <c r="W185" s="130"/>
      <c r="X185" s="135"/>
    </row>
    <row r="186" ht="14.25" spans="8:24">
      <c r="H186" s="135"/>
      <c r="I186" s="130"/>
      <c r="J186" s="139"/>
      <c r="K186" s="80"/>
      <c r="L186" s="140"/>
      <c r="M186" s="173"/>
      <c r="N186" s="130"/>
      <c r="O186" s="130"/>
      <c r="P186" s="130"/>
      <c r="Q186" s="130"/>
      <c r="R186" s="130"/>
      <c r="S186" s="183"/>
      <c r="T186" s="176"/>
      <c r="U186" s="135"/>
      <c r="V186" s="165"/>
      <c r="W186" s="102"/>
      <c r="X186" s="135"/>
    </row>
    <row r="187" ht="14.25" spans="8:24">
      <c r="H187" s="135"/>
      <c r="I187" s="130"/>
      <c r="J187" s="139"/>
      <c r="K187" s="80"/>
      <c r="L187" s="140"/>
      <c r="M187" s="173"/>
      <c r="N187" s="130"/>
      <c r="O187" s="130"/>
      <c r="P187" s="130"/>
      <c r="Q187" s="130"/>
      <c r="R187" s="130"/>
      <c r="S187" s="183"/>
      <c r="T187" s="176"/>
      <c r="U187" s="135"/>
      <c r="V187" s="165"/>
      <c r="W187" s="102"/>
      <c r="X187" s="135"/>
    </row>
    <row r="188" ht="14.25" spans="8:24">
      <c r="H188" s="135"/>
      <c r="I188" s="130"/>
      <c r="J188" s="139"/>
      <c r="K188" s="80"/>
      <c r="L188" s="140"/>
      <c r="M188" s="173"/>
      <c r="N188" s="130"/>
      <c r="O188" s="130"/>
      <c r="P188" s="130"/>
      <c r="Q188" s="130"/>
      <c r="R188" s="130"/>
      <c r="S188" s="183"/>
      <c r="T188" s="176"/>
      <c r="U188" s="135"/>
      <c r="V188" s="165"/>
      <c r="W188" s="102"/>
      <c r="X188" s="135"/>
    </row>
    <row r="189" ht="14.25" spans="8:24">
      <c r="H189" s="135"/>
      <c r="I189" s="130"/>
      <c r="J189" s="139"/>
      <c r="K189" s="80"/>
      <c r="L189" s="140"/>
      <c r="M189" s="173"/>
      <c r="N189" s="130"/>
      <c r="O189" s="130"/>
      <c r="P189" s="130"/>
      <c r="Q189" s="130"/>
      <c r="R189" s="130"/>
      <c r="S189" s="183"/>
      <c r="T189" s="176"/>
      <c r="U189" s="135"/>
      <c r="V189" s="165"/>
      <c r="W189" s="102"/>
      <c r="X189" s="135"/>
    </row>
    <row r="190" ht="14.25" spans="8:24">
      <c r="H190" s="135"/>
      <c r="I190" s="130"/>
      <c r="J190" s="139"/>
      <c r="K190" s="191"/>
      <c r="L190" s="130"/>
      <c r="M190" s="173"/>
      <c r="N190" s="130"/>
      <c r="O190" s="130"/>
      <c r="P190" s="130"/>
      <c r="Q190" s="130"/>
      <c r="R190" s="130"/>
      <c r="S190" s="183"/>
      <c r="T190" s="176"/>
      <c r="U190" s="135"/>
      <c r="V190" s="165"/>
      <c r="W190" s="130"/>
      <c r="X190" s="135"/>
    </row>
    <row r="191" ht="14.25" spans="8:24">
      <c r="H191" s="135"/>
      <c r="I191" s="130"/>
      <c r="J191" s="139"/>
      <c r="K191" s="191"/>
      <c r="L191" s="45"/>
      <c r="M191" s="173"/>
      <c r="N191" s="130"/>
      <c r="O191" s="130"/>
      <c r="P191" s="130"/>
      <c r="Q191" s="130"/>
      <c r="R191" s="130"/>
      <c r="S191" s="183"/>
      <c r="T191" s="176"/>
      <c r="U191" s="135"/>
      <c r="V191" s="165"/>
      <c r="W191" s="130"/>
      <c r="X191" s="135"/>
    </row>
    <row r="192" ht="14.25" spans="8:24">
      <c r="H192" s="135"/>
      <c r="I192" s="130"/>
      <c r="J192" s="139"/>
      <c r="K192" s="80"/>
      <c r="L192" s="130"/>
      <c r="M192" s="173"/>
      <c r="N192" s="130"/>
      <c r="O192" s="130"/>
      <c r="P192" s="130"/>
      <c r="Q192" s="130"/>
      <c r="R192" s="130"/>
      <c r="S192" s="183"/>
      <c r="T192" s="176"/>
      <c r="U192" s="135"/>
      <c r="V192" s="165"/>
      <c r="W192" s="130"/>
      <c r="X192" s="135"/>
    </row>
    <row r="193" ht="14.25" spans="8:24">
      <c r="H193" s="135"/>
      <c r="I193" s="130"/>
      <c r="J193" s="139"/>
      <c r="K193" s="80"/>
      <c r="L193" s="45"/>
      <c r="M193" s="173"/>
      <c r="N193" s="130"/>
      <c r="O193" s="130"/>
      <c r="P193" s="130"/>
      <c r="Q193" s="130"/>
      <c r="R193" s="130"/>
      <c r="S193" s="183"/>
      <c r="T193" s="176"/>
      <c r="U193" s="135"/>
      <c r="V193" s="165"/>
      <c r="W193" s="130"/>
      <c r="X193" s="135"/>
    </row>
    <row r="194" ht="14.25" spans="8:24">
      <c r="H194" s="135"/>
      <c r="I194" s="130"/>
      <c r="J194" s="139"/>
      <c r="K194" s="80"/>
      <c r="L194" s="130"/>
      <c r="M194" s="173"/>
      <c r="N194" s="130"/>
      <c r="O194" s="130"/>
      <c r="P194" s="130"/>
      <c r="Q194" s="130"/>
      <c r="R194" s="130"/>
      <c r="S194" s="183"/>
      <c r="T194" s="176"/>
      <c r="U194" s="135"/>
      <c r="V194" s="165"/>
      <c r="W194" s="130"/>
      <c r="X194" s="135"/>
    </row>
    <row r="195" ht="14.25" spans="8:24">
      <c r="H195" s="135"/>
      <c r="I195" s="130"/>
      <c r="J195" s="139"/>
      <c r="K195" s="80"/>
      <c r="L195" s="45"/>
      <c r="M195" s="173"/>
      <c r="N195" s="130"/>
      <c r="O195" s="130"/>
      <c r="P195" s="130"/>
      <c r="Q195" s="130"/>
      <c r="R195" s="130"/>
      <c r="S195" s="183"/>
      <c r="T195" s="176"/>
      <c r="U195" s="135"/>
      <c r="V195" s="165"/>
      <c r="W195" s="130"/>
      <c r="X195" s="135"/>
    </row>
    <row r="196" ht="14.25" spans="8:24">
      <c r="H196" s="135"/>
      <c r="I196" s="130"/>
      <c r="J196" s="139"/>
      <c r="K196" s="80"/>
      <c r="L196" s="130"/>
      <c r="M196" s="173"/>
      <c r="N196" s="130"/>
      <c r="O196" s="130"/>
      <c r="P196" s="130"/>
      <c r="Q196" s="130"/>
      <c r="R196" s="130"/>
      <c r="S196" s="183"/>
      <c r="T196" s="176"/>
      <c r="U196" s="135"/>
      <c r="V196" s="165"/>
      <c r="W196" s="130"/>
      <c r="X196" s="135"/>
    </row>
    <row r="197" ht="14.25" spans="8:24">
      <c r="H197" s="135"/>
      <c r="I197" s="130"/>
      <c r="J197" s="139"/>
      <c r="K197" s="80"/>
      <c r="L197" s="45"/>
      <c r="M197" s="173"/>
      <c r="N197" s="130"/>
      <c r="O197" s="130"/>
      <c r="P197" s="130"/>
      <c r="Q197" s="130"/>
      <c r="R197" s="130"/>
      <c r="S197" s="183"/>
      <c r="T197" s="176"/>
      <c r="U197" s="135"/>
      <c r="V197" s="165"/>
      <c r="W197" s="130"/>
      <c r="X197" s="135"/>
    </row>
    <row r="198" ht="14.25" spans="8:24">
      <c r="H198" s="135"/>
      <c r="I198" s="130"/>
      <c r="J198" s="139"/>
      <c r="K198" s="80"/>
      <c r="L198" s="130"/>
      <c r="M198" s="173"/>
      <c r="N198" s="130"/>
      <c r="O198" s="130"/>
      <c r="P198" s="130"/>
      <c r="Q198" s="130"/>
      <c r="R198" s="130"/>
      <c r="S198" s="183"/>
      <c r="T198" s="176"/>
      <c r="U198" s="135"/>
      <c r="V198" s="165"/>
      <c r="W198" s="130"/>
      <c r="X198" s="135"/>
    </row>
    <row r="199" ht="14.25" spans="8:24">
      <c r="H199" s="135"/>
      <c r="I199" s="130"/>
      <c r="J199" s="139"/>
      <c r="K199" s="80"/>
      <c r="L199" s="45"/>
      <c r="M199" s="173"/>
      <c r="N199" s="130"/>
      <c r="O199" s="130"/>
      <c r="P199" s="130"/>
      <c r="Q199" s="130"/>
      <c r="R199" s="130"/>
      <c r="S199" s="183"/>
      <c r="T199" s="176"/>
      <c r="U199" s="135"/>
      <c r="V199" s="165"/>
      <c r="W199" s="130"/>
      <c r="X199" s="135"/>
    </row>
    <row r="200" ht="14.25" spans="8:24">
      <c r="H200" s="135"/>
      <c r="I200" s="130"/>
      <c r="J200" s="139"/>
      <c r="K200" s="80"/>
      <c r="L200" s="130"/>
      <c r="M200" s="173"/>
      <c r="N200" s="130"/>
      <c r="O200" s="130"/>
      <c r="P200" s="130"/>
      <c r="Q200" s="130"/>
      <c r="R200" s="130"/>
      <c r="S200" s="183"/>
      <c r="T200" s="176"/>
      <c r="U200" s="135"/>
      <c r="V200" s="165"/>
      <c r="W200" s="130"/>
      <c r="X200" s="135"/>
    </row>
    <row r="201" ht="14.25" spans="8:24">
      <c r="H201" s="135"/>
      <c r="I201" s="130"/>
      <c r="J201" s="139"/>
      <c r="K201" s="80"/>
      <c r="L201" s="45"/>
      <c r="M201" s="173"/>
      <c r="N201" s="130"/>
      <c r="O201" s="130"/>
      <c r="P201" s="130"/>
      <c r="Q201" s="130"/>
      <c r="R201" s="130"/>
      <c r="S201" s="183"/>
      <c r="T201" s="176"/>
      <c r="U201" s="135"/>
      <c r="V201" s="165"/>
      <c r="W201" s="130"/>
      <c r="X201" s="135"/>
    </row>
    <row r="202" ht="14.25" spans="8:24">
      <c r="H202" s="135"/>
      <c r="I202" s="130"/>
      <c r="J202" s="139"/>
      <c r="K202" s="80"/>
      <c r="L202" s="80"/>
      <c r="M202" s="173"/>
      <c r="N202" s="130"/>
      <c r="O202" s="130"/>
      <c r="P202" s="130"/>
      <c r="Q202" s="130"/>
      <c r="R202" s="130"/>
      <c r="S202" s="183"/>
      <c r="T202" s="176"/>
      <c r="U202" s="135"/>
      <c r="V202" s="165"/>
      <c r="W202" s="130"/>
      <c r="X202" s="135"/>
    </row>
    <row r="203" ht="14.25" spans="8:24">
      <c r="H203" s="135"/>
      <c r="I203" s="130"/>
      <c r="J203" s="139"/>
      <c r="K203" s="80"/>
      <c r="L203" s="80"/>
      <c r="M203" s="173"/>
      <c r="N203" s="130"/>
      <c r="O203" s="130"/>
      <c r="P203" s="130"/>
      <c r="Q203" s="130"/>
      <c r="R203" s="130"/>
      <c r="S203" s="183"/>
      <c r="T203" s="176"/>
      <c r="U203" s="135"/>
      <c r="V203" s="165"/>
      <c r="W203" s="130"/>
      <c r="X203" s="135"/>
    </row>
    <row r="204" ht="14.25" spans="8:24">
      <c r="H204" s="135"/>
      <c r="I204" s="130"/>
      <c r="J204" s="139"/>
      <c r="K204" s="80"/>
      <c r="L204" s="80"/>
      <c r="M204" s="173"/>
      <c r="N204" s="130"/>
      <c r="O204" s="130"/>
      <c r="P204" s="130"/>
      <c r="Q204" s="130"/>
      <c r="R204" s="130"/>
      <c r="S204" s="183"/>
      <c r="T204" s="176"/>
      <c r="U204" s="135"/>
      <c r="V204" s="165"/>
      <c r="W204" s="130"/>
      <c r="X204" s="135"/>
    </row>
    <row r="205" ht="14.25" spans="8:24">
      <c r="H205" s="193"/>
      <c r="I205" s="130"/>
      <c r="J205" s="139"/>
      <c r="K205" s="195"/>
      <c r="L205" s="130"/>
      <c r="M205" s="173"/>
      <c r="N205" s="130"/>
      <c r="O205" s="130"/>
      <c r="P205" s="130"/>
      <c r="Q205" s="130"/>
      <c r="R205" s="130"/>
      <c r="S205" s="183"/>
      <c r="T205" s="176"/>
      <c r="U205" s="135"/>
      <c r="V205" s="165"/>
      <c r="W205" s="130"/>
      <c r="X205" s="193"/>
    </row>
    <row r="206" ht="14.25" spans="8:24">
      <c r="H206" s="194"/>
      <c r="I206" s="196"/>
      <c r="J206" s="197"/>
      <c r="K206" s="198"/>
      <c r="L206" s="196"/>
      <c r="M206" s="196"/>
      <c r="N206" s="196"/>
      <c r="O206" s="196"/>
      <c r="P206" s="196"/>
      <c r="Q206" s="196"/>
      <c r="R206" s="196"/>
      <c r="S206" s="196"/>
      <c r="T206" s="201"/>
      <c r="U206" s="202"/>
      <c r="V206" s="203"/>
      <c r="W206" s="196"/>
      <c r="X206" s="194"/>
    </row>
    <row r="207" ht="14.25" spans="8:24">
      <c r="H207" s="135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9"/>
      <c r="U207" s="135"/>
      <c r="V207" s="165"/>
      <c r="W207" s="130"/>
      <c r="X207" s="135"/>
    </row>
    <row r="208" ht="14.25" spans="8:24">
      <c r="H208" s="135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9"/>
      <c r="U208" s="135"/>
      <c r="V208" s="165"/>
      <c r="W208" s="130"/>
      <c r="X208" s="135"/>
    </row>
    <row r="209" ht="14.25" spans="8:24">
      <c r="H209" s="135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9"/>
      <c r="U209" s="135"/>
      <c r="V209" s="165"/>
      <c r="W209" s="130"/>
      <c r="X209" s="135"/>
    </row>
    <row r="210" ht="14.25" spans="8:24">
      <c r="H210" s="135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9"/>
      <c r="U210" s="135"/>
      <c r="V210" s="165"/>
      <c r="W210" s="130"/>
      <c r="X210" s="135"/>
    </row>
    <row r="211" ht="14.25" spans="8:24">
      <c r="H211" s="135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9"/>
      <c r="U211" s="135"/>
      <c r="V211" s="165"/>
      <c r="W211" s="130"/>
      <c r="X211" s="135"/>
    </row>
    <row r="212" ht="14.25" spans="8:24">
      <c r="H212" s="135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9"/>
      <c r="U212" s="135"/>
      <c r="V212" s="165"/>
      <c r="W212" s="130"/>
      <c r="X212" s="135"/>
    </row>
    <row r="213" ht="14.25" spans="8:24">
      <c r="H213" s="135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9"/>
      <c r="U213" s="135"/>
      <c r="V213" s="165"/>
      <c r="W213" s="130"/>
      <c r="X213" s="135"/>
    </row>
    <row r="214" ht="14.25" spans="8:24">
      <c r="H214" s="135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9"/>
      <c r="U214" s="135"/>
      <c r="V214" s="165"/>
      <c r="W214" s="130"/>
      <c r="X214" s="135"/>
    </row>
    <row r="215" ht="14.25" spans="8:24">
      <c r="H215" s="135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9"/>
      <c r="U215" s="135"/>
      <c r="V215" s="165"/>
      <c r="W215" s="130"/>
      <c r="X215" s="135"/>
    </row>
    <row r="216" ht="14.25" spans="8:24">
      <c r="H216" s="135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9"/>
      <c r="U216" s="135"/>
      <c r="V216" s="165"/>
      <c r="W216" s="130"/>
      <c r="X216" s="135"/>
    </row>
    <row r="217" ht="14.25" spans="8:24">
      <c r="H217" s="135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9"/>
      <c r="U217" s="135"/>
      <c r="V217" s="165"/>
      <c r="W217" s="130"/>
      <c r="X217" s="135"/>
    </row>
    <row r="218" ht="14.25" spans="8:24">
      <c r="H218" s="135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9"/>
      <c r="U218" s="135"/>
      <c r="V218" s="165"/>
      <c r="W218" s="130"/>
      <c r="X218" s="135"/>
    </row>
    <row r="219" ht="14.25" spans="8:24">
      <c r="H219" s="135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9"/>
      <c r="U219" s="135"/>
      <c r="V219" s="165"/>
      <c r="W219" s="130"/>
      <c r="X219" s="135"/>
    </row>
    <row r="220" ht="14.25" spans="8:24">
      <c r="H220" s="135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9"/>
      <c r="U220" s="135"/>
      <c r="V220" s="165"/>
      <c r="W220" s="130"/>
      <c r="X220" s="135"/>
    </row>
    <row r="221" ht="14.25" spans="8:24">
      <c r="H221" s="135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9"/>
      <c r="U221" s="135"/>
      <c r="V221" s="165"/>
      <c r="W221" s="130"/>
      <c r="X221" s="135"/>
    </row>
    <row r="222" ht="14.25" spans="8:24">
      <c r="H222" s="135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9"/>
      <c r="U222" s="135"/>
      <c r="V222" s="165"/>
      <c r="W222" s="130"/>
      <c r="X222" s="135"/>
    </row>
    <row r="223" ht="14.25" spans="8:24">
      <c r="H223" s="135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9"/>
      <c r="U223" s="135"/>
      <c r="V223" s="165"/>
      <c r="W223" s="130"/>
      <c r="X223" s="135"/>
    </row>
    <row r="224" ht="14.25" spans="8:24">
      <c r="H224" s="135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9"/>
      <c r="U224" s="135"/>
      <c r="V224" s="165"/>
      <c r="W224" s="130"/>
      <c r="X224" s="135"/>
    </row>
    <row r="225" ht="14.25" spans="8:24">
      <c r="H225" s="135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9"/>
      <c r="U225" s="135"/>
      <c r="V225" s="165"/>
      <c r="W225" s="130"/>
      <c r="X225" s="135"/>
    </row>
    <row r="226" ht="14.25" spans="8:24">
      <c r="H226" s="135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9"/>
      <c r="U226" s="135"/>
      <c r="V226" s="165"/>
      <c r="W226" s="130"/>
      <c r="X226" s="135"/>
    </row>
    <row r="227" ht="14.25" spans="8:24">
      <c r="H227" s="135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9"/>
      <c r="U227" s="135"/>
      <c r="V227" s="165"/>
      <c r="W227" s="130"/>
      <c r="X227" s="135"/>
    </row>
    <row r="228" ht="14.25" spans="8:24">
      <c r="H228" s="135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9"/>
      <c r="U228" s="135"/>
      <c r="V228" s="165"/>
      <c r="W228" s="130"/>
      <c r="X228" s="135"/>
    </row>
    <row r="229" ht="14.25" spans="8:24">
      <c r="H229" s="135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9"/>
      <c r="U229" s="135"/>
      <c r="V229" s="165"/>
      <c r="W229" s="130"/>
      <c r="X229" s="135"/>
    </row>
    <row r="230" ht="14.25" spans="8:24">
      <c r="H230" s="135"/>
      <c r="I230" s="130"/>
      <c r="J230" s="199"/>
      <c r="K230" s="130"/>
      <c r="L230" s="130"/>
      <c r="M230" s="130"/>
      <c r="N230" s="130"/>
      <c r="O230" s="130"/>
      <c r="P230" s="130"/>
      <c r="Q230" s="130"/>
      <c r="R230" s="130"/>
      <c r="S230" s="130"/>
      <c r="T230" s="139"/>
      <c r="U230" s="135"/>
      <c r="V230" s="165"/>
      <c r="W230" s="130"/>
      <c r="X230" s="135"/>
    </row>
    <row r="231" ht="14.25" spans="8:24">
      <c r="H231" s="135"/>
      <c r="I231" s="139"/>
      <c r="J231" s="130"/>
      <c r="K231" s="165"/>
      <c r="L231" s="130"/>
      <c r="M231" s="173"/>
      <c r="N231" s="130"/>
      <c r="O231" s="130"/>
      <c r="P231" s="130"/>
      <c r="Q231" s="130"/>
      <c r="R231" s="130"/>
      <c r="S231" s="183"/>
      <c r="T231" s="176"/>
      <c r="U231" s="135"/>
      <c r="V231" s="165"/>
      <c r="W231" s="130"/>
      <c r="X231" s="135"/>
    </row>
    <row r="232" ht="14.25" spans="8:24">
      <c r="H232" s="135"/>
      <c r="I232" s="139"/>
      <c r="J232" s="130"/>
      <c r="K232" s="165"/>
      <c r="L232" s="130"/>
      <c r="M232" s="173"/>
      <c r="N232" s="130"/>
      <c r="O232" s="130"/>
      <c r="P232" s="130"/>
      <c r="Q232" s="130"/>
      <c r="R232" s="130"/>
      <c r="S232" s="183"/>
      <c r="T232" s="176"/>
      <c r="U232" s="135"/>
      <c r="V232" s="165"/>
      <c r="W232" s="130"/>
      <c r="X232" s="135"/>
    </row>
    <row r="233" ht="14.25" spans="8:24">
      <c r="H233" s="135"/>
      <c r="I233" s="139"/>
      <c r="J233" s="130"/>
      <c r="K233" s="165"/>
      <c r="L233" s="130"/>
      <c r="M233" s="173"/>
      <c r="N233" s="130"/>
      <c r="O233" s="130"/>
      <c r="P233" s="130"/>
      <c r="Q233" s="130"/>
      <c r="R233" s="130"/>
      <c r="S233" s="183"/>
      <c r="T233" s="176"/>
      <c r="U233" s="135"/>
      <c r="V233" s="165"/>
      <c r="W233" s="130"/>
      <c r="X233" s="135"/>
    </row>
    <row r="234" ht="14.25" spans="8:24">
      <c r="H234" s="135"/>
      <c r="I234" s="139"/>
      <c r="J234" s="130"/>
      <c r="K234" s="165"/>
      <c r="L234" s="130"/>
      <c r="M234" s="173"/>
      <c r="N234" s="130"/>
      <c r="O234" s="130"/>
      <c r="P234" s="130"/>
      <c r="Q234" s="130"/>
      <c r="R234" s="130"/>
      <c r="S234" s="183"/>
      <c r="T234" s="176"/>
      <c r="U234" s="135"/>
      <c r="V234" s="165"/>
      <c r="W234" s="102"/>
      <c r="X234" s="135"/>
    </row>
    <row r="235" ht="14.25" spans="8:24">
      <c r="H235" s="135"/>
      <c r="I235" s="139"/>
      <c r="J235" s="130"/>
      <c r="K235" s="165"/>
      <c r="L235" s="130"/>
      <c r="M235" s="173"/>
      <c r="N235" s="130"/>
      <c r="O235" s="130"/>
      <c r="P235" s="130"/>
      <c r="Q235" s="130"/>
      <c r="R235" s="130"/>
      <c r="S235" s="183"/>
      <c r="T235" s="176"/>
      <c r="U235" s="135"/>
      <c r="V235" s="165"/>
      <c r="W235" s="130"/>
      <c r="X235" s="135"/>
    </row>
    <row r="236" ht="14.25" spans="8:24">
      <c r="H236" s="135"/>
      <c r="I236" s="139"/>
      <c r="J236" s="130"/>
      <c r="K236" s="165"/>
      <c r="L236" s="130"/>
      <c r="M236" s="130"/>
      <c r="N236" s="130"/>
      <c r="O236" s="130"/>
      <c r="P236" s="130"/>
      <c r="Q236" s="130"/>
      <c r="R236" s="130"/>
      <c r="S236" s="130"/>
      <c r="T236" s="139"/>
      <c r="U236" s="135"/>
      <c r="V236" s="165"/>
      <c r="W236" s="130"/>
      <c r="X236" s="135"/>
    </row>
    <row r="237" ht="14.25" spans="8:24">
      <c r="H237" s="135"/>
      <c r="I237" s="139"/>
      <c r="J237" s="130"/>
      <c r="K237" s="200"/>
      <c r="L237" s="140"/>
      <c r="M237" s="173"/>
      <c r="N237" s="130"/>
      <c r="O237" s="130"/>
      <c r="P237" s="130"/>
      <c r="Q237" s="130"/>
      <c r="R237" s="130"/>
      <c r="S237" s="183"/>
      <c r="T237" s="176"/>
      <c r="U237" s="135"/>
      <c r="V237" s="165"/>
      <c r="W237" s="130"/>
      <c r="X237" s="135"/>
    </row>
    <row r="238" ht="14.25" spans="8:24">
      <c r="H238" s="135"/>
      <c r="I238" s="139"/>
      <c r="J238" s="130"/>
      <c r="K238" s="200"/>
      <c r="L238" s="140"/>
      <c r="M238" s="173"/>
      <c r="N238" s="130"/>
      <c r="O238" s="130"/>
      <c r="P238" s="130"/>
      <c r="Q238" s="130"/>
      <c r="R238" s="130"/>
      <c r="S238" s="183"/>
      <c r="T238" s="176"/>
      <c r="U238" s="135"/>
      <c r="V238" s="165"/>
      <c r="W238" s="130"/>
      <c r="X238" s="135"/>
    </row>
    <row r="239" ht="14.25" spans="8:24">
      <c r="H239" s="135"/>
      <c r="I239" s="139"/>
      <c r="J239" s="130"/>
      <c r="K239" s="200"/>
      <c r="L239" s="140"/>
      <c r="M239" s="173"/>
      <c r="N239" s="130"/>
      <c r="O239" s="130"/>
      <c r="P239" s="130"/>
      <c r="Q239" s="130"/>
      <c r="R239" s="130"/>
      <c r="S239" s="183"/>
      <c r="T239" s="176"/>
      <c r="U239" s="135"/>
      <c r="V239" s="165"/>
      <c r="W239" s="130"/>
      <c r="X239" s="135"/>
    </row>
    <row r="240" ht="14.25" spans="8:24">
      <c r="H240" s="135"/>
      <c r="I240" s="139"/>
      <c r="J240" s="130"/>
      <c r="K240" s="80"/>
      <c r="L240" s="80"/>
      <c r="M240" s="173"/>
      <c r="N240" s="130"/>
      <c r="O240" s="130"/>
      <c r="P240" s="130"/>
      <c r="Q240" s="130"/>
      <c r="R240" s="130"/>
      <c r="S240" s="183"/>
      <c r="T240" s="176"/>
      <c r="U240" s="135"/>
      <c r="V240" s="165"/>
      <c r="W240" s="130"/>
      <c r="X240" s="135"/>
    </row>
  </sheetData>
  <sheetProtection formatCells="0" insertHyperlinks="0" autoFilter="0"/>
  <mergeCells count="2">
    <mergeCell ref="H1:M1"/>
    <mergeCell ref="N1:R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topLeftCell="F1" workbookViewId="0">
      <selection activeCell="A1" sqref="A1"/>
    </sheetView>
  </sheetViews>
  <sheetFormatPr defaultColWidth="14" defaultRowHeight="12.75"/>
  <cols>
    <col min="1" max="1" width="20" customWidth="1"/>
    <col min="2" max="2" width="17" customWidth="1"/>
    <col min="3" max="3" width="41" customWidth="1"/>
    <col min="4" max="4" width="24" customWidth="1"/>
    <col min="5" max="5" width="23" customWidth="1"/>
    <col min="6" max="6" width="29" customWidth="1"/>
    <col min="7" max="7" width="42" customWidth="1"/>
    <col min="8" max="8" width="23" customWidth="1"/>
    <col min="9" max="12" width="9" customWidth="1"/>
    <col min="13" max="13" width="14.3333333333333" customWidth="1"/>
    <col min="14" max="14" width="19.9047619047619" customWidth="1"/>
    <col min="15" max="20" width="9" customWidth="1"/>
  </cols>
  <sheetData>
    <row r="1" ht="16" customHeight="1" spans="1:24">
      <c r="A1" s="122" t="s">
        <v>241</v>
      </c>
      <c r="B1" s="122" t="s">
        <v>242</v>
      </c>
      <c r="C1" s="22" t="s">
        <v>243</v>
      </c>
      <c r="D1" s="22" t="s">
        <v>244</v>
      </c>
      <c r="E1" s="22" t="s">
        <v>245</v>
      </c>
      <c r="F1" s="22"/>
      <c r="G1" s="122"/>
      <c r="H1" s="124" t="s">
        <v>246</v>
      </c>
      <c r="I1" s="124"/>
      <c r="J1" s="124"/>
      <c r="K1" s="124"/>
      <c r="L1" s="124"/>
      <c r="M1" s="124"/>
      <c r="N1" s="124"/>
      <c r="O1" s="124" t="s">
        <v>247</v>
      </c>
      <c r="P1" s="124"/>
      <c r="Q1" s="124"/>
      <c r="R1" s="124"/>
      <c r="S1" s="124"/>
      <c r="T1" s="127"/>
      <c r="U1" s="127"/>
      <c r="V1" s="127"/>
      <c r="W1" s="127"/>
      <c r="X1" s="127"/>
    </row>
    <row r="2" ht="16" customHeight="1" spans="1:24">
      <c r="A2" s="122"/>
      <c r="B2" s="122"/>
      <c r="C2" s="123" t="s">
        <v>248</v>
      </c>
      <c r="D2" s="123"/>
      <c r="E2" s="123" t="s">
        <v>249</v>
      </c>
      <c r="F2" s="123" t="s">
        <v>250</v>
      </c>
      <c r="G2" s="123" t="s">
        <v>251</v>
      </c>
      <c r="H2" s="125" t="s">
        <v>252</v>
      </c>
      <c r="I2" s="125" t="s">
        <v>82</v>
      </c>
      <c r="J2" s="125" t="s">
        <v>86</v>
      </c>
      <c r="K2" s="125" t="s">
        <v>253</v>
      </c>
      <c r="L2" s="125" t="s">
        <v>254</v>
      </c>
      <c r="M2" s="125" t="s">
        <v>255</v>
      </c>
      <c r="N2" s="125" t="s">
        <v>97</v>
      </c>
      <c r="O2" s="125" t="s">
        <v>241</v>
      </c>
      <c r="P2" s="125" t="s">
        <v>242</v>
      </c>
      <c r="Q2" s="125" t="s">
        <v>254</v>
      </c>
      <c r="R2" s="125" t="s">
        <v>255</v>
      </c>
      <c r="S2" s="125" t="s">
        <v>97</v>
      </c>
      <c r="T2" s="125" t="s">
        <v>11</v>
      </c>
      <c r="U2" s="125" t="s">
        <v>256</v>
      </c>
      <c r="V2" s="125" t="s">
        <v>257</v>
      </c>
      <c r="W2" s="125" t="s">
        <v>258</v>
      </c>
      <c r="X2" s="125" t="s">
        <v>259</v>
      </c>
    </row>
    <row r="3" ht="16" customHeight="1" spans="1:24">
      <c r="A3" s="102" t="s">
        <v>1166</v>
      </c>
      <c r="B3" s="102" t="s">
        <v>1167</v>
      </c>
      <c r="C3" s="102" t="s">
        <v>1168</v>
      </c>
      <c r="D3" s="102" t="s">
        <v>1169</v>
      </c>
      <c r="E3" s="102"/>
      <c r="F3" s="102"/>
      <c r="G3" s="102"/>
      <c r="H3" s="102"/>
      <c r="I3" s="102"/>
      <c r="J3" s="102"/>
      <c r="K3" s="102"/>
      <c r="L3" s="102"/>
      <c r="M3" s="126"/>
      <c r="N3" s="126"/>
      <c r="O3" s="126"/>
      <c r="P3" s="126"/>
      <c r="Q3" s="126"/>
      <c r="R3" s="126"/>
      <c r="S3" s="126"/>
      <c r="T3" s="126"/>
      <c r="U3" s="126"/>
      <c r="V3" s="102"/>
      <c r="W3" s="102"/>
      <c r="X3" s="102"/>
    </row>
    <row r="4" ht="16" customHeight="1" spans="1:24">
      <c r="A4" s="102"/>
      <c r="B4" s="102"/>
      <c r="C4" s="102"/>
      <c r="D4" s="102"/>
      <c r="E4" s="102" t="s">
        <v>1170</v>
      </c>
      <c r="F4" s="102" t="s">
        <v>1129</v>
      </c>
      <c r="G4" s="102" t="s">
        <v>1171</v>
      </c>
      <c r="H4" s="102" t="s">
        <v>1172</v>
      </c>
      <c r="I4" s="102"/>
      <c r="J4" s="102"/>
      <c r="K4" s="102" t="s">
        <v>1173</v>
      </c>
      <c r="L4" s="112" t="s">
        <v>1170</v>
      </c>
      <c r="M4" s="118" t="b">
        <v>1</v>
      </c>
      <c r="N4" s="115">
        <v>44897.7555555556</v>
      </c>
      <c r="O4" s="113"/>
      <c r="P4" s="113"/>
      <c r="Q4" s="113"/>
      <c r="R4" s="113"/>
      <c r="S4" s="113"/>
      <c r="T4" s="118" t="s">
        <v>63</v>
      </c>
      <c r="U4" s="118" t="s">
        <v>271</v>
      </c>
      <c r="V4" s="119" t="s">
        <v>541</v>
      </c>
      <c r="W4" s="102"/>
      <c r="X4" s="102"/>
    </row>
    <row r="5" ht="16" customHeight="1" spans="1:24">
      <c r="A5" s="102"/>
      <c r="B5" s="102"/>
      <c r="C5" s="102"/>
      <c r="D5" s="102"/>
      <c r="E5" s="102"/>
      <c r="F5" s="102"/>
      <c r="G5" s="102"/>
      <c r="H5" s="102" t="s">
        <v>1174</v>
      </c>
      <c r="I5" s="102"/>
      <c r="J5" s="102"/>
      <c r="K5" s="102" t="s">
        <v>1173</v>
      </c>
      <c r="L5" s="112" t="s">
        <v>1170</v>
      </c>
      <c r="M5" s="118" t="b">
        <v>0</v>
      </c>
      <c r="N5" s="114">
        <v>44903.4531712963</v>
      </c>
      <c r="O5" s="113"/>
      <c r="P5" s="113"/>
      <c r="Q5" s="113"/>
      <c r="R5" s="113"/>
      <c r="S5" s="113"/>
      <c r="T5" s="118" t="s">
        <v>63</v>
      </c>
      <c r="U5" s="118" t="s">
        <v>271</v>
      </c>
      <c r="V5" s="119" t="s">
        <v>541</v>
      </c>
      <c r="W5" s="102"/>
      <c r="X5" s="102"/>
    </row>
    <row r="6" ht="16" customHeight="1" spans="1:24">
      <c r="A6" s="102"/>
      <c r="B6" s="102"/>
      <c r="C6" s="102"/>
      <c r="D6" s="102"/>
      <c r="E6" s="102" t="s">
        <v>400</v>
      </c>
      <c r="F6" s="102" t="s">
        <v>1175</v>
      </c>
      <c r="G6" s="102" t="s">
        <v>1176</v>
      </c>
      <c r="H6" s="102" t="s">
        <v>1177</v>
      </c>
      <c r="I6" s="102"/>
      <c r="J6" s="102"/>
      <c r="K6" s="102" t="s">
        <v>1173</v>
      </c>
      <c r="L6" s="112" t="s">
        <v>400</v>
      </c>
      <c r="M6" s="118" t="s">
        <v>1177</v>
      </c>
      <c r="N6" s="115">
        <v>44897.7555555556</v>
      </c>
      <c r="O6" s="113"/>
      <c r="P6" s="113"/>
      <c r="Q6" s="113"/>
      <c r="R6" s="113"/>
      <c r="S6" s="113"/>
      <c r="T6" s="118" t="s">
        <v>63</v>
      </c>
      <c r="U6" s="118" t="s">
        <v>271</v>
      </c>
      <c r="V6" s="119" t="s">
        <v>541</v>
      </c>
      <c r="W6" s="102"/>
      <c r="X6" s="102"/>
    </row>
    <row r="7" ht="16" customHeight="1" spans="1:24">
      <c r="A7" s="102"/>
      <c r="B7" s="102"/>
      <c r="C7" s="102"/>
      <c r="D7" s="102"/>
      <c r="E7" s="102"/>
      <c r="F7" s="102"/>
      <c r="G7" s="102"/>
      <c r="H7" s="102" t="s">
        <v>1178</v>
      </c>
      <c r="I7" s="102"/>
      <c r="J7" s="102"/>
      <c r="K7" s="102"/>
      <c r="L7" s="112"/>
      <c r="M7" s="113"/>
      <c r="N7" s="113"/>
      <c r="O7" s="113"/>
      <c r="P7" s="113"/>
      <c r="Q7" s="113"/>
      <c r="R7" s="113"/>
      <c r="S7" s="113"/>
      <c r="T7" s="118" t="s">
        <v>63</v>
      </c>
      <c r="U7" s="118" t="s">
        <v>20</v>
      </c>
      <c r="V7" s="119"/>
      <c r="W7" s="102"/>
      <c r="X7" s="102" t="s">
        <v>1179</v>
      </c>
    </row>
    <row r="8" ht="16" customHeight="1" spans="1:24">
      <c r="A8" s="102"/>
      <c r="B8" s="102"/>
      <c r="C8" s="102"/>
      <c r="D8" s="102"/>
      <c r="E8" s="102"/>
      <c r="F8" s="102"/>
      <c r="G8" s="102"/>
      <c r="H8" s="102" t="s">
        <v>1180</v>
      </c>
      <c r="I8" s="102"/>
      <c r="J8" s="102"/>
      <c r="K8" s="102"/>
      <c r="L8" s="112"/>
      <c r="M8" s="113"/>
      <c r="N8" s="113"/>
      <c r="O8" s="113"/>
      <c r="P8" s="113"/>
      <c r="Q8" s="113"/>
      <c r="R8" s="113"/>
      <c r="S8" s="113"/>
      <c r="T8" s="118" t="s">
        <v>63</v>
      </c>
      <c r="U8" s="118" t="s">
        <v>20</v>
      </c>
      <c r="V8" s="119"/>
      <c r="W8" s="102"/>
      <c r="X8" s="102" t="s">
        <v>1179</v>
      </c>
    </row>
    <row r="9" ht="36" customHeight="1" spans="1:24">
      <c r="A9" s="102"/>
      <c r="B9" s="102"/>
      <c r="C9" s="102"/>
      <c r="D9" s="102"/>
      <c r="E9" s="102" t="s">
        <v>1181</v>
      </c>
      <c r="F9" s="102" t="s">
        <v>1182</v>
      </c>
      <c r="G9" s="102" t="s">
        <v>1183</v>
      </c>
      <c r="H9" s="102" t="s">
        <v>1184</v>
      </c>
      <c r="I9" s="102"/>
      <c r="J9" s="102"/>
      <c r="K9" s="102" t="s">
        <v>1173</v>
      </c>
      <c r="L9" s="112" t="s">
        <v>1181</v>
      </c>
      <c r="M9" s="118">
        <v>130705</v>
      </c>
      <c r="N9" s="114">
        <v>44903.4531712963</v>
      </c>
      <c r="O9" s="113"/>
      <c r="P9" s="113"/>
      <c r="Q9" s="113"/>
      <c r="R9" s="113"/>
      <c r="S9" s="113"/>
      <c r="T9" s="118" t="s">
        <v>63</v>
      </c>
      <c r="U9" s="118" t="s">
        <v>271</v>
      </c>
      <c r="V9" s="119" t="s">
        <v>541</v>
      </c>
      <c r="W9" s="102"/>
      <c r="X9" s="102" t="s">
        <v>1185</v>
      </c>
    </row>
    <row r="10" ht="41" customHeight="1" spans="1:24">
      <c r="A10" s="102"/>
      <c r="B10" s="102"/>
      <c r="C10" s="102"/>
      <c r="D10" s="102"/>
      <c r="E10" s="102"/>
      <c r="F10" s="102"/>
      <c r="G10" s="102"/>
      <c r="H10" s="102" t="s">
        <v>1186</v>
      </c>
      <c r="I10" s="102"/>
      <c r="J10" s="102"/>
      <c r="K10" s="102"/>
      <c r="L10" s="112"/>
      <c r="M10" s="118"/>
      <c r="N10" s="113"/>
      <c r="O10" s="113"/>
      <c r="P10" s="113"/>
      <c r="Q10" s="113"/>
      <c r="R10" s="113"/>
      <c r="S10" s="113"/>
      <c r="T10" s="118" t="s">
        <v>63</v>
      </c>
      <c r="U10" s="113"/>
      <c r="V10" s="119"/>
      <c r="W10" s="102"/>
      <c r="X10" s="102"/>
    </row>
    <row r="11" ht="48" customHeight="1" spans="1:24">
      <c r="A11" s="102"/>
      <c r="B11" s="102"/>
      <c r="C11" s="102"/>
      <c r="D11" s="102"/>
      <c r="E11" s="102"/>
      <c r="F11" s="102"/>
      <c r="G11" s="102"/>
      <c r="H11" s="102" t="s">
        <v>1187</v>
      </c>
      <c r="I11" s="102"/>
      <c r="J11" s="102"/>
      <c r="K11" s="102"/>
      <c r="L11" s="112"/>
      <c r="M11" s="113"/>
      <c r="N11" s="113"/>
      <c r="O11" s="113"/>
      <c r="P11" s="113"/>
      <c r="Q11" s="113"/>
      <c r="R11" s="113"/>
      <c r="S11" s="113"/>
      <c r="T11" s="118" t="s">
        <v>63</v>
      </c>
      <c r="U11" s="113"/>
      <c r="V11" s="119"/>
      <c r="W11" s="102"/>
      <c r="X11" s="102"/>
    </row>
    <row r="12" ht="16" customHeight="1" spans="1:24">
      <c r="A12" s="102"/>
      <c r="B12" s="102"/>
      <c r="C12" s="102"/>
      <c r="D12" s="102"/>
      <c r="E12" s="102" t="s">
        <v>1188</v>
      </c>
      <c r="F12" s="102" t="s">
        <v>1134</v>
      </c>
      <c r="G12" s="102" t="s">
        <v>1189</v>
      </c>
      <c r="H12" s="102" t="s">
        <v>1190</v>
      </c>
      <c r="I12" s="102"/>
      <c r="J12" s="102"/>
      <c r="K12" s="102" t="s">
        <v>1173</v>
      </c>
      <c r="L12" s="112" t="s">
        <v>1188</v>
      </c>
      <c r="M12" s="118">
        <v>2</v>
      </c>
      <c r="N12" s="115">
        <v>44897.7555555556</v>
      </c>
      <c r="O12" s="113"/>
      <c r="P12" s="113"/>
      <c r="Q12" s="113"/>
      <c r="R12" s="113"/>
      <c r="S12" s="113"/>
      <c r="T12" s="118" t="s">
        <v>63</v>
      </c>
      <c r="U12" s="118" t="s">
        <v>271</v>
      </c>
      <c r="V12" s="119" t="s">
        <v>541</v>
      </c>
      <c r="W12" s="102"/>
      <c r="X12" s="102"/>
    </row>
    <row r="13" ht="16" customHeight="1" spans="1:24">
      <c r="A13" s="102"/>
      <c r="B13" s="102"/>
      <c r="C13" s="102"/>
      <c r="D13" s="102"/>
      <c r="E13" s="102" t="s">
        <v>1191</v>
      </c>
      <c r="F13" s="102" t="s">
        <v>1134</v>
      </c>
      <c r="G13" s="102" t="s">
        <v>1192</v>
      </c>
      <c r="H13" s="102"/>
      <c r="I13" s="102"/>
      <c r="J13" s="102"/>
      <c r="K13" s="102" t="s">
        <v>1173</v>
      </c>
      <c r="L13" s="112" t="s">
        <v>1191</v>
      </c>
      <c r="M13" s="118" t="s">
        <v>1193</v>
      </c>
      <c r="N13" s="115">
        <v>44897.7555555556</v>
      </c>
      <c r="O13" s="113"/>
      <c r="P13" s="113"/>
      <c r="Q13" s="113"/>
      <c r="R13" s="113"/>
      <c r="S13" s="113"/>
      <c r="T13" s="118" t="s">
        <v>63</v>
      </c>
      <c r="U13" s="118" t="s">
        <v>271</v>
      </c>
      <c r="V13" s="119" t="s">
        <v>541</v>
      </c>
      <c r="W13" s="102"/>
      <c r="X13" s="102"/>
    </row>
    <row r="14" ht="16" customHeight="1" spans="1:24">
      <c r="A14" s="102"/>
      <c r="B14" s="102"/>
      <c r="C14" s="102"/>
      <c r="D14" s="102"/>
      <c r="E14" s="102" t="s">
        <v>1194</v>
      </c>
      <c r="F14" s="102" t="s">
        <v>1134</v>
      </c>
      <c r="G14" s="102" t="s">
        <v>1195</v>
      </c>
      <c r="H14" s="102" t="s">
        <v>1196</v>
      </c>
      <c r="I14" s="102"/>
      <c r="J14" s="102"/>
      <c r="K14" s="102" t="s">
        <v>1173</v>
      </c>
      <c r="L14" s="112" t="s">
        <v>1194</v>
      </c>
      <c r="M14" s="118">
        <v>2606</v>
      </c>
      <c r="N14" s="115">
        <v>44897.7555555556</v>
      </c>
      <c r="O14" s="113"/>
      <c r="P14" s="113"/>
      <c r="Q14" s="113"/>
      <c r="R14" s="113"/>
      <c r="S14" s="113"/>
      <c r="T14" s="118" t="s">
        <v>63</v>
      </c>
      <c r="U14" s="118" t="s">
        <v>271</v>
      </c>
      <c r="V14" s="119" t="s">
        <v>541</v>
      </c>
      <c r="W14" s="102"/>
      <c r="X14" s="102"/>
    </row>
    <row r="15" ht="16" customHeight="1" spans="1:24">
      <c r="A15" s="102" t="s">
        <v>1166</v>
      </c>
      <c r="B15" s="102" t="s">
        <v>1197</v>
      </c>
      <c r="C15" s="102" t="s">
        <v>1198</v>
      </c>
      <c r="D15" s="102" t="s">
        <v>1199</v>
      </c>
      <c r="E15" s="102"/>
      <c r="F15" s="102"/>
      <c r="G15" s="102"/>
      <c r="H15" s="102"/>
      <c r="I15" s="102"/>
      <c r="J15" s="102"/>
      <c r="K15" s="102"/>
      <c r="L15" s="112"/>
      <c r="M15" s="113"/>
      <c r="N15" s="113"/>
      <c r="O15" s="113"/>
      <c r="P15" s="113"/>
      <c r="Q15" s="113"/>
      <c r="R15" s="113"/>
      <c r="S15" s="113"/>
      <c r="T15" s="113"/>
      <c r="U15" s="113"/>
      <c r="V15" s="119"/>
      <c r="W15" s="102"/>
      <c r="X15" s="102"/>
    </row>
    <row r="16" ht="16" customHeight="1" spans="1:24">
      <c r="A16" s="102"/>
      <c r="B16" s="102"/>
      <c r="C16" s="102"/>
      <c r="D16" s="102"/>
      <c r="E16" s="102" t="s">
        <v>1170</v>
      </c>
      <c r="F16" s="102" t="s">
        <v>1129</v>
      </c>
      <c r="G16" s="102" t="s">
        <v>1200</v>
      </c>
      <c r="H16" s="102" t="s">
        <v>1201</v>
      </c>
      <c r="I16" s="102"/>
      <c r="J16" s="102"/>
      <c r="K16" s="102" t="s">
        <v>1202</v>
      </c>
      <c r="L16" s="112" t="s">
        <v>1170</v>
      </c>
      <c r="M16" s="118" t="b">
        <v>1</v>
      </c>
      <c r="N16" s="115">
        <v>44897.7555555556</v>
      </c>
      <c r="O16" s="113"/>
      <c r="P16" s="113"/>
      <c r="Q16" s="113"/>
      <c r="R16" s="113"/>
      <c r="S16" s="113"/>
      <c r="T16" s="118" t="s">
        <v>63</v>
      </c>
      <c r="U16" s="118" t="s">
        <v>271</v>
      </c>
      <c r="V16" s="119" t="s">
        <v>541</v>
      </c>
      <c r="W16" s="102"/>
      <c r="X16" s="102"/>
    </row>
    <row r="17" ht="16" customHeight="1" spans="1:24">
      <c r="A17" s="102"/>
      <c r="B17" s="102"/>
      <c r="C17" s="102"/>
      <c r="D17" s="102"/>
      <c r="E17" s="102"/>
      <c r="F17" s="102"/>
      <c r="G17" s="102"/>
      <c r="H17" s="102" t="s">
        <v>1203</v>
      </c>
      <c r="I17" s="102"/>
      <c r="J17" s="102"/>
      <c r="K17" s="102"/>
      <c r="L17" s="112"/>
      <c r="M17" s="113"/>
      <c r="N17" s="113"/>
      <c r="O17" s="113"/>
      <c r="P17" s="113"/>
      <c r="Q17" s="113"/>
      <c r="R17" s="113"/>
      <c r="S17" s="113"/>
      <c r="T17" s="118" t="s">
        <v>63</v>
      </c>
      <c r="U17" s="118" t="s">
        <v>20</v>
      </c>
      <c r="V17" s="119"/>
      <c r="W17" s="102"/>
      <c r="X17" s="102" t="s">
        <v>1204</v>
      </c>
    </row>
    <row r="18" ht="16" customHeight="1" spans="1:24">
      <c r="A18" s="102"/>
      <c r="B18" s="102"/>
      <c r="C18" s="102"/>
      <c r="D18" s="102"/>
      <c r="E18" s="102" t="s">
        <v>400</v>
      </c>
      <c r="F18" s="102" t="s">
        <v>1205</v>
      </c>
      <c r="G18" s="102" t="s">
        <v>1206</v>
      </c>
      <c r="H18" s="102" t="s">
        <v>1207</v>
      </c>
      <c r="I18" s="102"/>
      <c r="J18" s="102"/>
      <c r="K18" s="102" t="s">
        <v>1202</v>
      </c>
      <c r="L18" s="112" t="s">
        <v>400</v>
      </c>
      <c r="M18" s="118" t="s">
        <v>1208</v>
      </c>
      <c r="N18" s="115">
        <v>44897.7555555556</v>
      </c>
      <c r="O18" s="113"/>
      <c r="P18" s="113"/>
      <c r="Q18" s="113"/>
      <c r="R18" s="113"/>
      <c r="S18" s="113"/>
      <c r="T18" s="118" t="s">
        <v>63</v>
      </c>
      <c r="U18" s="118" t="s">
        <v>271</v>
      </c>
      <c r="V18" s="119" t="s">
        <v>541</v>
      </c>
      <c r="W18" s="102"/>
      <c r="X18" s="102"/>
    </row>
    <row r="19" ht="16" customHeight="1" spans="1:24">
      <c r="A19" s="102"/>
      <c r="B19" s="102"/>
      <c r="C19" s="102"/>
      <c r="D19" s="102"/>
      <c r="E19" s="102"/>
      <c r="F19" s="102"/>
      <c r="G19" s="102"/>
      <c r="H19" s="102" t="s">
        <v>1209</v>
      </c>
      <c r="I19" s="102"/>
      <c r="J19" s="102"/>
      <c r="K19" s="102" t="s">
        <v>1202</v>
      </c>
      <c r="L19" s="112" t="s">
        <v>400</v>
      </c>
      <c r="M19" s="118" t="s">
        <v>1210</v>
      </c>
      <c r="N19" s="115">
        <v>44897.7569444444</v>
      </c>
      <c r="O19" s="113"/>
      <c r="P19" s="113"/>
      <c r="Q19" s="113"/>
      <c r="R19" s="113"/>
      <c r="S19" s="113"/>
      <c r="T19" s="118" t="s">
        <v>63</v>
      </c>
      <c r="U19" s="118" t="s">
        <v>271</v>
      </c>
      <c r="V19" s="119" t="s">
        <v>541</v>
      </c>
      <c r="W19" s="102"/>
      <c r="X19" s="102"/>
    </row>
    <row r="20" ht="16" customHeight="1" spans="1:24">
      <c r="A20" s="102" t="s">
        <v>1166</v>
      </c>
      <c r="B20" s="102" t="s">
        <v>1211</v>
      </c>
      <c r="C20" s="102" t="s">
        <v>1212</v>
      </c>
      <c r="D20" s="102" t="s">
        <v>1213</v>
      </c>
      <c r="E20" s="102"/>
      <c r="F20" s="102"/>
      <c r="G20" s="102"/>
      <c r="H20" s="102"/>
      <c r="I20" s="102"/>
      <c r="J20" s="102"/>
      <c r="K20" s="10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9"/>
      <c r="W20" s="102"/>
      <c r="X20" s="102"/>
    </row>
    <row r="21" ht="38.25" spans="1:24">
      <c r="A21" s="102"/>
      <c r="B21" s="102"/>
      <c r="C21" s="102"/>
      <c r="D21" s="102"/>
      <c r="E21" s="102" t="s">
        <v>1181</v>
      </c>
      <c r="F21" s="102" t="s">
        <v>1182</v>
      </c>
      <c r="G21" s="102"/>
      <c r="H21" s="102" t="s">
        <v>1214</v>
      </c>
      <c r="I21" s="102"/>
      <c r="J21" s="102"/>
      <c r="K21" s="102" t="s">
        <v>1215</v>
      </c>
      <c r="L21" s="112" t="s">
        <v>1181</v>
      </c>
      <c r="M21" s="118">
        <v>201007</v>
      </c>
      <c r="N21" s="114">
        <v>44903.573599537</v>
      </c>
      <c r="O21" s="113"/>
      <c r="P21" s="113"/>
      <c r="Q21" s="113"/>
      <c r="R21" s="113"/>
      <c r="S21" s="113"/>
      <c r="T21" s="118" t="s">
        <v>63</v>
      </c>
      <c r="U21" s="118" t="s">
        <v>271</v>
      </c>
      <c r="V21" s="119" t="s">
        <v>541</v>
      </c>
      <c r="W21" s="102"/>
      <c r="X21" s="102"/>
    </row>
    <row r="22" spans="1:24">
      <c r="A22" s="102" t="s">
        <v>1166</v>
      </c>
      <c r="B22" s="102" t="s">
        <v>1216</v>
      </c>
      <c r="C22" s="102" t="s">
        <v>1217</v>
      </c>
      <c r="D22" s="102" t="s">
        <v>1218</v>
      </c>
      <c r="E22" s="102"/>
      <c r="F22" s="102"/>
      <c r="G22" s="102"/>
      <c r="H22" s="102"/>
      <c r="I22" s="102"/>
      <c r="J22" s="102"/>
      <c r="K22" s="102"/>
      <c r="L22" s="112"/>
      <c r="M22" s="113"/>
      <c r="N22" s="113"/>
      <c r="O22" s="113"/>
      <c r="P22" s="113"/>
      <c r="Q22" s="113"/>
      <c r="R22" s="113"/>
      <c r="S22" s="113"/>
      <c r="T22" s="113"/>
      <c r="U22" s="113"/>
      <c r="V22" s="119"/>
      <c r="W22" s="102"/>
      <c r="X22" s="102"/>
    </row>
    <row r="23" ht="25.5" spans="1:24">
      <c r="A23" s="102"/>
      <c r="B23" s="102"/>
      <c r="C23" s="102"/>
      <c r="D23" s="102"/>
      <c r="E23" s="102" t="s">
        <v>1170</v>
      </c>
      <c r="F23" s="102" t="s">
        <v>1129</v>
      </c>
      <c r="G23" s="102" t="s">
        <v>1218</v>
      </c>
      <c r="H23" s="102" t="s">
        <v>1219</v>
      </c>
      <c r="I23" s="102"/>
      <c r="J23" s="102"/>
      <c r="K23" s="102" t="s">
        <v>1220</v>
      </c>
      <c r="L23" s="112" t="s">
        <v>1170</v>
      </c>
      <c r="M23" s="118" t="b">
        <v>1</v>
      </c>
      <c r="N23" s="114">
        <v>44903.6183564815</v>
      </c>
      <c r="O23" s="113"/>
      <c r="P23" s="113"/>
      <c r="Q23" s="113"/>
      <c r="R23" s="113"/>
      <c r="S23" s="113"/>
      <c r="T23" s="118" t="s">
        <v>63</v>
      </c>
      <c r="U23" s="118" t="s">
        <v>271</v>
      </c>
      <c r="V23" s="119" t="s">
        <v>541</v>
      </c>
      <c r="W23" s="102"/>
      <c r="X23" s="102"/>
    </row>
    <row r="24" spans="1:24">
      <c r="A24" s="102"/>
      <c r="B24" s="102"/>
      <c r="C24" s="102"/>
      <c r="D24" s="102"/>
      <c r="E24" s="102"/>
      <c r="F24" s="102"/>
      <c r="G24" s="102"/>
      <c r="H24" s="102" t="s">
        <v>1221</v>
      </c>
      <c r="I24" s="102"/>
      <c r="J24" s="102"/>
      <c r="K24" s="102"/>
      <c r="L24" s="112"/>
      <c r="M24" s="113"/>
      <c r="N24" s="113"/>
      <c r="O24" s="113"/>
      <c r="P24" s="113"/>
      <c r="Q24" s="113"/>
      <c r="R24" s="113"/>
      <c r="S24" s="113"/>
      <c r="T24" s="118" t="s">
        <v>63</v>
      </c>
      <c r="U24" s="118" t="s">
        <v>20</v>
      </c>
      <c r="V24" s="119"/>
      <c r="W24" s="102"/>
      <c r="X24" s="102" t="s">
        <v>1204</v>
      </c>
    </row>
    <row r="25" ht="25.5" spans="1:24">
      <c r="A25" s="102"/>
      <c r="B25" s="102"/>
      <c r="C25" s="102"/>
      <c r="D25" s="102"/>
      <c r="E25" s="102" t="s">
        <v>1188</v>
      </c>
      <c r="F25" s="102" t="s">
        <v>1134</v>
      </c>
      <c r="G25" s="102" t="s">
        <v>1189</v>
      </c>
      <c r="H25" s="102" t="s">
        <v>1222</v>
      </c>
      <c r="I25" s="102"/>
      <c r="J25" s="102"/>
      <c r="K25" s="102" t="s">
        <v>1220</v>
      </c>
      <c r="L25" s="112" t="s">
        <v>1188</v>
      </c>
      <c r="M25" s="118">
        <v>1</v>
      </c>
      <c r="N25" s="114">
        <v>44903.6183564815</v>
      </c>
      <c r="O25" s="113"/>
      <c r="P25" s="113"/>
      <c r="Q25" s="113"/>
      <c r="R25" s="113"/>
      <c r="S25" s="113"/>
      <c r="T25" s="118" t="s">
        <v>63</v>
      </c>
      <c r="U25" s="118" t="s">
        <v>271</v>
      </c>
      <c r="V25" s="119" t="s">
        <v>541</v>
      </c>
      <c r="W25" s="102"/>
      <c r="X25" s="102"/>
    </row>
    <row r="26" spans="1:24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</row>
    <row r="27" spans="1:24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</sheetData>
  <sheetProtection formatCells="0" insertHyperlinks="0" autoFilter="0"/>
  <mergeCells count="2">
    <mergeCell ref="H1:N1"/>
    <mergeCell ref="O1:S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9"/>
  <sheetViews>
    <sheetView zoomScale="41" zoomScaleNormal="41" topLeftCell="F1" workbookViewId="0">
      <selection activeCell="A1" sqref="A1"/>
    </sheetView>
  </sheetViews>
  <sheetFormatPr defaultColWidth="14" defaultRowHeight="12.75"/>
  <cols>
    <col min="1" max="1" width="27" customWidth="1"/>
    <col min="2" max="2" width="19" customWidth="1"/>
    <col min="3" max="3" width="22" customWidth="1"/>
    <col min="4" max="4" width="19" customWidth="1"/>
    <col min="5" max="5" width="42" customWidth="1"/>
    <col min="6" max="6" width="57" customWidth="1"/>
    <col min="7" max="8" width="32" customWidth="1"/>
    <col min="9" max="9" width="28" customWidth="1"/>
    <col min="10" max="13" width="9" customWidth="1"/>
    <col min="14" max="14" width="15.1904761904762" customWidth="1"/>
    <col min="15" max="20" width="9" customWidth="1"/>
    <col min="24" max="24" width="25.9809523809524" customWidth="1"/>
  </cols>
  <sheetData>
    <row r="1" ht="16" customHeight="1" spans="1:24">
      <c r="A1" s="101" t="s">
        <v>241</v>
      </c>
      <c r="B1" s="101" t="s">
        <v>242</v>
      </c>
      <c r="C1" s="101" t="s">
        <v>243</v>
      </c>
      <c r="D1" s="101" t="s">
        <v>244</v>
      </c>
      <c r="E1" s="106" t="s">
        <v>245</v>
      </c>
      <c r="F1" s="106"/>
      <c r="G1" s="106"/>
      <c r="H1" s="107"/>
      <c r="I1" s="109" t="s">
        <v>246</v>
      </c>
      <c r="J1" s="109"/>
      <c r="K1" s="109"/>
      <c r="L1" s="109"/>
      <c r="M1" s="109"/>
      <c r="N1" s="109"/>
      <c r="O1" s="109" t="s">
        <v>247</v>
      </c>
      <c r="P1" s="109"/>
      <c r="Q1" s="109"/>
      <c r="R1" s="109"/>
      <c r="S1" s="109"/>
      <c r="T1" s="117"/>
      <c r="U1" s="117"/>
      <c r="V1" s="117"/>
      <c r="W1" s="117"/>
      <c r="X1" s="117"/>
    </row>
    <row r="2" ht="16" customHeight="1" spans="1:24">
      <c r="A2" s="101"/>
      <c r="B2" s="101"/>
      <c r="C2" s="101" t="s">
        <v>248</v>
      </c>
      <c r="D2" s="101"/>
      <c r="E2" s="106" t="s">
        <v>249</v>
      </c>
      <c r="F2" s="106" t="s">
        <v>250</v>
      </c>
      <c r="G2" s="106" t="s">
        <v>251</v>
      </c>
      <c r="H2" s="107" t="s">
        <v>252</v>
      </c>
      <c r="I2" s="110" t="s">
        <v>82</v>
      </c>
      <c r="J2" s="110" t="s">
        <v>86</v>
      </c>
      <c r="K2" s="110" t="s">
        <v>253</v>
      </c>
      <c r="L2" s="110" t="s">
        <v>254</v>
      </c>
      <c r="M2" s="110" t="s">
        <v>255</v>
      </c>
      <c r="N2" s="111" t="s">
        <v>97</v>
      </c>
      <c r="O2" s="111" t="s">
        <v>241</v>
      </c>
      <c r="P2" s="111" t="s">
        <v>242</v>
      </c>
      <c r="Q2" s="111" t="s">
        <v>254</v>
      </c>
      <c r="R2" s="111" t="s">
        <v>255</v>
      </c>
      <c r="S2" s="111" t="s">
        <v>97</v>
      </c>
      <c r="T2" s="111" t="s">
        <v>11</v>
      </c>
      <c r="U2" s="111" t="s">
        <v>256</v>
      </c>
      <c r="V2" s="110" t="s">
        <v>257</v>
      </c>
      <c r="W2" s="110" t="s">
        <v>258</v>
      </c>
      <c r="X2" s="110" t="s">
        <v>259</v>
      </c>
    </row>
    <row r="3" ht="16" customHeight="1" spans="1:24">
      <c r="A3" s="102" t="s">
        <v>1223</v>
      </c>
      <c r="B3" s="102" t="s">
        <v>320</v>
      </c>
      <c r="C3" s="102" t="s">
        <v>1224</v>
      </c>
      <c r="D3" s="102" t="s">
        <v>1225</v>
      </c>
      <c r="E3" s="103"/>
      <c r="F3" s="103"/>
      <c r="G3" s="103"/>
      <c r="H3" s="102"/>
      <c r="I3" s="102"/>
      <c r="J3" s="102"/>
      <c r="K3" s="102"/>
      <c r="L3" s="102"/>
      <c r="M3" s="112"/>
      <c r="N3" s="113"/>
      <c r="O3" s="113"/>
      <c r="P3" s="113"/>
      <c r="Q3" s="113"/>
      <c r="R3" s="113"/>
      <c r="S3" s="113"/>
      <c r="T3" s="113"/>
      <c r="U3" s="113"/>
      <c r="V3" s="119"/>
      <c r="W3" s="102"/>
      <c r="X3" s="102"/>
    </row>
    <row r="4" ht="16" customHeight="1" spans="1:24">
      <c r="A4" s="102"/>
      <c r="B4" s="102"/>
      <c r="C4" s="102"/>
      <c r="D4" s="103"/>
      <c r="E4" s="102" t="s">
        <v>400</v>
      </c>
      <c r="F4" s="102" t="s">
        <v>1226</v>
      </c>
      <c r="G4" s="102" t="s">
        <v>1227</v>
      </c>
      <c r="H4" s="102" t="s">
        <v>1228</v>
      </c>
      <c r="I4" s="102"/>
      <c r="J4" s="102"/>
      <c r="K4" s="102" t="s">
        <v>1224</v>
      </c>
      <c r="L4" s="102" t="s">
        <v>400</v>
      </c>
      <c r="M4" s="112" t="s">
        <v>1229</v>
      </c>
      <c r="N4" s="114">
        <v>44903.672650463</v>
      </c>
      <c r="O4" s="113"/>
      <c r="P4" s="113"/>
      <c r="Q4" s="113"/>
      <c r="R4" s="113"/>
      <c r="S4" s="113"/>
      <c r="T4" s="118" t="s">
        <v>63</v>
      </c>
      <c r="U4" s="120" t="s">
        <v>271</v>
      </c>
      <c r="V4" s="119" t="s">
        <v>541</v>
      </c>
      <c r="W4" s="102"/>
      <c r="X4" s="102"/>
    </row>
    <row r="5" ht="16" customHeight="1" spans="1:24">
      <c r="A5" s="102"/>
      <c r="B5" s="102"/>
      <c r="C5" s="102"/>
      <c r="D5" s="103"/>
      <c r="E5" s="103"/>
      <c r="F5" s="103"/>
      <c r="G5" s="102"/>
      <c r="H5" s="102" t="s">
        <v>1230</v>
      </c>
      <c r="I5" s="102"/>
      <c r="J5" s="102"/>
      <c r="K5" s="102" t="s">
        <v>1224</v>
      </c>
      <c r="L5" s="102" t="s">
        <v>400</v>
      </c>
      <c r="M5" s="112" t="s">
        <v>1231</v>
      </c>
      <c r="N5" s="114">
        <v>44903.757650463</v>
      </c>
      <c r="O5" s="113"/>
      <c r="P5" s="113"/>
      <c r="Q5" s="113"/>
      <c r="R5" s="113"/>
      <c r="S5" s="113"/>
      <c r="T5" s="118" t="s">
        <v>63</v>
      </c>
      <c r="U5" s="121"/>
      <c r="V5" s="119" t="s">
        <v>541</v>
      </c>
      <c r="W5" s="102"/>
      <c r="X5" s="102"/>
    </row>
    <row r="6" ht="16" customHeight="1" spans="1:24">
      <c r="A6" s="102"/>
      <c r="B6" s="102"/>
      <c r="C6" s="102"/>
      <c r="D6" s="102"/>
      <c r="E6" s="103"/>
      <c r="F6" s="103"/>
      <c r="G6" s="102"/>
      <c r="H6" s="102" t="s">
        <v>1232</v>
      </c>
      <c r="I6" s="102"/>
      <c r="J6" s="102"/>
      <c r="K6" s="102" t="s">
        <v>1224</v>
      </c>
      <c r="L6" s="102" t="s">
        <v>400</v>
      </c>
      <c r="M6" s="112" t="s">
        <v>508</v>
      </c>
      <c r="N6" s="115">
        <v>44897.7486111111</v>
      </c>
      <c r="O6" s="113"/>
      <c r="P6" s="113"/>
      <c r="Q6" s="113"/>
      <c r="R6" s="113"/>
      <c r="S6" s="113"/>
      <c r="T6" s="118" t="s">
        <v>63</v>
      </c>
      <c r="U6" s="120" t="s">
        <v>271</v>
      </c>
      <c r="V6" s="119" t="s">
        <v>541</v>
      </c>
      <c r="W6" s="102"/>
      <c r="X6" s="102"/>
    </row>
    <row r="7" ht="16" customHeight="1" spans="1:24">
      <c r="A7" s="102" t="s">
        <v>1223</v>
      </c>
      <c r="B7" s="102" t="s">
        <v>338</v>
      </c>
      <c r="C7" s="102" t="s">
        <v>1233</v>
      </c>
      <c r="D7" s="102" t="s">
        <v>1234</v>
      </c>
      <c r="E7" s="108"/>
      <c r="F7" s="103"/>
      <c r="G7" s="102"/>
      <c r="H7" s="102" t="s">
        <v>1235</v>
      </c>
      <c r="I7" s="102"/>
      <c r="J7" s="102"/>
      <c r="K7" s="102" t="s">
        <v>1224</v>
      </c>
      <c r="L7" s="102" t="s">
        <v>400</v>
      </c>
      <c r="M7" s="112" t="s">
        <v>542</v>
      </c>
      <c r="N7" s="115">
        <v>44897.7493055556</v>
      </c>
      <c r="O7" s="113"/>
      <c r="P7" s="113"/>
      <c r="Q7" s="113"/>
      <c r="R7" s="113"/>
      <c r="S7" s="113"/>
      <c r="T7" s="118" t="s">
        <v>63</v>
      </c>
      <c r="U7" s="120" t="s">
        <v>271</v>
      </c>
      <c r="V7" s="119" t="s">
        <v>541</v>
      </c>
      <c r="W7" s="102"/>
      <c r="X7" s="102"/>
    </row>
    <row r="8" ht="36" customHeight="1" spans="1:24">
      <c r="A8" s="102"/>
      <c r="B8" s="102"/>
      <c r="C8" s="102"/>
      <c r="D8" s="102"/>
      <c r="E8" s="102" t="s">
        <v>340</v>
      </c>
      <c r="F8" s="102"/>
      <c r="G8" s="102"/>
      <c r="H8" s="102"/>
      <c r="I8" s="102"/>
      <c r="J8" s="102"/>
      <c r="K8" s="102"/>
      <c r="L8" s="102"/>
      <c r="M8" s="112"/>
      <c r="N8" s="113"/>
      <c r="O8" s="113"/>
      <c r="P8" s="113"/>
      <c r="Q8" s="113"/>
      <c r="R8" s="113"/>
      <c r="S8" s="113"/>
      <c r="T8" s="113"/>
      <c r="U8" s="121"/>
      <c r="V8" s="119"/>
      <c r="W8" s="102"/>
      <c r="X8" s="102"/>
    </row>
    <row r="9" ht="16" customHeight="1" spans="1:24">
      <c r="A9" s="102"/>
      <c r="B9" s="102"/>
      <c r="C9" s="102"/>
      <c r="D9" s="102"/>
      <c r="E9" s="102" t="s">
        <v>1236</v>
      </c>
      <c r="F9" s="102" t="s">
        <v>1237</v>
      </c>
      <c r="G9" s="102" t="s">
        <v>1238</v>
      </c>
      <c r="H9" s="102" t="s">
        <v>1239</v>
      </c>
      <c r="I9" s="102"/>
      <c r="J9" s="102"/>
      <c r="K9" s="102" t="s">
        <v>1233</v>
      </c>
      <c r="L9" s="102" t="s">
        <v>1236</v>
      </c>
      <c r="M9" s="112" t="s">
        <v>1240</v>
      </c>
      <c r="N9" s="114">
        <v>44903.6725115741</v>
      </c>
      <c r="O9" s="113"/>
      <c r="P9" s="113"/>
      <c r="Q9" s="113"/>
      <c r="R9" s="113"/>
      <c r="S9" s="113"/>
      <c r="T9" s="118" t="s">
        <v>63</v>
      </c>
      <c r="U9" s="120" t="s">
        <v>271</v>
      </c>
      <c r="V9" s="119" t="s">
        <v>541</v>
      </c>
      <c r="W9" s="102"/>
      <c r="X9" s="102"/>
    </row>
    <row r="10" ht="16" customHeight="1" spans="1:24">
      <c r="A10" s="102"/>
      <c r="B10" s="102"/>
      <c r="C10" s="102"/>
      <c r="D10" s="102"/>
      <c r="E10" s="102"/>
      <c r="F10" s="102"/>
      <c r="G10" s="102"/>
      <c r="H10" s="102" t="s">
        <v>1241</v>
      </c>
      <c r="I10" s="102"/>
      <c r="J10" s="102"/>
      <c r="K10" s="102" t="s">
        <v>1233</v>
      </c>
      <c r="L10" s="102" t="s">
        <v>1236</v>
      </c>
      <c r="M10" s="112" t="s">
        <v>1242</v>
      </c>
      <c r="N10" s="114">
        <v>44903.6722337963</v>
      </c>
      <c r="O10" s="113"/>
      <c r="P10" s="113"/>
      <c r="Q10" s="113"/>
      <c r="R10" s="113"/>
      <c r="S10" s="113"/>
      <c r="T10" s="118" t="s">
        <v>63</v>
      </c>
      <c r="U10" s="120" t="s">
        <v>271</v>
      </c>
      <c r="V10" s="119" t="s">
        <v>541</v>
      </c>
      <c r="W10" s="102"/>
      <c r="X10" s="102"/>
    </row>
    <row r="11" ht="16" customHeight="1" spans="1:24">
      <c r="A11" s="102"/>
      <c r="B11" s="102"/>
      <c r="C11" s="102"/>
      <c r="D11" s="102"/>
      <c r="E11" s="102" t="s">
        <v>1243</v>
      </c>
      <c r="F11" s="102" t="s">
        <v>1244</v>
      </c>
      <c r="G11" s="102"/>
      <c r="H11" s="102" t="s">
        <v>1245</v>
      </c>
      <c r="I11" s="102"/>
      <c r="J11" s="102"/>
      <c r="K11" s="102" t="s">
        <v>1233</v>
      </c>
      <c r="L11" s="102" t="s">
        <v>1243</v>
      </c>
      <c r="M11" s="116" t="s">
        <v>1124</v>
      </c>
      <c r="N11" s="114">
        <v>44903.7620486111</v>
      </c>
      <c r="O11" s="113"/>
      <c r="P11" s="113"/>
      <c r="Q11" s="113"/>
      <c r="R11" s="113"/>
      <c r="S11" s="113"/>
      <c r="T11" s="118" t="s">
        <v>63</v>
      </c>
      <c r="U11" s="120" t="s">
        <v>271</v>
      </c>
      <c r="V11" s="119" t="s">
        <v>541</v>
      </c>
      <c r="W11" s="102"/>
      <c r="X11" s="102"/>
    </row>
    <row r="12" ht="16" customHeight="1" spans="1:24">
      <c r="A12" s="102"/>
      <c r="B12" s="102"/>
      <c r="C12" s="102"/>
      <c r="D12" s="102"/>
      <c r="E12" s="103"/>
      <c r="F12" s="103"/>
      <c r="G12" s="102"/>
      <c r="H12" s="102" t="s">
        <v>1246</v>
      </c>
      <c r="I12" s="102"/>
      <c r="J12" s="102"/>
      <c r="K12" s="102" t="s">
        <v>1233</v>
      </c>
      <c r="L12" s="102" t="s">
        <v>1243</v>
      </c>
      <c r="M12" s="116" t="s">
        <v>390</v>
      </c>
      <c r="N12" s="114">
        <v>44903.7619444444</v>
      </c>
      <c r="O12" s="113"/>
      <c r="P12" s="113"/>
      <c r="Q12" s="113"/>
      <c r="R12" s="113"/>
      <c r="S12" s="113"/>
      <c r="T12" s="118" t="s">
        <v>63</v>
      </c>
      <c r="U12" s="120" t="s">
        <v>271</v>
      </c>
      <c r="V12" s="119" t="s">
        <v>541</v>
      </c>
      <c r="W12" s="102"/>
      <c r="X12" s="102"/>
    </row>
    <row r="13" ht="16" customHeight="1" spans="1:24">
      <c r="A13" s="102"/>
      <c r="B13" s="102"/>
      <c r="C13" s="102"/>
      <c r="D13" s="102"/>
      <c r="E13" s="108"/>
      <c r="F13" s="102"/>
      <c r="G13" s="102"/>
      <c r="H13" s="102" t="s">
        <v>1247</v>
      </c>
      <c r="I13" s="102"/>
      <c r="J13" s="102"/>
      <c r="K13" s="102" t="s">
        <v>1233</v>
      </c>
      <c r="L13" s="102" t="s">
        <v>1243</v>
      </c>
      <c r="M13" s="116" t="s">
        <v>1248</v>
      </c>
      <c r="N13" s="114">
        <v>44903.7619097222</v>
      </c>
      <c r="O13" s="113"/>
      <c r="P13" s="113"/>
      <c r="Q13" s="113"/>
      <c r="R13" s="113"/>
      <c r="S13" s="113"/>
      <c r="T13" s="118" t="s">
        <v>63</v>
      </c>
      <c r="U13" s="120" t="s">
        <v>271</v>
      </c>
      <c r="V13" s="119" t="s">
        <v>541</v>
      </c>
      <c r="W13" s="102"/>
      <c r="X13" s="102"/>
    </row>
    <row r="14" ht="16" customHeight="1" spans="1:24">
      <c r="A14" s="102"/>
      <c r="B14" s="102"/>
      <c r="C14" s="102"/>
      <c r="D14" s="102"/>
      <c r="E14" s="102"/>
      <c r="F14" s="102"/>
      <c r="G14" s="102"/>
      <c r="H14" s="102" t="s">
        <v>1249</v>
      </c>
      <c r="I14" s="102"/>
      <c r="J14" s="102"/>
      <c r="K14" s="102" t="s">
        <v>1233</v>
      </c>
      <c r="L14" s="102" t="s">
        <v>1243</v>
      </c>
      <c r="M14" s="116" t="s">
        <v>1250</v>
      </c>
      <c r="N14" s="114">
        <v>44903.7619328704</v>
      </c>
      <c r="O14" s="113"/>
      <c r="P14" s="113"/>
      <c r="Q14" s="113"/>
      <c r="R14" s="113"/>
      <c r="S14" s="113"/>
      <c r="T14" s="118" t="s">
        <v>63</v>
      </c>
      <c r="U14" s="120" t="s">
        <v>271</v>
      </c>
      <c r="V14" s="119" t="s">
        <v>541</v>
      </c>
      <c r="W14" s="102"/>
      <c r="X14" s="102"/>
    </row>
    <row r="15" ht="16" customHeight="1" spans="1:24">
      <c r="A15" s="102"/>
      <c r="B15" s="102"/>
      <c r="C15" s="102"/>
      <c r="D15" s="102"/>
      <c r="E15" s="102" t="s">
        <v>1251</v>
      </c>
      <c r="F15" s="102" t="s">
        <v>544</v>
      </c>
      <c r="G15" s="102"/>
      <c r="H15" s="102" t="s">
        <v>544</v>
      </c>
      <c r="I15" s="102"/>
      <c r="J15" s="102"/>
      <c r="K15" s="102" t="s">
        <v>1233</v>
      </c>
      <c r="L15" s="102" t="s">
        <v>1251</v>
      </c>
      <c r="M15" s="112" t="s">
        <v>261</v>
      </c>
      <c r="N15" s="115">
        <v>44897.75</v>
      </c>
      <c r="O15" s="113"/>
      <c r="P15" s="113"/>
      <c r="Q15" s="113"/>
      <c r="R15" s="113"/>
      <c r="S15" s="113"/>
      <c r="T15" s="118" t="s">
        <v>63</v>
      </c>
      <c r="U15" s="120" t="s">
        <v>271</v>
      </c>
      <c r="V15" s="119" t="s">
        <v>541</v>
      </c>
      <c r="W15" s="102"/>
      <c r="X15" s="102"/>
    </row>
    <row r="16" ht="31" customHeight="1" spans="1:24">
      <c r="A16" s="102"/>
      <c r="B16" s="102"/>
      <c r="C16" s="102"/>
      <c r="D16" s="102"/>
      <c r="E16" s="102"/>
      <c r="F16" s="102"/>
      <c r="G16" s="102"/>
      <c r="H16" s="102" t="s">
        <v>544</v>
      </c>
      <c r="I16" s="102"/>
      <c r="J16" s="102"/>
      <c r="K16" s="102" t="s">
        <v>1233</v>
      </c>
      <c r="L16" s="102" t="s">
        <v>1251</v>
      </c>
      <c r="M16" s="112" t="s">
        <v>475</v>
      </c>
      <c r="N16" s="115">
        <v>44897.75</v>
      </c>
      <c r="O16" s="113"/>
      <c r="P16" s="113"/>
      <c r="Q16" s="113"/>
      <c r="R16" s="113"/>
      <c r="S16" s="113"/>
      <c r="T16" s="118" t="s">
        <v>63</v>
      </c>
      <c r="U16" s="120" t="s">
        <v>271</v>
      </c>
      <c r="V16" s="119" t="s">
        <v>541</v>
      </c>
      <c r="W16" s="102"/>
      <c r="X16" s="102"/>
    </row>
    <row r="17" ht="16" customHeight="1" spans="1:24">
      <c r="A17" s="102"/>
      <c r="B17" s="102"/>
      <c r="C17" s="102"/>
      <c r="D17" s="102"/>
      <c r="E17" s="102" t="s">
        <v>1252</v>
      </c>
      <c r="F17" s="102" t="s">
        <v>338</v>
      </c>
      <c r="G17" s="102"/>
      <c r="H17" s="102"/>
      <c r="I17" s="102"/>
      <c r="J17" s="102"/>
      <c r="K17" s="102" t="s">
        <v>1233</v>
      </c>
      <c r="L17" s="102" t="s">
        <v>1252</v>
      </c>
      <c r="M17" s="112" t="s">
        <v>338</v>
      </c>
      <c r="N17" s="115">
        <v>44897.75</v>
      </c>
      <c r="O17" s="113"/>
      <c r="P17" s="113"/>
      <c r="Q17" s="113"/>
      <c r="R17" s="113"/>
      <c r="S17" s="113"/>
      <c r="T17" s="118" t="s">
        <v>63</v>
      </c>
      <c r="U17" s="120" t="s">
        <v>271</v>
      </c>
      <c r="V17" s="119" t="s">
        <v>541</v>
      </c>
      <c r="W17" s="102"/>
      <c r="X17" s="102"/>
    </row>
    <row r="18" ht="46" customHeight="1" spans="1:24">
      <c r="A18" s="102" t="s">
        <v>1223</v>
      </c>
      <c r="B18" s="102" t="s">
        <v>1253</v>
      </c>
      <c r="C18" s="102" t="s">
        <v>1254</v>
      </c>
      <c r="D18" s="102" t="s">
        <v>1255</v>
      </c>
      <c r="E18" s="102"/>
      <c r="F18" s="102"/>
      <c r="G18" s="102"/>
      <c r="H18" s="102"/>
      <c r="I18" s="102"/>
      <c r="J18" s="102"/>
      <c r="K18" s="102"/>
      <c r="L18" s="102"/>
      <c r="M18" s="112"/>
      <c r="N18" s="113"/>
      <c r="O18" s="113"/>
      <c r="P18" s="113"/>
      <c r="Q18" s="113"/>
      <c r="R18" s="113"/>
      <c r="S18" s="113"/>
      <c r="T18" s="113"/>
      <c r="U18" s="121"/>
      <c r="V18" s="119"/>
      <c r="W18" s="102"/>
      <c r="X18" s="102"/>
    </row>
    <row r="19" ht="16" customHeight="1" spans="1:24">
      <c r="A19" s="102"/>
      <c r="B19" s="102"/>
      <c r="C19" s="102"/>
      <c r="D19" s="102"/>
      <c r="E19" s="102" t="s">
        <v>340</v>
      </c>
      <c r="F19" s="102"/>
      <c r="G19" s="102"/>
      <c r="H19" s="102"/>
      <c r="I19" s="102"/>
      <c r="J19" s="102"/>
      <c r="K19" s="102"/>
      <c r="L19" s="102"/>
      <c r="M19" s="112"/>
      <c r="N19" s="113"/>
      <c r="O19" s="113"/>
      <c r="P19" s="113"/>
      <c r="Q19" s="113"/>
      <c r="R19" s="113"/>
      <c r="S19" s="113"/>
      <c r="T19" s="113"/>
      <c r="U19" s="121"/>
      <c r="V19" s="119"/>
      <c r="W19" s="102"/>
      <c r="X19" s="102"/>
    </row>
    <row r="20" ht="16" customHeight="1" spans="1:24">
      <c r="A20" s="102"/>
      <c r="B20" s="102"/>
      <c r="C20" s="102"/>
      <c r="D20" s="102"/>
      <c r="E20" s="102" t="s">
        <v>1256</v>
      </c>
      <c r="F20" s="102" t="s">
        <v>1237</v>
      </c>
      <c r="G20" s="102" t="s">
        <v>1257</v>
      </c>
      <c r="H20" s="102" t="s">
        <v>1239</v>
      </c>
      <c r="I20" s="102"/>
      <c r="J20" s="102"/>
      <c r="K20" s="102" t="s">
        <v>1254</v>
      </c>
      <c r="L20" s="102" t="s">
        <v>1256</v>
      </c>
      <c r="M20" s="112" t="s">
        <v>1240</v>
      </c>
      <c r="N20" s="114">
        <v>44903.6724768519</v>
      </c>
      <c r="O20" s="113"/>
      <c r="P20" s="113"/>
      <c r="Q20" s="113"/>
      <c r="R20" s="113"/>
      <c r="S20" s="113"/>
      <c r="T20" s="118" t="s">
        <v>63</v>
      </c>
      <c r="U20" s="120" t="s">
        <v>271</v>
      </c>
      <c r="V20" s="119" t="s">
        <v>541</v>
      </c>
      <c r="W20" s="102"/>
      <c r="X20" s="102"/>
    </row>
    <row r="21" ht="16" customHeight="1" spans="1:24">
      <c r="A21" s="102"/>
      <c r="B21" s="102"/>
      <c r="C21" s="102"/>
      <c r="D21" s="102"/>
      <c r="E21" s="102"/>
      <c r="F21" s="102"/>
      <c r="G21" s="102"/>
      <c r="H21" s="102" t="s">
        <v>1241</v>
      </c>
      <c r="I21" s="102"/>
      <c r="J21" s="102"/>
      <c r="K21" s="102" t="s">
        <v>1254</v>
      </c>
      <c r="L21" s="102" t="s">
        <v>1256</v>
      </c>
      <c r="M21" s="112" t="s">
        <v>1242</v>
      </c>
      <c r="N21" s="114">
        <v>44903.6721759259</v>
      </c>
      <c r="O21" s="113"/>
      <c r="P21" s="113"/>
      <c r="Q21" s="113"/>
      <c r="R21" s="113"/>
      <c r="S21" s="113"/>
      <c r="T21" s="118" t="s">
        <v>63</v>
      </c>
      <c r="U21" s="120" t="s">
        <v>271</v>
      </c>
      <c r="V21" s="119" t="s">
        <v>541</v>
      </c>
      <c r="W21" s="102"/>
      <c r="X21" s="102"/>
    </row>
    <row r="22" ht="16" customHeight="1" spans="1:24">
      <c r="A22" s="102"/>
      <c r="B22" s="102"/>
      <c r="C22" s="102"/>
      <c r="D22" s="102"/>
      <c r="E22" s="102" t="s">
        <v>1258</v>
      </c>
      <c r="F22" s="102" t="s">
        <v>338</v>
      </c>
      <c r="G22" s="102"/>
      <c r="H22" s="102"/>
      <c r="I22" s="102"/>
      <c r="J22" s="102"/>
      <c r="K22" s="102" t="s">
        <v>1254</v>
      </c>
      <c r="L22" s="102" t="s">
        <v>1258</v>
      </c>
      <c r="M22" s="102" t="s">
        <v>338</v>
      </c>
      <c r="N22" s="114">
        <v>44903.6720601852</v>
      </c>
      <c r="O22" s="113"/>
      <c r="P22" s="113"/>
      <c r="Q22" s="113"/>
      <c r="R22" s="113"/>
      <c r="S22" s="113"/>
      <c r="T22" s="118" t="s">
        <v>63</v>
      </c>
      <c r="U22" s="120" t="s">
        <v>271</v>
      </c>
      <c r="V22" s="119" t="s">
        <v>541</v>
      </c>
      <c r="W22" s="102"/>
      <c r="X22" s="102"/>
    </row>
    <row r="23" ht="16" customHeight="1" spans="1:24">
      <c r="A23" s="102" t="s">
        <v>1223</v>
      </c>
      <c r="B23" s="102" t="s">
        <v>255</v>
      </c>
      <c r="C23" s="102" t="s">
        <v>1259</v>
      </c>
      <c r="D23" s="102" t="s">
        <v>1260</v>
      </c>
      <c r="E23" s="102"/>
      <c r="F23" s="102"/>
      <c r="G23" s="102"/>
      <c r="H23" s="102"/>
      <c r="I23" s="102"/>
      <c r="J23" s="102"/>
      <c r="K23" s="102"/>
      <c r="L23" s="102"/>
      <c r="M23" s="112"/>
      <c r="N23" s="113"/>
      <c r="O23" s="113"/>
      <c r="P23" s="113"/>
      <c r="Q23" s="113"/>
      <c r="R23" s="113"/>
      <c r="S23" s="113"/>
      <c r="T23" s="113"/>
      <c r="U23" s="121"/>
      <c r="V23" s="119"/>
      <c r="W23" s="102"/>
      <c r="X23" s="102"/>
    </row>
    <row r="24" ht="16" customHeight="1" spans="1:24">
      <c r="A24" s="102"/>
      <c r="B24" s="102"/>
      <c r="C24" s="102"/>
      <c r="D24" s="102"/>
      <c r="E24" s="102" t="s">
        <v>255</v>
      </c>
      <c r="F24" s="102" t="s">
        <v>323</v>
      </c>
      <c r="G24" s="102" t="s">
        <v>1261</v>
      </c>
      <c r="H24" s="102"/>
      <c r="I24" s="102"/>
      <c r="J24" s="102"/>
      <c r="K24" s="102" t="s">
        <v>1259</v>
      </c>
      <c r="L24" s="102" t="s">
        <v>255</v>
      </c>
      <c r="M24" s="112">
        <v>77</v>
      </c>
      <c r="N24" s="114">
        <v>44903.6568865741</v>
      </c>
      <c r="O24" s="113"/>
      <c r="P24" s="113"/>
      <c r="Q24" s="113"/>
      <c r="R24" s="113"/>
      <c r="S24" s="113"/>
      <c r="T24" s="118" t="s">
        <v>63</v>
      </c>
      <c r="U24" s="120" t="s">
        <v>271</v>
      </c>
      <c r="V24" s="119" t="s">
        <v>541</v>
      </c>
      <c r="W24" s="102"/>
      <c r="X24" s="102"/>
    </row>
    <row r="25" ht="16" customHeight="1" spans="1:24">
      <c r="A25" s="102" t="s">
        <v>1223</v>
      </c>
      <c r="B25" s="102" t="s">
        <v>1262</v>
      </c>
      <c r="C25" s="102" t="s">
        <v>1263</v>
      </c>
      <c r="D25" s="102" t="s">
        <v>1264</v>
      </c>
      <c r="E25" s="102"/>
      <c r="F25" s="102"/>
      <c r="G25" s="102"/>
      <c r="H25" s="102"/>
      <c r="I25" s="102"/>
      <c r="J25" s="102"/>
      <c r="K25" s="102"/>
      <c r="L25" s="102"/>
      <c r="M25" s="112"/>
      <c r="N25" s="113"/>
      <c r="O25" s="113"/>
      <c r="P25" s="113"/>
      <c r="Q25" s="113"/>
      <c r="R25" s="113"/>
      <c r="S25" s="113"/>
      <c r="T25" s="113"/>
      <c r="U25" s="121"/>
      <c r="V25" s="119"/>
      <c r="W25" s="102"/>
      <c r="X25" s="102"/>
    </row>
    <row r="26" ht="16" customHeight="1" spans="1:24">
      <c r="A26" s="102"/>
      <c r="B26" s="102"/>
      <c r="C26" s="102"/>
      <c r="D26" s="102"/>
      <c r="E26" s="102" t="s">
        <v>255</v>
      </c>
      <c r="F26" s="102" t="s">
        <v>323</v>
      </c>
      <c r="G26" s="102" t="s">
        <v>1265</v>
      </c>
      <c r="H26" s="102"/>
      <c r="I26" s="102"/>
      <c r="J26" s="102"/>
      <c r="K26" s="102" t="s">
        <v>1263</v>
      </c>
      <c r="L26" s="102" t="s">
        <v>255</v>
      </c>
      <c r="M26" s="112">
        <v>22</v>
      </c>
      <c r="N26" s="114">
        <v>44903.7003819444</v>
      </c>
      <c r="O26" s="113"/>
      <c r="P26" s="113"/>
      <c r="Q26" s="113"/>
      <c r="R26" s="113"/>
      <c r="S26" s="113"/>
      <c r="T26" s="118" t="s">
        <v>63</v>
      </c>
      <c r="U26" s="120" t="s">
        <v>271</v>
      </c>
      <c r="V26" s="119" t="s">
        <v>541</v>
      </c>
      <c r="W26" s="102"/>
      <c r="X26" s="102"/>
    </row>
    <row r="27" ht="16" customHeight="1" spans="1:24">
      <c r="A27" s="102"/>
      <c r="B27" s="102"/>
      <c r="C27" s="102"/>
      <c r="D27" s="102"/>
      <c r="E27" s="102" t="s">
        <v>587</v>
      </c>
      <c r="F27" s="102" t="s">
        <v>544</v>
      </c>
      <c r="G27" s="102" t="s">
        <v>1266</v>
      </c>
      <c r="H27" s="102"/>
      <c r="I27" s="102"/>
      <c r="J27" s="102"/>
      <c r="K27" s="102" t="s">
        <v>1263</v>
      </c>
      <c r="L27" s="102" t="s">
        <v>587</v>
      </c>
      <c r="M27" s="112" t="s">
        <v>261</v>
      </c>
      <c r="N27" s="115">
        <v>44897.7277777778</v>
      </c>
      <c r="O27" s="113"/>
      <c r="P27" s="113"/>
      <c r="Q27" s="113"/>
      <c r="R27" s="113"/>
      <c r="S27" s="113"/>
      <c r="T27" s="118" t="s">
        <v>63</v>
      </c>
      <c r="U27" s="120" t="s">
        <v>271</v>
      </c>
      <c r="V27" s="119" t="s">
        <v>541</v>
      </c>
      <c r="W27" s="102"/>
      <c r="X27" s="102"/>
    </row>
    <row r="28" ht="16" customHeight="1" spans="1:24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 t="s">
        <v>1263</v>
      </c>
      <c r="L28" s="102" t="s">
        <v>587</v>
      </c>
      <c r="M28" s="112" t="s">
        <v>475</v>
      </c>
      <c r="N28" s="114">
        <v>44903.614224537</v>
      </c>
      <c r="O28" s="113"/>
      <c r="P28" s="113"/>
      <c r="Q28" s="113"/>
      <c r="R28" s="113"/>
      <c r="S28" s="113"/>
      <c r="T28" s="118" t="s">
        <v>63</v>
      </c>
      <c r="U28" s="120" t="s">
        <v>271</v>
      </c>
      <c r="V28" s="119" t="s">
        <v>541</v>
      </c>
      <c r="W28" s="102"/>
      <c r="X28" s="102"/>
    </row>
    <row r="29" ht="16" customHeight="1" spans="1:24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ht="16" customHeight="1" spans="1:24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</row>
    <row r="31" ht="16" customHeight="1" spans="1:24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</row>
    <row r="32" ht="16" customHeight="1" spans="1:24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</row>
    <row r="33" ht="16" customHeight="1" spans="1:24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</row>
    <row r="34" ht="16" customHeight="1" spans="1:24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</row>
    <row r="35" ht="16" customHeight="1" spans="1:24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</row>
    <row r="36" ht="16" customHeight="1" spans="1:24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ht="16" customHeight="1" spans="1:24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ht="16" customHeight="1" spans="1:24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ht="16" customHeight="1" spans="1:24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</row>
    <row r="40" ht="16" customHeight="1" spans="1:24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</row>
    <row r="41" ht="31" customHeight="1" spans="1:24">
      <c r="A41" s="105"/>
      <c r="B41" s="105"/>
      <c r="C41" s="105"/>
      <c r="D41" s="105"/>
      <c r="E41" s="105"/>
      <c r="F41" s="105"/>
      <c r="G41" s="105"/>
      <c r="H41" s="105"/>
      <c r="I41" s="105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</row>
    <row r="42" ht="46" customHeight="1" spans="1:24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</row>
    <row r="43" ht="46" customHeight="1" spans="1:24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</row>
    <row r="44" ht="46" customHeight="1" spans="1:2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</row>
    <row r="45" ht="46" customHeight="1" spans="1:24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</row>
    <row r="46" ht="16" customHeight="1" spans="1:24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ht="16" customHeight="1" spans="1:24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</row>
    <row r="48" ht="31" customHeight="1" spans="1:24">
      <c r="A48" s="104" t="s">
        <v>1267</v>
      </c>
      <c r="B48" s="104" t="s">
        <v>1268</v>
      </c>
      <c r="C48" s="104" t="s">
        <v>1269</v>
      </c>
      <c r="D48" s="104" t="s">
        <v>1270</v>
      </c>
      <c r="E48" s="104" t="s">
        <v>1271</v>
      </c>
      <c r="F48" s="104"/>
      <c r="G48" s="104" t="s">
        <v>1272</v>
      </c>
      <c r="H48" s="104" t="s">
        <v>1273</v>
      </c>
      <c r="I48" s="104" t="s">
        <v>1274</v>
      </c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</row>
    <row r="49" ht="16" customHeight="1" spans="1:24">
      <c r="A49" s="104" t="s">
        <v>1275</v>
      </c>
      <c r="B49" s="104" t="s">
        <v>1276</v>
      </c>
      <c r="C49" s="104">
        <v>1006012003</v>
      </c>
      <c r="D49" s="104" t="s">
        <v>1277</v>
      </c>
      <c r="E49" s="104" t="s">
        <v>1238</v>
      </c>
      <c r="F49" s="104"/>
      <c r="G49" s="104" t="s">
        <v>1278</v>
      </c>
      <c r="H49" s="104" t="s">
        <v>1279</v>
      </c>
      <c r="I49" s="104" t="s">
        <v>1280</v>
      </c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</row>
    <row r="50" ht="61" customHeight="1" spans="1:24">
      <c r="A50" s="104" t="s">
        <v>1275</v>
      </c>
      <c r="B50" s="104" t="s">
        <v>1276</v>
      </c>
      <c r="C50" s="104">
        <v>1006012003</v>
      </c>
      <c r="D50" s="104" t="s">
        <v>1281</v>
      </c>
      <c r="E50" s="104" t="s">
        <v>1257</v>
      </c>
      <c r="F50" s="104"/>
      <c r="G50" s="104" t="s">
        <v>1278</v>
      </c>
      <c r="H50" s="104" t="s">
        <v>1279</v>
      </c>
      <c r="I50" s="104" t="s">
        <v>1282</v>
      </c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</row>
    <row r="51" ht="46" customHeight="1" spans="1:24">
      <c r="A51" s="104" t="s">
        <v>1275</v>
      </c>
      <c r="B51" s="104" t="s">
        <v>1276</v>
      </c>
      <c r="C51" s="104">
        <v>1006012003</v>
      </c>
      <c r="D51" s="104" t="s">
        <v>1283</v>
      </c>
      <c r="E51" s="104" t="s">
        <v>1284</v>
      </c>
      <c r="F51" s="104"/>
      <c r="G51" s="104" t="s">
        <v>1285</v>
      </c>
      <c r="H51" s="104" t="s">
        <v>1279</v>
      </c>
      <c r="I51" s="104" t="s">
        <v>1280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</row>
    <row r="52" ht="76" customHeight="1" spans="1:24">
      <c r="A52" s="104" t="s">
        <v>1275</v>
      </c>
      <c r="B52" s="104" t="s">
        <v>1276</v>
      </c>
      <c r="C52" s="104">
        <v>1006012003</v>
      </c>
      <c r="D52" s="104" t="s">
        <v>1286</v>
      </c>
      <c r="E52" s="104" t="s">
        <v>1287</v>
      </c>
      <c r="F52" s="104"/>
      <c r="G52" s="104" t="s">
        <v>1288</v>
      </c>
      <c r="H52" s="104" t="s">
        <v>1279</v>
      </c>
      <c r="I52" s="104" t="s">
        <v>1280</v>
      </c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</row>
    <row r="53" spans="1:24">
      <c r="A53" s="104" t="s">
        <v>1275</v>
      </c>
      <c r="B53" s="104" t="s">
        <v>1276</v>
      </c>
      <c r="C53" s="104">
        <v>1006012003</v>
      </c>
      <c r="D53" s="104" t="s">
        <v>1289</v>
      </c>
      <c r="E53" s="104" t="s">
        <v>1290</v>
      </c>
      <c r="F53" s="104"/>
      <c r="G53" s="104"/>
      <c r="H53" s="104" t="s">
        <v>1279</v>
      </c>
      <c r="I53" s="104" t="s">
        <v>1282</v>
      </c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</row>
    <row r="54" spans="1:24">
      <c r="A54" s="104" t="s">
        <v>1275</v>
      </c>
      <c r="B54" s="104" t="s">
        <v>1276</v>
      </c>
      <c r="C54" s="104">
        <v>1006012003</v>
      </c>
      <c r="D54" s="104" t="s">
        <v>1291</v>
      </c>
      <c r="E54" s="104" t="s">
        <v>1292</v>
      </c>
      <c r="F54" s="104"/>
      <c r="G54" s="104"/>
      <c r="H54" s="104" t="s">
        <v>1279</v>
      </c>
      <c r="I54" s="104" t="s">
        <v>1293</v>
      </c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1:24">
      <c r="A55" s="104" t="s">
        <v>1275</v>
      </c>
      <c r="B55" s="104" t="s">
        <v>1276</v>
      </c>
      <c r="C55" s="104">
        <v>1006012003</v>
      </c>
      <c r="D55" s="104" t="s">
        <v>1294</v>
      </c>
      <c r="E55" s="104" t="s">
        <v>1295</v>
      </c>
      <c r="F55" s="104"/>
      <c r="G55" s="104" t="s">
        <v>1296</v>
      </c>
      <c r="H55" s="104" t="s">
        <v>1279</v>
      </c>
      <c r="I55" s="104" t="s">
        <v>1280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</row>
    <row r="56" spans="1:24">
      <c r="A56" s="104" t="s">
        <v>1275</v>
      </c>
      <c r="B56" s="104" t="s">
        <v>1276</v>
      </c>
      <c r="C56" s="104">
        <v>1006012003</v>
      </c>
      <c r="D56" s="104" t="s">
        <v>1297</v>
      </c>
      <c r="E56" s="104" t="s">
        <v>1298</v>
      </c>
      <c r="F56" s="104"/>
      <c r="G56" s="104"/>
      <c r="H56" s="104" t="s">
        <v>1279</v>
      </c>
      <c r="I56" s="104" t="s">
        <v>1280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</row>
    <row r="57" ht="38.25" spans="1:24">
      <c r="A57" s="104" t="s">
        <v>1275</v>
      </c>
      <c r="B57" s="104" t="s">
        <v>1276</v>
      </c>
      <c r="C57" s="104">
        <v>1006012003</v>
      </c>
      <c r="D57" s="104" t="s">
        <v>1299</v>
      </c>
      <c r="E57" s="104" t="s">
        <v>1300</v>
      </c>
      <c r="F57" s="104"/>
      <c r="G57" s="104" t="s">
        <v>1301</v>
      </c>
      <c r="H57" s="104" t="s">
        <v>1279</v>
      </c>
      <c r="I57" s="104" t="s">
        <v>1302</v>
      </c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</row>
    <row r="58" ht="25.5" spans="1:24">
      <c r="A58" s="104" t="s">
        <v>1275</v>
      </c>
      <c r="B58" s="104" t="s">
        <v>1276</v>
      </c>
      <c r="C58" s="104">
        <v>1006012003</v>
      </c>
      <c r="D58" s="104" t="s">
        <v>1303</v>
      </c>
      <c r="E58" s="104" t="s">
        <v>1304</v>
      </c>
      <c r="F58" s="104"/>
      <c r="G58" s="104" t="s">
        <v>1305</v>
      </c>
      <c r="H58" s="104" t="s">
        <v>1279</v>
      </c>
      <c r="I58" s="104" t="s">
        <v>1306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</row>
    <row r="59" ht="51" spans="1:24">
      <c r="A59" s="104" t="s">
        <v>1275</v>
      </c>
      <c r="B59" s="104" t="s">
        <v>1276</v>
      </c>
      <c r="C59" s="104">
        <v>1006012003</v>
      </c>
      <c r="D59" s="104" t="s">
        <v>1307</v>
      </c>
      <c r="E59" s="104" t="s">
        <v>1308</v>
      </c>
      <c r="F59" s="104"/>
      <c r="G59" s="104" t="s">
        <v>1309</v>
      </c>
      <c r="H59" s="104" t="s">
        <v>1279</v>
      </c>
      <c r="I59" s="104" t="s">
        <v>1306</v>
      </c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</row>
  </sheetData>
  <sheetProtection formatCells="0" insertHyperlinks="0" autoFilter="0"/>
  <mergeCells count="2">
    <mergeCell ref="I1:N1"/>
    <mergeCell ref="O1:S1"/>
  </mergeCells>
  <dataValidations count="1">
    <dataValidation type="list" allowBlank="1" showErrorMessage="1" sqref="H2:H52">
      <formula1>"PASS,FAIL,BLOCK"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workbookViewId="0">
      <selection activeCell="A1" sqref="A1"/>
    </sheetView>
  </sheetViews>
  <sheetFormatPr defaultColWidth="14" defaultRowHeight="12.75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20" width="9" customWidth="1"/>
  </cols>
  <sheetData>
    <row r="1" ht="16" customHeight="1" spans="1:7">
      <c r="A1" s="19" t="s">
        <v>241</v>
      </c>
      <c r="B1" s="19" t="s">
        <v>242</v>
      </c>
      <c r="C1" s="19" t="s">
        <v>1310</v>
      </c>
      <c r="D1" s="20" t="s">
        <v>244</v>
      </c>
      <c r="E1" s="94" t="s">
        <v>245</v>
      </c>
      <c r="F1" s="94"/>
      <c r="G1" s="95"/>
    </row>
    <row r="2" ht="16" customHeight="1" spans="5:9">
      <c r="E2" s="66" t="s">
        <v>249</v>
      </c>
      <c r="F2" s="66" t="s">
        <v>250</v>
      </c>
      <c r="G2" s="96" t="s">
        <v>251</v>
      </c>
      <c r="H2" s="17" t="s">
        <v>1311</v>
      </c>
      <c r="I2" s="18" t="s">
        <v>1312</v>
      </c>
    </row>
    <row r="3" ht="16" customHeight="1" spans="1:7">
      <c r="A3" s="26" t="s">
        <v>594</v>
      </c>
      <c r="B3" s="26" t="s">
        <v>1313</v>
      </c>
      <c r="C3" s="26" t="str">
        <f>_xlfn.CONCAT("on",REPLACE(A3,1,1,UPPER(LEFT(A3,1))),REPLACE(B3,1,1,UPPER(LEFT(B3,1))))</f>
        <v>onVoiceWakeup</v>
      </c>
      <c r="D3" s="25" t="s">
        <v>1314</v>
      </c>
      <c r="E3" s="26"/>
      <c r="F3" s="26"/>
      <c r="G3" s="25"/>
    </row>
    <row r="4" ht="46" customHeight="1" spans="1:7">
      <c r="A4" s="26"/>
      <c r="B4" s="26"/>
      <c r="C4" s="26"/>
      <c r="D4" s="25"/>
      <c r="E4" s="26" t="s">
        <v>1315</v>
      </c>
      <c r="F4" s="26" t="s">
        <v>323</v>
      </c>
      <c r="G4" s="25" t="s">
        <v>1316</v>
      </c>
    </row>
    <row r="5" ht="16" customHeight="1" spans="1:7">
      <c r="A5" s="26"/>
      <c r="B5" s="26"/>
      <c r="C5" s="26"/>
      <c r="D5" s="26"/>
      <c r="E5" s="26" t="s">
        <v>518</v>
      </c>
      <c r="F5" s="26" t="s">
        <v>1317</v>
      </c>
      <c r="G5" s="25"/>
    </row>
    <row r="6" ht="16" customHeight="1" spans="1:7">
      <c r="A6" s="26"/>
      <c r="B6" s="26"/>
      <c r="C6" s="26"/>
      <c r="D6" s="26"/>
      <c r="E6" s="26" t="s">
        <v>1318</v>
      </c>
      <c r="F6" s="26" t="s">
        <v>829</v>
      </c>
      <c r="G6" s="25"/>
    </row>
    <row r="7" ht="16" customHeight="1" spans="1:8">
      <c r="A7" s="26"/>
      <c r="B7" s="26"/>
      <c r="C7" s="26"/>
      <c r="D7" s="26"/>
      <c r="E7" s="26" t="s">
        <v>1319</v>
      </c>
      <c r="F7" s="26" t="s">
        <v>1320</v>
      </c>
      <c r="G7" s="25" t="s">
        <v>1321</v>
      </c>
      <c r="H7" s="97"/>
    </row>
    <row r="8" ht="31" customHeight="1" spans="1:7">
      <c r="A8" s="26" t="s">
        <v>594</v>
      </c>
      <c r="B8" s="26" t="s">
        <v>1322</v>
      </c>
      <c r="C8" s="26" t="str">
        <f>_xlfn.CONCAT("on",REPLACE(A8,1,1,UPPER(LEFT(A8,1))),REPLACE(B8,1,1,UPPER(LEFT(B8,1))))</f>
        <v>onVoiceAsrstarted</v>
      </c>
      <c r="D8" s="25" t="s">
        <v>1323</v>
      </c>
      <c r="E8" s="26"/>
      <c r="F8" s="26"/>
      <c r="G8" s="25"/>
    </row>
    <row r="9" ht="31" customHeight="1" spans="1:7">
      <c r="A9" s="26"/>
      <c r="B9" s="26"/>
      <c r="C9" s="26"/>
      <c r="D9" s="25"/>
      <c r="E9" s="26" t="s">
        <v>1315</v>
      </c>
      <c r="F9" s="18" t="s">
        <v>323</v>
      </c>
      <c r="G9" s="25" t="s">
        <v>1324</v>
      </c>
    </row>
    <row r="10" ht="31" customHeight="1" spans="1:7">
      <c r="A10" s="26" t="s">
        <v>594</v>
      </c>
      <c r="B10" s="26" t="s">
        <v>1325</v>
      </c>
      <c r="C10" s="26" t="str">
        <f>_xlfn.CONCAT("on",REPLACE(A10,1,1,UPPER(LEFT(A10,1))),REPLACE(B10,1,1,UPPER(LEFT(B10,1))))</f>
        <v>onVoiceAsrsucceed</v>
      </c>
      <c r="D10" s="25" t="s">
        <v>1326</v>
      </c>
      <c r="E10" s="26"/>
      <c r="F10" s="26"/>
      <c r="G10" s="25"/>
    </row>
    <row r="11" ht="31" customHeight="1" spans="1:7">
      <c r="A11" s="26"/>
      <c r="B11" s="26"/>
      <c r="C11" s="26"/>
      <c r="D11" s="25"/>
      <c r="E11" s="26" t="s">
        <v>1315</v>
      </c>
      <c r="G11" s="25" t="s">
        <v>1324</v>
      </c>
    </row>
    <row r="12" ht="16" customHeight="1" spans="1:7">
      <c r="A12" s="26"/>
      <c r="B12" s="26"/>
      <c r="C12" s="26"/>
      <c r="D12" s="25"/>
      <c r="E12" s="26" t="s">
        <v>1327</v>
      </c>
      <c r="F12" s="26" t="s">
        <v>1328</v>
      </c>
      <c r="G12" s="25" t="s">
        <v>1329</v>
      </c>
    </row>
    <row r="13" ht="31" customHeight="1" spans="1:7">
      <c r="A13" s="26"/>
      <c r="B13" s="26"/>
      <c r="C13" s="26"/>
      <c r="D13" s="26"/>
      <c r="E13" s="26" t="s">
        <v>1330</v>
      </c>
      <c r="F13" s="26" t="s">
        <v>1331</v>
      </c>
      <c r="G13" s="25" t="s">
        <v>1332</v>
      </c>
    </row>
    <row r="14" ht="31" customHeight="1" spans="1:7">
      <c r="A14" s="26"/>
      <c r="B14" s="26"/>
      <c r="C14" s="26"/>
      <c r="D14" s="26"/>
      <c r="E14" s="26" t="s">
        <v>1333</v>
      </c>
      <c r="F14" s="26" t="s">
        <v>1331</v>
      </c>
      <c r="G14" s="25" t="s">
        <v>1334</v>
      </c>
    </row>
    <row r="15" ht="16" customHeight="1" spans="1:7">
      <c r="A15" s="26"/>
      <c r="B15" s="26"/>
      <c r="C15" s="26"/>
      <c r="D15" s="26"/>
      <c r="E15" s="26" t="s">
        <v>1335</v>
      </c>
      <c r="F15" s="26" t="s">
        <v>1336</v>
      </c>
      <c r="G15" s="25" t="s">
        <v>1337</v>
      </c>
    </row>
    <row r="16" ht="16" customHeight="1" spans="1:7">
      <c r="A16" s="26" t="s">
        <v>594</v>
      </c>
      <c r="B16" s="26" t="s">
        <v>1338</v>
      </c>
      <c r="C16" s="26" t="str">
        <f>_xlfn.CONCAT("on",REPLACE(A16,1,1,UPPER(LEFT(A16,1))),REPLACE(B16,1,1,UPPER(LEFT(B16,1))))</f>
        <v>onVoiceAsrfailed</v>
      </c>
      <c r="D16" s="25" t="s">
        <v>1339</v>
      </c>
      <c r="E16" s="26"/>
      <c r="F16" s="26"/>
      <c r="G16" s="25"/>
    </row>
    <row r="17" ht="31" customHeight="1" spans="1:7">
      <c r="A17" s="26"/>
      <c r="B17" s="26"/>
      <c r="C17" s="26"/>
      <c r="D17" s="25"/>
      <c r="E17" s="26" t="s">
        <v>1315</v>
      </c>
      <c r="G17" s="25" t="s">
        <v>1324</v>
      </c>
    </row>
    <row r="18" ht="16" customHeight="1" spans="1:8">
      <c r="A18" s="26"/>
      <c r="B18" s="26"/>
      <c r="C18" s="26"/>
      <c r="D18" s="26"/>
      <c r="E18" s="26" t="s">
        <v>1340</v>
      </c>
      <c r="F18" s="26" t="s">
        <v>1341</v>
      </c>
      <c r="G18" s="25" t="s">
        <v>1342</v>
      </c>
      <c r="H18" s="17" t="s">
        <v>1343</v>
      </c>
    </row>
    <row r="19" ht="31" customHeight="1" spans="1:7">
      <c r="A19" s="26" t="s">
        <v>594</v>
      </c>
      <c r="B19" s="26" t="s">
        <v>1344</v>
      </c>
      <c r="C19" s="26" t="str">
        <f>_xlfn.CONCAT("on",REPLACE(A19,1,1,UPPER(LEFT(A19,1))),REPLACE(B19,1,1,UPPER(LEFT(B19,1))))</f>
        <v>onVoiceNlustarted</v>
      </c>
      <c r="D19" s="25" t="s">
        <v>1345</v>
      </c>
      <c r="E19" s="26"/>
      <c r="F19" s="26"/>
      <c r="G19" s="25"/>
    </row>
    <row r="20" ht="31" customHeight="1" spans="1:7">
      <c r="A20" s="26"/>
      <c r="B20" s="26"/>
      <c r="C20" s="26"/>
      <c r="D20" s="25"/>
      <c r="E20" s="26" t="s">
        <v>1315</v>
      </c>
      <c r="F20" s="26" t="s">
        <v>1336</v>
      </c>
      <c r="G20" s="25" t="s">
        <v>1324</v>
      </c>
    </row>
    <row r="21" ht="16" customHeight="1" spans="1:7">
      <c r="A21" s="26"/>
      <c r="B21" s="26"/>
      <c r="C21" s="26"/>
      <c r="D21" s="25"/>
      <c r="E21" s="26" t="s">
        <v>1335</v>
      </c>
      <c r="F21" s="26" t="s">
        <v>1336</v>
      </c>
      <c r="G21" s="25" t="s">
        <v>1337</v>
      </c>
    </row>
    <row r="22" ht="31" customHeight="1" spans="1:7">
      <c r="A22" s="26" t="s">
        <v>594</v>
      </c>
      <c r="B22" s="26" t="s">
        <v>1346</v>
      </c>
      <c r="C22" s="26" t="str">
        <f>_xlfn.CONCAT("on",REPLACE(A22,1,1,UPPER(LEFT(A22,1))),REPLACE(B22,1,1,UPPER(LEFT(B22,1))))</f>
        <v>onVoiceNlusucceed</v>
      </c>
      <c r="D22" s="25" t="s">
        <v>1347</v>
      </c>
      <c r="E22" s="26"/>
      <c r="F22" s="26"/>
      <c r="G22" s="25"/>
    </row>
    <row r="23" ht="31" customHeight="1" spans="1:7">
      <c r="A23" s="26"/>
      <c r="B23" s="26"/>
      <c r="C23" s="26"/>
      <c r="D23" s="25"/>
      <c r="E23" s="26" t="s">
        <v>1315</v>
      </c>
      <c r="G23" s="25" t="s">
        <v>1324</v>
      </c>
    </row>
    <row r="24" ht="16" customHeight="1" spans="1:7">
      <c r="A24" s="26"/>
      <c r="B24" s="26"/>
      <c r="C24" s="26"/>
      <c r="D24" s="25"/>
      <c r="E24" s="26" t="s">
        <v>1348</v>
      </c>
      <c r="F24" s="26" t="s">
        <v>1349</v>
      </c>
      <c r="G24" s="25" t="s">
        <v>1350</v>
      </c>
    </row>
    <row r="25" ht="16" customHeight="1" spans="1:8">
      <c r="A25" s="26"/>
      <c r="B25" s="26"/>
      <c r="C25" s="26"/>
      <c r="D25" s="25"/>
      <c r="E25" s="26" t="s">
        <v>1351</v>
      </c>
      <c r="F25" s="26" t="s">
        <v>1349</v>
      </c>
      <c r="G25" s="25" t="s">
        <v>1352</v>
      </c>
      <c r="H25" s="17"/>
    </row>
    <row r="26" ht="16" customHeight="1" spans="1:8">
      <c r="A26" s="26"/>
      <c r="B26" s="26"/>
      <c r="C26" s="26"/>
      <c r="D26" s="25"/>
      <c r="E26" s="26" t="s">
        <v>1353</v>
      </c>
      <c r="F26" s="26" t="s">
        <v>1349</v>
      </c>
      <c r="G26" s="25" t="s">
        <v>1354</v>
      </c>
      <c r="H26" s="26"/>
    </row>
    <row r="27" ht="16" customHeight="1" spans="1:7">
      <c r="A27" s="26"/>
      <c r="B27" s="26"/>
      <c r="C27" s="26"/>
      <c r="D27" s="25"/>
      <c r="E27" s="26" t="s">
        <v>1327</v>
      </c>
      <c r="F27" s="26" t="s">
        <v>1328</v>
      </c>
      <c r="G27" s="25" t="s">
        <v>1329</v>
      </c>
    </row>
    <row r="28" ht="16" customHeight="1" spans="1:8">
      <c r="A28" s="26"/>
      <c r="B28" s="26"/>
      <c r="C28" s="26"/>
      <c r="D28" s="25"/>
      <c r="E28" s="85" t="s">
        <v>1355</v>
      </c>
      <c r="F28" s="85" t="s">
        <v>829</v>
      </c>
      <c r="G28" s="86" t="s">
        <v>1356</v>
      </c>
      <c r="H28" s="97"/>
    </row>
    <row r="29" ht="16" customHeight="1" spans="1:7">
      <c r="A29" s="26"/>
      <c r="B29" s="26"/>
      <c r="C29" s="26"/>
      <c r="D29" s="25"/>
      <c r="E29" s="85" t="s">
        <v>1357</v>
      </c>
      <c r="F29" s="86" t="s">
        <v>1358</v>
      </c>
      <c r="G29" s="98"/>
    </row>
    <row r="30" ht="16" customHeight="1" spans="1:7">
      <c r="A30" s="26"/>
      <c r="B30" s="26"/>
      <c r="C30" s="26"/>
      <c r="D30" s="25"/>
      <c r="E30" s="26" t="s">
        <v>1335</v>
      </c>
      <c r="F30" s="26" t="s">
        <v>1336</v>
      </c>
      <c r="G30" s="25" t="s">
        <v>1337</v>
      </c>
    </row>
    <row r="31" ht="91" customHeight="1" spans="1:8">
      <c r="A31" s="26"/>
      <c r="B31" s="26"/>
      <c r="C31" s="26"/>
      <c r="D31" s="25"/>
      <c r="E31" s="34" t="s">
        <v>1359</v>
      </c>
      <c r="F31" s="34" t="s">
        <v>1336</v>
      </c>
      <c r="G31" s="99" t="s">
        <v>1360</v>
      </c>
      <c r="H31" s="18"/>
    </row>
    <row r="32" ht="16" customHeight="1" spans="1:7">
      <c r="A32" s="26"/>
      <c r="B32" s="26"/>
      <c r="C32" s="26"/>
      <c r="D32" s="25"/>
      <c r="E32" s="26" t="s">
        <v>1361</v>
      </c>
      <c r="F32" s="25" t="s">
        <v>1362</v>
      </c>
      <c r="G32" s="25" t="s">
        <v>1363</v>
      </c>
    </row>
    <row r="33" ht="31" customHeight="1" spans="1:7">
      <c r="A33" s="26"/>
      <c r="B33" s="26"/>
      <c r="C33" s="26"/>
      <c r="D33" s="25"/>
      <c r="E33" s="26" t="s">
        <v>1333</v>
      </c>
      <c r="F33" s="26" t="s">
        <v>1364</v>
      </c>
      <c r="G33" s="25" t="s">
        <v>1334</v>
      </c>
    </row>
    <row r="34" ht="16" customHeight="1" spans="1:7">
      <c r="A34" s="26" t="s">
        <v>594</v>
      </c>
      <c r="B34" s="91" t="s">
        <v>1365</v>
      </c>
      <c r="C34" s="91" t="str">
        <f>_xlfn.CONCAT("on",REPLACE(A34,1,1,UPPER(LEFT(A34,1))),REPLACE(B34,1,1,UPPER(LEFT(B34,1))))</f>
        <v>onVoiceNlufailed</v>
      </c>
      <c r="D34" s="92" t="s">
        <v>1366</v>
      </c>
      <c r="E34" s="91"/>
      <c r="F34" s="91"/>
      <c r="G34" s="92"/>
    </row>
    <row r="35" ht="16" customHeight="1" spans="1:7">
      <c r="A35" s="26"/>
      <c r="B35" s="91"/>
      <c r="C35" s="91"/>
      <c r="D35" s="92"/>
      <c r="E35" s="91" t="s">
        <v>1315</v>
      </c>
      <c r="F35" s="91" t="s">
        <v>1324</v>
      </c>
      <c r="G35" s="92"/>
    </row>
    <row r="36" ht="16" customHeight="1" spans="1:7">
      <c r="A36" s="26"/>
      <c r="B36" s="91"/>
      <c r="C36" s="91"/>
      <c r="D36" s="92"/>
      <c r="E36" s="91" t="s">
        <v>1335</v>
      </c>
      <c r="F36" s="91" t="s">
        <v>1336</v>
      </c>
      <c r="G36" s="92" t="s">
        <v>1337</v>
      </c>
    </row>
    <row r="37" ht="16" customHeight="1" spans="1:7">
      <c r="A37" s="26"/>
      <c r="B37" s="91"/>
      <c r="C37" s="91"/>
      <c r="D37" s="92"/>
      <c r="E37" s="91" t="s">
        <v>1355</v>
      </c>
      <c r="F37" s="91" t="s">
        <v>829</v>
      </c>
      <c r="G37" s="92" t="s">
        <v>1367</v>
      </c>
    </row>
    <row r="38" ht="16" customHeight="1" spans="1:8">
      <c r="A38" s="26"/>
      <c r="B38" s="91"/>
      <c r="C38" s="91"/>
      <c r="D38" s="91"/>
      <c r="E38" s="91" t="s">
        <v>1340</v>
      </c>
      <c r="F38" s="91" t="s">
        <v>1341</v>
      </c>
      <c r="G38" s="92" t="s">
        <v>1342</v>
      </c>
      <c r="H38" s="17" t="s">
        <v>1343</v>
      </c>
    </row>
    <row r="39" ht="16" customHeight="1" spans="1:7">
      <c r="A39" s="26" t="s">
        <v>594</v>
      </c>
      <c r="B39" s="26" t="s">
        <v>1368</v>
      </c>
      <c r="C39" s="26" t="str">
        <f>_xlfn.CONCAT("on",REPLACE(A39,1,1,UPPER(LEFT(A39,1))),REPLACE(B39,1,1,UPPER(LEFT(B39,1))))</f>
        <v>onVoiceNluignored</v>
      </c>
      <c r="D39" s="25" t="s">
        <v>1369</v>
      </c>
      <c r="E39" s="26"/>
      <c r="F39" s="26"/>
      <c r="G39" s="25"/>
    </row>
    <row r="40" ht="16" customHeight="1" spans="1:7">
      <c r="A40" s="26"/>
      <c r="B40" s="26"/>
      <c r="C40" s="26"/>
      <c r="D40" s="25"/>
      <c r="E40" s="26" t="s">
        <v>1315</v>
      </c>
      <c r="F40" s="26" t="s">
        <v>1324</v>
      </c>
      <c r="G40" s="25"/>
    </row>
    <row r="41" ht="16" customHeight="1" spans="1:7">
      <c r="A41" s="26"/>
      <c r="B41" s="26"/>
      <c r="C41" s="26"/>
      <c r="D41" s="26"/>
      <c r="E41" s="26" t="s">
        <v>1335</v>
      </c>
      <c r="F41" s="26" t="s">
        <v>1336</v>
      </c>
      <c r="G41" s="25" t="s">
        <v>1337</v>
      </c>
    </row>
    <row r="42" ht="16" customHeight="1" spans="1:7">
      <c r="A42" s="26"/>
      <c r="B42" s="26"/>
      <c r="C42" s="26"/>
      <c r="D42" s="25"/>
      <c r="E42" s="85" t="s">
        <v>1355</v>
      </c>
      <c r="F42" s="85" t="s">
        <v>1370</v>
      </c>
      <c r="G42" s="25" t="s">
        <v>1367</v>
      </c>
    </row>
    <row r="43" ht="16" customHeight="1" spans="1:7">
      <c r="A43" s="26" t="s">
        <v>594</v>
      </c>
      <c r="B43" s="26" t="s">
        <v>1371</v>
      </c>
      <c r="C43" s="26" t="str">
        <f>_xlfn.CONCAT("on",REPLACE(A43,1,1,UPPER(LEFT(A43,1))),REPLACE(B43,1,1,UPPER(LEFT(B43,1))))</f>
        <v>onVoiceActionsucceed</v>
      </c>
      <c r="D43" s="26" t="s">
        <v>1372</v>
      </c>
      <c r="E43" s="26"/>
      <c r="F43" s="26"/>
      <c r="G43" s="26"/>
    </row>
    <row r="44" ht="16" customHeight="1" spans="1:7">
      <c r="A44" s="26"/>
      <c r="B44" s="26"/>
      <c r="C44" s="26"/>
      <c r="D44" s="25"/>
      <c r="E44" s="26" t="s">
        <v>1315</v>
      </c>
      <c r="F44" s="26" t="s">
        <v>1324</v>
      </c>
      <c r="G44" s="26"/>
    </row>
    <row r="45" ht="16" customHeight="1" spans="1:7">
      <c r="A45" s="26"/>
      <c r="B45" s="26"/>
      <c r="C45" s="26"/>
      <c r="D45" s="26"/>
      <c r="E45" s="26" t="s">
        <v>1335</v>
      </c>
      <c r="F45" s="26" t="s">
        <v>1336</v>
      </c>
      <c r="G45" s="26" t="s">
        <v>1337</v>
      </c>
    </row>
    <row r="46" ht="16" customHeight="1" spans="1:7">
      <c r="A46" s="26"/>
      <c r="B46" s="26"/>
      <c r="C46" s="26"/>
      <c r="D46" s="25"/>
      <c r="E46" s="26" t="s">
        <v>1359</v>
      </c>
      <c r="F46" s="26"/>
      <c r="G46" s="26" t="s">
        <v>1373</v>
      </c>
    </row>
    <row r="47" ht="16" customHeight="1" spans="1:7">
      <c r="A47" s="26"/>
      <c r="B47" s="26"/>
      <c r="C47" s="26"/>
      <c r="D47" s="26"/>
      <c r="E47" s="26" t="s">
        <v>1374</v>
      </c>
      <c r="F47" s="26"/>
      <c r="G47" s="26" t="s">
        <v>1375</v>
      </c>
    </row>
    <row r="48" ht="16" customHeight="1" spans="1:7">
      <c r="A48" s="26"/>
      <c r="B48" s="26"/>
      <c r="C48" s="26"/>
      <c r="D48" s="26"/>
      <c r="E48" s="26" t="s">
        <v>1376</v>
      </c>
      <c r="F48" s="26" t="s">
        <v>1328</v>
      </c>
      <c r="G48" s="26" t="s">
        <v>1377</v>
      </c>
    </row>
    <row r="49" ht="16" customHeight="1" spans="1:7">
      <c r="A49" s="26"/>
      <c r="B49" s="26"/>
      <c r="C49" s="26"/>
      <c r="D49" s="25"/>
      <c r="E49" s="26" t="s">
        <v>1378</v>
      </c>
      <c r="F49" s="26" t="s">
        <v>1379</v>
      </c>
      <c r="G49" s="26" t="s">
        <v>1380</v>
      </c>
    </row>
    <row r="50" ht="16" customHeight="1" spans="1:7">
      <c r="A50" s="26"/>
      <c r="B50" s="26"/>
      <c r="C50" s="26"/>
      <c r="D50" s="26"/>
      <c r="E50" s="26" t="s">
        <v>1333</v>
      </c>
      <c r="F50" s="26" t="s">
        <v>1331</v>
      </c>
      <c r="G50" s="26" t="s">
        <v>1381</v>
      </c>
    </row>
    <row r="51" ht="16" customHeight="1" spans="1:7">
      <c r="A51" s="26" t="s">
        <v>594</v>
      </c>
      <c r="B51" s="26" t="s">
        <v>1382</v>
      </c>
      <c r="C51" s="26" t="str">
        <f>_xlfn.CONCAT("on",REPLACE(A51,1,1,UPPER(LEFT(A51,1))),REPLACE(B51,1,1,UPPER(LEFT(B51,1))))</f>
        <v>onVoiceActionfailed</v>
      </c>
      <c r="D51" s="25" t="s">
        <v>1383</v>
      </c>
      <c r="E51" s="26"/>
      <c r="F51" s="26"/>
      <c r="G51" s="26"/>
    </row>
    <row r="52" ht="16" customHeight="1" spans="1:7">
      <c r="A52" s="26"/>
      <c r="B52" s="26"/>
      <c r="C52" s="26"/>
      <c r="D52" s="25"/>
      <c r="E52" s="26" t="s">
        <v>1315</v>
      </c>
      <c r="F52" s="26" t="s">
        <v>1324</v>
      </c>
      <c r="G52" s="26"/>
    </row>
    <row r="53" ht="16" customHeight="1" spans="1:7">
      <c r="A53" s="26"/>
      <c r="B53" s="26"/>
      <c r="C53" s="26"/>
      <c r="D53" s="26"/>
      <c r="E53" s="26" t="s">
        <v>1335</v>
      </c>
      <c r="F53" s="26" t="s">
        <v>1336</v>
      </c>
      <c r="G53" s="26" t="s">
        <v>1337</v>
      </c>
    </row>
    <row r="54" ht="16" customHeight="1" spans="1:7">
      <c r="A54" s="26"/>
      <c r="B54" s="26"/>
      <c r="C54" s="26"/>
      <c r="D54" s="25"/>
      <c r="E54" s="26" t="s">
        <v>1359</v>
      </c>
      <c r="F54" s="26"/>
      <c r="G54" s="26" t="s">
        <v>1373</v>
      </c>
    </row>
    <row r="55" ht="16" customHeight="1" spans="1:7">
      <c r="A55" s="26"/>
      <c r="B55" s="26"/>
      <c r="C55" s="26"/>
      <c r="D55" s="25"/>
      <c r="E55" s="26" t="s">
        <v>1374</v>
      </c>
      <c r="F55" s="26"/>
      <c r="G55" s="26" t="s">
        <v>1375</v>
      </c>
    </row>
    <row r="56" ht="16" customHeight="1" spans="1:7">
      <c r="A56" s="26"/>
      <c r="B56" s="26"/>
      <c r="C56" s="26"/>
      <c r="D56" s="26"/>
      <c r="E56" s="26" t="s">
        <v>1376</v>
      </c>
      <c r="F56" s="26" t="s">
        <v>1328</v>
      </c>
      <c r="G56" s="26" t="s">
        <v>1377</v>
      </c>
    </row>
    <row r="57" ht="16" customHeight="1" spans="1:7">
      <c r="A57" s="26"/>
      <c r="B57" s="26"/>
      <c r="C57" s="26"/>
      <c r="D57" s="25"/>
      <c r="E57" s="26" t="s">
        <v>1378</v>
      </c>
      <c r="F57" s="26" t="s">
        <v>1379</v>
      </c>
      <c r="G57" s="26" t="s">
        <v>1380</v>
      </c>
    </row>
    <row r="58" ht="16" customHeight="1" spans="1:7">
      <c r="A58" s="26"/>
      <c r="B58" s="26"/>
      <c r="C58" s="26"/>
      <c r="D58" s="26"/>
      <c r="E58" s="26" t="s">
        <v>1340</v>
      </c>
      <c r="F58" s="26" t="s">
        <v>1342</v>
      </c>
      <c r="G58" s="26"/>
    </row>
    <row r="59" ht="16" customHeight="1" spans="1:7">
      <c r="A59" s="26" t="s">
        <v>594</v>
      </c>
      <c r="B59" s="26" t="s">
        <v>1384</v>
      </c>
      <c r="C59" s="26" t="str">
        <f>_xlfn.CONCAT("on",REPLACE(A59,1,1,UPPER(LEFT(A59,1))),REPLACE(B59,1,1,UPPER(LEFT(B59,1))))</f>
        <v>onVoiceEnded</v>
      </c>
      <c r="D59" s="26" t="s">
        <v>1385</v>
      </c>
      <c r="E59" s="26"/>
      <c r="F59" s="26"/>
      <c r="G59" s="26"/>
    </row>
    <row r="60" ht="16" customHeight="1" spans="1:7">
      <c r="A60" s="26"/>
      <c r="B60" s="26"/>
      <c r="C60" s="26"/>
      <c r="D60" s="26"/>
      <c r="E60" s="26" t="s">
        <v>1315</v>
      </c>
      <c r="F60" s="26" t="s">
        <v>1324</v>
      </c>
      <c r="G60" s="26"/>
    </row>
    <row r="61" ht="16" customHeight="1" spans="1:7">
      <c r="A61" s="26"/>
      <c r="B61" s="26"/>
      <c r="C61" s="26"/>
      <c r="D61" s="26"/>
      <c r="E61" s="26" t="s">
        <v>518</v>
      </c>
      <c r="F61" s="26" t="s">
        <v>1386</v>
      </c>
      <c r="G61" s="26"/>
    </row>
    <row r="62" ht="16" customHeight="1" spans="1:7">
      <c r="A62" s="26"/>
      <c r="B62" s="26"/>
      <c r="C62" s="26"/>
      <c r="D62" s="26"/>
      <c r="E62" s="26" t="s">
        <v>1361</v>
      </c>
      <c r="F62" s="26" t="s">
        <v>1134</v>
      </c>
      <c r="G62" s="25" t="s">
        <v>1387</v>
      </c>
    </row>
    <row r="63" ht="16" customHeight="1" spans="4:4">
      <c r="D63" s="93"/>
    </row>
    <row r="64" ht="16" customHeight="1" spans="4:4">
      <c r="D64" s="17"/>
    </row>
    <row r="65" ht="16" customHeight="1" spans="6:6">
      <c r="F65" s="18"/>
    </row>
    <row r="66" ht="16" customHeight="1" spans="6:6">
      <c r="F66" s="18"/>
    </row>
    <row r="67" ht="16" customHeight="1" spans="6:6">
      <c r="F67" s="18"/>
    </row>
    <row r="68" ht="16" customHeight="1" spans="6:6">
      <c r="F68" s="18"/>
    </row>
    <row r="69" ht="16" customHeight="1" spans="6:6">
      <c r="F69" s="18"/>
    </row>
    <row r="70" ht="16" customHeight="1" spans="6:6">
      <c r="F70" s="18"/>
    </row>
    <row r="71" ht="16" customHeight="1" spans="6:6">
      <c r="F71" s="18"/>
    </row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 spans="1:1">
      <c r="A99" s="18" t="s">
        <v>1388</v>
      </c>
    </row>
    <row r="100" ht="16" customHeight="1" spans="1:1">
      <c r="A100" s="18" t="s">
        <v>1389</v>
      </c>
    </row>
    <row r="101" ht="16" customHeight="1" spans="1:1">
      <c r="A101" s="100" t="s">
        <v>1390</v>
      </c>
    </row>
    <row r="102" ht="16" customHeight="1" spans="1:1">
      <c r="A102" s="18" t="s">
        <v>1391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18"/>
  <sheetViews>
    <sheetView workbookViewId="0">
      <selection activeCell="A1" sqref="A1"/>
    </sheetView>
  </sheetViews>
  <sheetFormatPr defaultColWidth="14" defaultRowHeight="12.75"/>
  <cols>
    <col min="2" max="2" width="19" customWidth="1"/>
    <col min="3" max="5" width="18" customWidth="1"/>
    <col min="6" max="6" width="10" customWidth="1"/>
    <col min="7" max="7" width="18" customWidth="1"/>
    <col min="8" max="8" width="10" customWidth="1"/>
    <col min="9" max="9" width="18" customWidth="1"/>
    <col min="10" max="10" width="13" customWidth="1"/>
  </cols>
  <sheetData>
    <row r="4" ht="14.25" spans="2:10">
      <c r="B4" s="434" t="s">
        <v>55</v>
      </c>
      <c r="C4" s="434" t="s">
        <v>15</v>
      </c>
      <c r="D4" s="434" t="s">
        <v>56</v>
      </c>
      <c r="E4" s="434" t="s">
        <v>57</v>
      </c>
      <c r="F4" s="434" t="s">
        <v>58</v>
      </c>
      <c r="G4" s="434" t="s">
        <v>59</v>
      </c>
      <c r="H4" s="445" t="s">
        <v>60</v>
      </c>
      <c r="I4" s="449" t="s">
        <v>61</v>
      </c>
      <c r="J4" s="450" t="s">
        <v>11</v>
      </c>
    </row>
    <row r="5" ht="14.25" spans="2:10">
      <c r="B5" s="276" t="s">
        <v>62</v>
      </c>
      <c r="C5" s="435" t="s">
        <v>24</v>
      </c>
      <c r="D5" s="436">
        <v>40</v>
      </c>
      <c r="E5" s="446">
        <v>40</v>
      </c>
      <c r="F5" s="447" t="s">
        <v>59</v>
      </c>
      <c r="G5" s="436">
        <v>40</v>
      </c>
      <c r="H5" s="448">
        <v>0</v>
      </c>
      <c r="I5" s="451">
        <v>44804</v>
      </c>
      <c r="J5" s="452" t="s">
        <v>63</v>
      </c>
    </row>
    <row r="6" ht="14.25" spans="2:10">
      <c r="B6" s="437" t="s">
        <v>64</v>
      </c>
      <c r="C6" s="438" t="s">
        <v>37</v>
      </c>
      <c r="D6" s="439">
        <v>19</v>
      </c>
      <c r="E6" s="439">
        <v>117</v>
      </c>
      <c r="F6" s="439" t="s">
        <v>59</v>
      </c>
      <c r="G6" s="439">
        <v>19</v>
      </c>
      <c r="H6" s="439">
        <v>0</v>
      </c>
      <c r="I6" s="453">
        <v>44803</v>
      </c>
      <c r="J6" s="438" t="s">
        <v>63</v>
      </c>
    </row>
    <row r="7" ht="14.25" spans="2:10">
      <c r="B7" s="440"/>
      <c r="C7" s="438" t="s">
        <v>39</v>
      </c>
      <c r="D7" s="439">
        <v>20</v>
      </c>
      <c r="E7" s="439"/>
      <c r="F7" s="439" t="s">
        <v>59</v>
      </c>
      <c r="G7" s="439">
        <v>20</v>
      </c>
      <c r="H7" s="439"/>
      <c r="I7" s="453">
        <v>44803</v>
      </c>
      <c r="J7" s="438" t="s">
        <v>63</v>
      </c>
    </row>
    <row r="8" ht="19" customHeight="1" spans="2:10">
      <c r="B8" s="440"/>
      <c r="C8" s="441" t="s">
        <v>65</v>
      </c>
      <c r="D8" s="439"/>
      <c r="E8" s="439"/>
      <c r="F8" s="439"/>
      <c r="G8" s="439"/>
      <c r="H8" s="439"/>
      <c r="I8" s="453"/>
      <c r="J8" s="438"/>
    </row>
    <row r="9" ht="14.25" spans="2:10">
      <c r="B9" s="440"/>
      <c r="C9" s="442" t="s">
        <v>30</v>
      </c>
      <c r="D9" s="439">
        <v>78</v>
      </c>
      <c r="E9" s="439"/>
      <c r="F9" s="439" t="s">
        <v>59</v>
      </c>
      <c r="G9" s="439">
        <v>78</v>
      </c>
      <c r="H9" s="439"/>
      <c r="I9" s="453">
        <v>44803</v>
      </c>
      <c r="J9" s="438" t="s">
        <v>63</v>
      </c>
    </row>
    <row r="10" ht="14.25" spans="2:10">
      <c r="B10" s="443" t="s">
        <v>66</v>
      </c>
      <c r="C10" s="131" t="s">
        <v>67</v>
      </c>
      <c r="D10" s="439">
        <v>208</v>
      </c>
      <c r="E10" s="439">
        <v>229</v>
      </c>
      <c r="F10" s="439" t="s">
        <v>59</v>
      </c>
      <c r="G10" s="439">
        <v>208</v>
      </c>
      <c r="H10" s="439">
        <v>0</v>
      </c>
      <c r="I10" s="453" t="s">
        <v>68</v>
      </c>
      <c r="J10" s="438" t="s">
        <v>63</v>
      </c>
    </row>
    <row r="11" ht="19" customHeight="1" spans="2:10">
      <c r="B11" s="437" t="s">
        <v>69</v>
      </c>
      <c r="C11" s="441" t="s">
        <v>70</v>
      </c>
      <c r="D11" s="183">
        <v>28</v>
      </c>
      <c r="E11" s="183">
        <v>28</v>
      </c>
      <c r="F11" s="439" t="s">
        <v>59</v>
      </c>
      <c r="G11" s="183">
        <v>28</v>
      </c>
      <c r="H11" s="439">
        <v>0</v>
      </c>
      <c r="I11" s="454">
        <v>44896</v>
      </c>
      <c r="J11" s="130" t="s">
        <v>71</v>
      </c>
    </row>
    <row r="12" ht="14.25" spans="2:10">
      <c r="B12" s="440" t="s">
        <v>72</v>
      </c>
      <c r="C12" s="442" t="s">
        <v>73</v>
      </c>
      <c r="D12" s="439">
        <v>6</v>
      </c>
      <c r="E12" s="439">
        <v>6</v>
      </c>
      <c r="F12" s="439" t="s">
        <v>59</v>
      </c>
      <c r="G12" s="439">
        <v>6</v>
      </c>
      <c r="H12" s="439">
        <v>0</v>
      </c>
      <c r="I12" s="453">
        <v>44802</v>
      </c>
      <c r="J12" s="438" t="s">
        <v>63</v>
      </c>
    </row>
    <row r="13" ht="14.25" spans="2:10">
      <c r="B13" s="437" t="s">
        <v>74</v>
      </c>
      <c r="C13" s="442" t="s">
        <v>75</v>
      </c>
      <c r="D13" s="439">
        <v>6</v>
      </c>
      <c r="E13" s="439">
        <v>6</v>
      </c>
      <c r="F13" s="439" t="s">
        <v>59</v>
      </c>
      <c r="G13" s="439">
        <v>6</v>
      </c>
      <c r="H13" s="439">
        <v>0</v>
      </c>
      <c r="I13" s="453">
        <v>44803</v>
      </c>
      <c r="J13" s="438" t="s">
        <v>63</v>
      </c>
    </row>
    <row r="14" ht="14.25" spans="2:10">
      <c r="B14" s="437" t="s">
        <v>64</v>
      </c>
      <c r="C14" s="442" t="s">
        <v>25</v>
      </c>
      <c r="D14" s="439">
        <v>36</v>
      </c>
      <c r="E14" s="439">
        <v>92</v>
      </c>
      <c r="F14" s="439" t="s">
        <v>59</v>
      </c>
      <c r="G14" s="439">
        <v>36</v>
      </c>
      <c r="H14" s="439">
        <v>0</v>
      </c>
      <c r="I14" s="453" t="s">
        <v>76</v>
      </c>
      <c r="J14" s="438" t="s">
        <v>63</v>
      </c>
    </row>
    <row r="15" ht="14.25" spans="2:10">
      <c r="B15" s="440"/>
      <c r="C15" s="442" t="s">
        <v>77</v>
      </c>
      <c r="D15" s="439">
        <v>67</v>
      </c>
      <c r="E15" s="439"/>
      <c r="F15" s="439" t="s">
        <v>59</v>
      </c>
      <c r="G15" s="439">
        <v>67</v>
      </c>
      <c r="H15" s="439">
        <v>0</v>
      </c>
      <c r="I15" s="453" t="s">
        <v>76</v>
      </c>
      <c r="J15" s="438" t="s">
        <v>63</v>
      </c>
    </row>
    <row r="16" ht="14.25" spans="2:10">
      <c r="B16" s="437" t="s">
        <v>62</v>
      </c>
      <c r="C16" s="444" t="s">
        <v>78</v>
      </c>
      <c r="D16" s="439">
        <v>6</v>
      </c>
      <c r="E16" s="439">
        <v>62</v>
      </c>
      <c r="F16" s="439" t="s">
        <v>59</v>
      </c>
      <c r="G16" s="439">
        <v>6</v>
      </c>
      <c r="H16" s="439">
        <v>0</v>
      </c>
      <c r="I16" s="453">
        <v>44802</v>
      </c>
      <c r="J16" s="130" t="s">
        <v>71</v>
      </c>
    </row>
    <row r="17" ht="14.25" spans="2:10">
      <c r="B17" s="440"/>
      <c r="C17" s="438" t="s">
        <v>26</v>
      </c>
      <c r="D17" s="439">
        <v>26</v>
      </c>
      <c r="E17" s="439"/>
      <c r="F17" s="439" t="s">
        <v>59</v>
      </c>
      <c r="G17" s="439">
        <v>26</v>
      </c>
      <c r="H17" s="439"/>
      <c r="I17" s="453">
        <v>44802</v>
      </c>
      <c r="J17" s="438" t="s">
        <v>63</v>
      </c>
    </row>
    <row r="18" ht="14.25" spans="2:10">
      <c r="B18" s="440"/>
      <c r="C18" s="438" t="s">
        <v>28</v>
      </c>
      <c r="D18" s="439">
        <v>25</v>
      </c>
      <c r="E18" s="439"/>
      <c r="F18" s="439" t="s">
        <v>59</v>
      </c>
      <c r="G18" s="439">
        <v>25</v>
      </c>
      <c r="H18" s="439">
        <v>0</v>
      </c>
      <c r="I18" s="453">
        <v>44802</v>
      </c>
      <c r="J18" s="438" t="s">
        <v>63</v>
      </c>
    </row>
  </sheetData>
  <sheetProtection formatCells="0" insertHyperlinks="0" autoFilter="0"/>
  <mergeCells count="8">
    <mergeCell ref="B6:B9"/>
    <mergeCell ref="B14:B15"/>
    <mergeCell ref="B16:B18"/>
    <mergeCell ref="E6:E9"/>
    <mergeCell ref="E14:E15"/>
    <mergeCell ref="E16:E18"/>
    <mergeCell ref="H6:H9"/>
    <mergeCell ref="H16:H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workbookViewId="0">
      <selection activeCell="A1" sqref="A1"/>
    </sheetView>
  </sheetViews>
  <sheetFormatPr defaultColWidth="14" defaultRowHeight="12.75" outlineLevelCol="7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8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  <c r="H2" s="18" t="s">
        <v>1311</v>
      </c>
    </row>
    <row r="3" ht="16" customHeight="1" spans="1:7">
      <c r="A3" s="26" t="s">
        <v>1392</v>
      </c>
      <c r="B3" s="26" t="s">
        <v>1393</v>
      </c>
      <c r="C3" s="26" t="str">
        <f>_xlfn.CONCAT("on",REPLACE(A3,1,1,UPPER(LEFT(A3,1))),REPLACE(B3,1,1,UPPER(LEFT(B3,1))))</f>
        <v>onNavi.Mapopened</v>
      </c>
      <c r="D3" s="25" t="s">
        <v>1394</v>
      </c>
      <c r="E3" s="26"/>
      <c r="F3" s="26"/>
      <c r="G3" s="26" t="s">
        <v>1395</v>
      </c>
    </row>
    <row r="4" ht="16" customHeight="1" spans="1:7">
      <c r="A4" s="26"/>
      <c r="B4" s="26"/>
      <c r="C4" s="26"/>
      <c r="D4" s="26"/>
      <c r="E4" s="26" t="s">
        <v>518</v>
      </c>
      <c r="F4" s="26" t="s">
        <v>591</v>
      </c>
      <c r="G4" s="26" t="s">
        <v>1396</v>
      </c>
    </row>
    <row r="5" ht="16" customHeight="1" spans="1:7">
      <c r="A5" s="26" t="s">
        <v>1392</v>
      </c>
      <c r="B5" s="26" t="s">
        <v>1397</v>
      </c>
      <c r="C5" s="26" t="str">
        <f>_xlfn.CONCAT("on",REPLACE(A5,1,1,UPPER(LEFT(A5,1))),REPLACE(B5,1,1,UPPER(LEFT(B5,1))))</f>
        <v>onNavi.Poisearched</v>
      </c>
      <c r="D5" s="26" t="s">
        <v>1398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1170</v>
      </c>
      <c r="F6" s="26" t="s">
        <v>1129</v>
      </c>
      <c r="G6" s="26" t="s">
        <v>1399</v>
      </c>
    </row>
    <row r="7" ht="16" customHeight="1" spans="1:7">
      <c r="A7" s="26"/>
      <c r="B7" s="26"/>
      <c r="C7" s="26"/>
      <c r="D7" s="26"/>
      <c r="E7" s="26" t="s">
        <v>518</v>
      </c>
      <c r="F7" s="26" t="s">
        <v>1400</v>
      </c>
      <c r="G7" s="26" t="s">
        <v>1401</v>
      </c>
    </row>
    <row r="8" ht="16" customHeight="1" spans="1:7">
      <c r="A8" s="26"/>
      <c r="B8" s="26"/>
      <c r="C8" s="26"/>
      <c r="D8" s="26"/>
      <c r="E8" s="26" t="s">
        <v>400</v>
      </c>
      <c r="F8" s="26" t="s">
        <v>1402</v>
      </c>
      <c r="G8" s="26" t="s">
        <v>1403</v>
      </c>
    </row>
    <row r="9" ht="16" customHeight="1" spans="1:7">
      <c r="A9" s="26"/>
      <c r="B9" s="26"/>
      <c r="C9" s="26"/>
      <c r="D9" s="26"/>
      <c r="E9" s="26" t="s">
        <v>254</v>
      </c>
      <c r="F9" s="26" t="s">
        <v>323</v>
      </c>
      <c r="G9" s="26" t="s">
        <v>1404</v>
      </c>
    </row>
    <row r="10" ht="16" customHeight="1" spans="1:7">
      <c r="A10" s="26" t="s">
        <v>1392</v>
      </c>
      <c r="B10" s="26" t="s">
        <v>1405</v>
      </c>
      <c r="C10" s="26" t="str">
        <f>_xlfn.CONCAT("on",REPLACE(A10,1,1,UPPER(LEFT(A10,1))),REPLACE(B10,1,1,UPPER(LEFT(B10,1))))</f>
        <v>onNavi.Poisaved</v>
      </c>
      <c r="D10" s="26" t="s">
        <v>1406</v>
      </c>
      <c r="E10" s="26"/>
      <c r="F10" s="26"/>
      <c r="G10" s="26"/>
    </row>
    <row r="11" ht="16" customHeight="1" spans="1:7">
      <c r="A11" s="26"/>
      <c r="B11" s="26"/>
      <c r="C11" s="26"/>
      <c r="D11" s="26"/>
      <c r="E11" s="26" t="s">
        <v>400</v>
      </c>
      <c r="F11" s="26" t="s">
        <v>1407</v>
      </c>
      <c r="G11" s="26" t="s">
        <v>1408</v>
      </c>
    </row>
    <row r="12" ht="16" customHeight="1" spans="1:7">
      <c r="A12" s="26"/>
      <c r="B12" s="26"/>
      <c r="C12" s="26"/>
      <c r="D12" s="26"/>
      <c r="E12" s="26" t="s">
        <v>1262</v>
      </c>
      <c r="F12" s="26" t="s">
        <v>1409</v>
      </c>
      <c r="G12" s="26" t="s">
        <v>1410</v>
      </c>
    </row>
    <row r="13" ht="16" customHeight="1" spans="1:7">
      <c r="A13" s="26" t="s">
        <v>1392</v>
      </c>
      <c r="B13" s="26" t="s">
        <v>1411</v>
      </c>
      <c r="C13" s="26" t="str">
        <f>_xlfn.CONCAT("on",REPLACE(A13,1,1,UPPER(LEFT(A13,1))),REPLACE(B13,1,1,UPPER(LEFT(B13,1))))</f>
        <v>onNavi.Tripstarted</v>
      </c>
      <c r="D13" s="25" t="s">
        <v>1412</v>
      </c>
      <c r="E13" s="26"/>
      <c r="F13" s="26"/>
      <c r="G13" s="26"/>
    </row>
    <row r="14" ht="16" customHeight="1" spans="1:7">
      <c r="A14" s="26"/>
      <c r="B14" s="26"/>
      <c r="C14" s="26"/>
      <c r="D14" s="26"/>
      <c r="E14" s="26" t="s">
        <v>1413</v>
      </c>
      <c r="F14" s="26" t="s">
        <v>1414</v>
      </c>
      <c r="G14" s="26" t="s">
        <v>1415</v>
      </c>
    </row>
    <row r="15" ht="16" customHeight="1" spans="1:7">
      <c r="A15" s="26"/>
      <c r="B15" s="26"/>
      <c r="C15" s="26"/>
      <c r="D15" s="26"/>
      <c r="E15" s="26" t="s">
        <v>1416</v>
      </c>
      <c r="F15" s="26" t="s">
        <v>1417</v>
      </c>
      <c r="G15" s="26" t="s">
        <v>1418</v>
      </c>
    </row>
    <row r="16" ht="16" customHeight="1" spans="1:7">
      <c r="A16" s="26"/>
      <c r="B16" s="26"/>
      <c r="C16" s="26"/>
      <c r="D16" s="26"/>
      <c r="E16" s="26" t="s">
        <v>1419</v>
      </c>
      <c r="F16" s="88" t="s">
        <v>1420</v>
      </c>
      <c r="G16" s="26" t="s">
        <v>1421</v>
      </c>
    </row>
    <row r="17" ht="16" customHeight="1" spans="1:7">
      <c r="A17" s="26"/>
      <c r="B17" s="26"/>
      <c r="C17" s="26"/>
      <c r="D17" s="26"/>
      <c r="E17" s="26" t="s">
        <v>1422</v>
      </c>
      <c r="F17" s="88" t="s">
        <v>1423</v>
      </c>
      <c r="G17" s="26" t="s">
        <v>1424</v>
      </c>
    </row>
    <row r="18" ht="16" customHeight="1" spans="1:7">
      <c r="A18" s="26"/>
      <c r="B18" s="26"/>
      <c r="C18" s="26"/>
      <c r="D18" s="26"/>
      <c r="E18" s="26" t="s">
        <v>1425</v>
      </c>
      <c r="F18" s="26" t="s">
        <v>1426</v>
      </c>
      <c r="G18" s="26" t="s">
        <v>1427</v>
      </c>
    </row>
    <row r="19" ht="16" customHeight="1" spans="1:8">
      <c r="A19" s="26"/>
      <c r="B19" s="26"/>
      <c r="C19" s="26"/>
      <c r="D19" s="26"/>
      <c r="E19" s="89" t="s">
        <v>1428</v>
      </c>
      <c r="F19" s="89" t="s">
        <v>323</v>
      </c>
      <c r="G19" s="89" t="s">
        <v>1429</v>
      </c>
      <c r="H19" s="18" t="s">
        <v>1430</v>
      </c>
    </row>
    <row r="20" ht="16" customHeight="1" spans="1:8">
      <c r="A20" s="26"/>
      <c r="B20" s="26"/>
      <c r="C20" s="26"/>
      <c r="D20" s="26"/>
      <c r="E20" s="89" t="s">
        <v>1431</v>
      </c>
      <c r="F20" s="89" t="s">
        <v>323</v>
      </c>
      <c r="G20" s="89" t="s">
        <v>1432</v>
      </c>
      <c r="H20" s="18" t="s">
        <v>1430</v>
      </c>
    </row>
    <row r="21" ht="16" customHeight="1" spans="1:8">
      <c r="A21" s="26"/>
      <c r="B21" s="26"/>
      <c r="C21" s="26"/>
      <c r="D21" s="26"/>
      <c r="E21" s="89" t="s">
        <v>1433</v>
      </c>
      <c r="F21" s="89" t="s">
        <v>323</v>
      </c>
      <c r="G21" s="89" t="s">
        <v>1434</v>
      </c>
      <c r="H21" s="18" t="s">
        <v>1430</v>
      </c>
    </row>
    <row r="22" ht="16" customHeight="1" spans="1:7">
      <c r="A22" s="26"/>
      <c r="B22" s="26"/>
      <c r="C22" s="26"/>
      <c r="D22" s="26"/>
      <c r="E22" s="26" t="s">
        <v>1435</v>
      </c>
      <c r="F22" s="26" t="s">
        <v>1436</v>
      </c>
      <c r="G22" s="26" t="s">
        <v>1437</v>
      </c>
    </row>
    <row r="23" ht="16" customHeight="1" spans="1:7">
      <c r="A23" s="26"/>
      <c r="B23" s="26"/>
      <c r="C23" s="26"/>
      <c r="D23" s="26"/>
      <c r="E23" s="26" t="s">
        <v>1438</v>
      </c>
      <c r="F23" s="26" t="s">
        <v>1439</v>
      </c>
      <c r="G23" s="26" t="s">
        <v>1440</v>
      </c>
    </row>
    <row r="24" ht="16" customHeight="1" spans="1:7">
      <c r="A24" s="26" t="s">
        <v>1392</v>
      </c>
      <c r="B24" s="26" t="s">
        <v>1441</v>
      </c>
      <c r="C24" s="26" t="str">
        <f>_xlfn.CONCAT("on",REPLACE(A24,1,1,UPPER(LEFT(A24,1))),REPLACE(B24,1,1,UPPER(LEFT(B24,1))))</f>
        <v>onNavi.Triprestarted</v>
      </c>
      <c r="D24" s="25" t="s">
        <v>1442</v>
      </c>
      <c r="E24" s="26"/>
      <c r="F24" s="26"/>
      <c r="G24" s="26"/>
    </row>
    <row r="25" ht="16" customHeight="1" spans="1:7">
      <c r="A25" s="26"/>
      <c r="B25" s="26"/>
      <c r="C25" s="26"/>
      <c r="D25" s="26"/>
      <c r="E25" s="26" t="s">
        <v>1416</v>
      </c>
      <c r="F25" s="26" t="s">
        <v>1417</v>
      </c>
      <c r="G25" s="26" t="s">
        <v>1418</v>
      </c>
    </row>
    <row r="26" ht="16" customHeight="1" spans="1:7">
      <c r="A26" s="26"/>
      <c r="B26" s="26"/>
      <c r="C26" s="26"/>
      <c r="D26" s="26"/>
      <c r="E26" s="26" t="s">
        <v>1419</v>
      </c>
      <c r="F26" s="26" t="s">
        <v>323</v>
      </c>
      <c r="G26" s="26" t="s">
        <v>1421</v>
      </c>
    </row>
    <row r="27" ht="16" customHeight="1" spans="1:7">
      <c r="A27" s="26"/>
      <c r="B27" s="26"/>
      <c r="C27" s="26"/>
      <c r="D27" s="26"/>
      <c r="E27" s="26" t="s">
        <v>1422</v>
      </c>
      <c r="F27" s="26" t="s">
        <v>323</v>
      </c>
      <c r="G27" s="26" t="s">
        <v>1424</v>
      </c>
    </row>
    <row r="28" ht="16" customHeight="1" spans="1:7">
      <c r="A28" s="26"/>
      <c r="B28" s="26"/>
      <c r="C28" s="26"/>
      <c r="D28" s="26"/>
      <c r="E28" s="26" t="s">
        <v>1425</v>
      </c>
      <c r="F28" s="26" t="s">
        <v>1426</v>
      </c>
      <c r="G28" s="26" t="s">
        <v>1427</v>
      </c>
    </row>
    <row r="29" ht="16" customHeight="1" spans="1:8">
      <c r="A29" s="26"/>
      <c r="B29" s="26"/>
      <c r="C29" s="26"/>
      <c r="D29" s="26"/>
      <c r="E29" s="90" t="s">
        <v>1428</v>
      </c>
      <c r="F29" s="90" t="s">
        <v>323</v>
      </c>
      <c r="G29" s="90" t="s">
        <v>1429</v>
      </c>
      <c r="H29" s="18" t="s">
        <v>1430</v>
      </c>
    </row>
    <row r="30" ht="16" customHeight="1" spans="1:8">
      <c r="A30" s="26"/>
      <c r="B30" s="26"/>
      <c r="C30" s="26"/>
      <c r="D30" s="26"/>
      <c r="E30" s="90" t="s">
        <v>1431</v>
      </c>
      <c r="F30" s="90" t="s">
        <v>323</v>
      </c>
      <c r="G30" s="90" t="s">
        <v>1432</v>
      </c>
      <c r="H30" s="18" t="s">
        <v>1430</v>
      </c>
    </row>
    <row r="31" ht="16" customHeight="1" spans="1:8">
      <c r="A31" s="26"/>
      <c r="B31" s="26"/>
      <c r="C31" s="26"/>
      <c r="D31" s="26"/>
      <c r="E31" s="90" t="s">
        <v>1433</v>
      </c>
      <c r="F31" s="90" t="s">
        <v>323</v>
      </c>
      <c r="G31" s="90" t="s">
        <v>1434</v>
      </c>
      <c r="H31" s="18" t="s">
        <v>1430</v>
      </c>
    </row>
    <row r="32" ht="16" customHeight="1" spans="1:7">
      <c r="A32" s="26"/>
      <c r="B32" s="26"/>
      <c r="C32" s="26"/>
      <c r="D32" s="26"/>
      <c r="E32" s="26" t="s">
        <v>1438</v>
      </c>
      <c r="F32" s="26" t="s">
        <v>1439</v>
      </c>
      <c r="G32" s="26" t="s">
        <v>1440</v>
      </c>
    </row>
    <row r="33" ht="16" customHeight="1" spans="1:7">
      <c r="A33" s="26"/>
      <c r="B33" s="26"/>
      <c r="C33" s="26"/>
      <c r="D33" s="26"/>
      <c r="E33" s="26"/>
      <c r="F33" s="26"/>
      <c r="G33" s="26"/>
    </row>
    <row r="34" ht="16" customHeight="1" spans="1:7">
      <c r="A34" s="26"/>
      <c r="B34" s="26"/>
      <c r="C34" s="26"/>
      <c r="D34" s="26"/>
      <c r="E34" s="26"/>
      <c r="F34" s="26"/>
      <c r="G34" s="26"/>
    </row>
    <row r="35" ht="16" customHeight="1" spans="1:7">
      <c r="A35" s="26"/>
      <c r="B35" s="26"/>
      <c r="C35" s="26"/>
      <c r="D35" s="26"/>
      <c r="E35" s="26"/>
      <c r="F35" s="26"/>
      <c r="G35" s="26"/>
    </row>
    <row r="36" ht="16" customHeight="1" spans="1:7">
      <c r="A36" s="26"/>
      <c r="B36" s="26"/>
      <c r="C36" s="26"/>
      <c r="D36" s="26"/>
      <c r="E36" s="26"/>
      <c r="F36" s="26"/>
      <c r="G36" s="26"/>
    </row>
    <row r="37" ht="16" customHeight="1" spans="1:7">
      <c r="A37" s="26" t="s">
        <v>1392</v>
      </c>
      <c r="B37" s="26" t="s">
        <v>1443</v>
      </c>
      <c r="C37" s="26" t="str">
        <f>_xlfn.CONCAT("on",REPLACE(A37,1,1,UPPER(LEFT(A37,1))),REPLACE(B37,1,1,UPPER(LEFT(B37,1))))</f>
        <v>onNavi.Tripend</v>
      </c>
      <c r="D37" s="25" t="s">
        <v>1444</v>
      </c>
      <c r="E37" s="26"/>
      <c r="F37" s="26"/>
      <c r="G37" s="26"/>
    </row>
    <row r="38" ht="16" customHeight="1" spans="1:7">
      <c r="A38" s="26"/>
      <c r="B38" s="26"/>
      <c r="C38" s="26"/>
      <c r="D38" s="26"/>
      <c r="E38" s="26" t="s">
        <v>1413</v>
      </c>
      <c r="F38" s="26" t="s">
        <v>1414</v>
      </c>
      <c r="G38" s="26" t="s">
        <v>1445</v>
      </c>
    </row>
    <row r="39" ht="16" customHeight="1" spans="1:7">
      <c r="A39" s="26"/>
      <c r="B39" s="26"/>
      <c r="C39" s="26"/>
      <c r="D39" s="26"/>
      <c r="E39" s="26" t="s">
        <v>1446</v>
      </c>
      <c r="F39" s="26" t="s">
        <v>323</v>
      </c>
      <c r="G39" s="26" t="s">
        <v>1447</v>
      </c>
    </row>
    <row r="40" ht="16" customHeight="1" spans="1:7">
      <c r="A40" s="26"/>
      <c r="B40" s="26"/>
      <c r="C40" s="26"/>
      <c r="D40" s="26"/>
      <c r="E40" s="26" t="s">
        <v>1448</v>
      </c>
      <c r="F40" s="26" t="s">
        <v>323</v>
      </c>
      <c r="G40" s="26" t="s">
        <v>1449</v>
      </c>
    </row>
    <row r="41" ht="16" customHeight="1" spans="1:7">
      <c r="A41" s="26"/>
      <c r="B41" s="26"/>
      <c r="C41" s="26"/>
      <c r="D41" s="26"/>
      <c r="E41" s="88" t="s">
        <v>1450</v>
      </c>
      <c r="F41" s="26" t="s">
        <v>1129</v>
      </c>
      <c r="G41" s="26" t="s">
        <v>1451</v>
      </c>
    </row>
    <row r="42" ht="16" customHeight="1" spans="1:7">
      <c r="A42" s="26" t="s">
        <v>1392</v>
      </c>
      <c r="B42" s="26" t="s">
        <v>1452</v>
      </c>
      <c r="C42" s="26" t="str">
        <f>_xlfn.CONCAT("on",REPLACE(A42,1,1,UPPER(LEFT(A42,1))),REPLACE(B42,1,1,UPPER(LEFT(B42,1))))</f>
        <v>onNavi.Routinechanged</v>
      </c>
      <c r="D42" s="25" t="s">
        <v>1453</v>
      </c>
      <c r="E42" s="26"/>
      <c r="F42" s="26"/>
      <c r="G42" s="26"/>
    </row>
    <row r="43" ht="16" customHeight="1" spans="1:7">
      <c r="A43" s="26"/>
      <c r="B43" s="26"/>
      <c r="C43" s="26"/>
      <c r="D43" s="26"/>
      <c r="E43" s="26" t="s">
        <v>1454</v>
      </c>
      <c r="F43" s="26" t="s">
        <v>1455</v>
      </c>
      <c r="G43" s="26" t="s">
        <v>1456</v>
      </c>
    </row>
    <row r="44" ht="16" customHeight="1" spans="1:7">
      <c r="A44" s="26" t="s">
        <v>1392</v>
      </c>
      <c r="B44" s="26" t="s">
        <v>1457</v>
      </c>
      <c r="C44" s="26" t="str">
        <f>_xlfn.CONCAT("on",REPLACE(A44,1,1,UPPER(LEFT(A44,1))),REPLACE(B44,1,1,UPPER(LEFT(B44,1))))</f>
        <v>onNavi.Car to phone</v>
      </c>
      <c r="D44" s="26" t="s">
        <v>1458</v>
      </c>
      <c r="E44" s="26" t="s">
        <v>1459</v>
      </c>
      <c r="F44" s="26"/>
      <c r="G44" s="26"/>
    </row>
    <row r="45" ht="16" customHeight="1" spans="1:7">
      <c r="A45" s="26" t="s">
        <v>1392</v>
      </c>
      <c r="B45" s="26" t="s">
        <v>1460</v>
      </c>
      <c r="C45" s="26" t="str">
        <f>_xlfn.CONCAT("on",REPLACE(A45,1,1,UPPER(LEFT(A45,1))),REPLACE(B45,1,1,UPPER(LEFT(B45,1))))</f>
        <v>onNavi.Phone to car</v>
      </c>
      <c r="D45" s="26" t="s">
        <v>1461</v>
      </c>
      <c r="E45" s="26" t="s">
        <v>1459</v>
      </c>
      <c r="F45" s="26"/>
      <c r="G45" s="26"/>
    </row>
    <row r="46" ht="16" customHeight="1" spans="1:7">
      <c r="A46" s="26" t="s">
        <v>1392</v>
      </c>
      <c r="B46" s="26" t="s">
        <v>1462</v>
      </c>
      <c r="C46" s="26" t="str">
        <f>_xlfn.CONCAT("on",REPLACE(A46,1,1,UPPER(LEFT(A46,1))),REPLACE(B46,1,1,UPPER(LEFT(B46,1))))</f>
        <v>onNavi.Settingchanged</v>
      </c>
      <c r="D46" s="25" t="s">
        <v>1463</v>
      </c>
      <c r="E46" s="26"/>
      <c r="F46" s="26"/>
      <c r="G46" s="26"/>
    </row>
    <row r="47" ht="16" customHeight="1" spans="1:7">
      <c r="A47" s="26"/>
      <c r="B47" s="26"/>
      <c r="C47" s="26"/>
      <c r="D47" s="26"/>
      <c r="E47" s="26" t="s">
        <v>1413</v>
      </c>
      <c r="F47" s="26" t="s">
        <v>591</v>
      </c>
      <c r="G47" s="26"/>
    </row>
    <row r="48" ht="16" customHeight="1" spans="1:7">
      <c r="A48" s="26"/>
      <c r="B48" s="26"/>
      <c r="C48" s="26"/>
      <c r="D48" s="26"/>
      <c r="E48" s="34" t="s">
        <v>340</v>
      </c>
      <c r="F48" s="26"/>
      <c r="G48" s="26"/>
    </row>
    <row r="49" ht="16" customHeight="1" spans="1:7">
      <c r="A49" s="26"/>
      <c r="B49" s="26"/>
      <c r="C49" s="26"/>
      <c r="D49" s="26"/>
      <c r="E49" s="26" t="s">
        <v>1464</v>
      </c>
      <c r="F49" s="26" t="s">
        <v>1465</v>
      </c>
      <c r="G49" s="26"/>
    </row>
    <row r="50" ht="16" customHeight="1" spans="1:7">
      <c r="A50" s="26"/>
      <c r="B50" s="26"/>
      <c r="C50" s="26"/>
      <c r="D50" s="26"/>
      <c r="E50" s="26" t="s">
        <v>1466</v>
      </c>
      <c r="F50" s="26" t="s">
        <v>1467</v>
      </c>
      <c r="G50" s="26"/>
    </row>
    <row r="51" ht="16" customHeight="1" spans="1:7">
      <c r="A51" s="26"/>
      <c r="B51" s="26"/>
      <c r="C51" s="26"/>
      <c r="D51" s="26"/>
      <c r="E51" s="61" t="s">
        <v>1468</v>
      </c>
      <c r="F51" s="26" t="s">
        <v>1469</v>
      </c>
      <c r="G51" s="26" t="s">
        <v>1470</v>
      </c>
    </row>
    <row r="52" ht="16" customHeight="1" spans="1:7">
      <c r="A52" s="26"/>
      <c r="B52" s="26"/>
      <c r="C52" s="26"/>
      <c r="D52" s="26"/>
      <c r="E52" s="26" t="s">
        <v>1471</v>
      </c>
      <c r="F52" s="26" t="s">
        <v>544</v>
      </c>
      <c r="G52" s="26"/>
    </row>
    <row r="53" ht="16" customHeight="1" spans="1:7">
      <c r="A53" s="26"/>
      <c r="B53" s="26"/>
      <c r="C53" s="26"/>
      <c r="D53" s="26"/>
      <c r="E53" s="26" t="s">
        <v>1472</v>
      </c>
      <c r="F53" s="26" t="s">
        <v>544</v>
      </c>
      <c r="G53" s="26"/>
    </row>
    <row r="54" ht="16" customHeight="1" spans="1:7">
      <c r="A54" s="26"/>
      <c r="B54" s="26"/>
      <c r="C54" s="26"/>
      <c r="D54" s="26"/>
      <c r="E54" s="26" t="s">
        <v>1440</v>
      </c>
      <c r="F54" s="26" t="s">
        <v>1439</v>
      </c>
      <c r="G54" s="26"/>
    </row>
    <row r="55" ht="16" customHeight="1" spans="1:7">
      <c r="A55" s="26"/>
      <c r="B55" s="26"/>
      <c r="C55" s="26"/>
      <c r="D55" s="26"/>
      <c r="E55" s="26" t="s">
        <v>1473</v>
      </c>
      <c r="F55" s="26" t="s">
        <v>1474</v>
      </c>
      <c r="G55" s="26"/>
    </row>
    <row r="56" ht="16" customHeight="1" spans="1:7">
      <c r="A56" s="26"/>
      <c r="B56" s="26"/>
      <c r="C56" s="26"/>
      <c r="D56" s="26"/>
      <c r="E56" s="26" t="s">
        <v>1475</v>
      </c>
      <c r="F56" s="26" t="s">
        <v>1476</v>
      </c>
      <c r="G56" s="26"/>
    </row>
    <row r="57" ht="16" customHeight="1" spans="1:7">
      <c r="A57" s="26"/>
      <c r="B57" s="26"/>
      <c r="C57" s="26"/>
      <c r="D57" s="26"/>
      <c r="E57" s="26" t="s">
        <v>1477</v>
      </c>
      <c r="F57" s="26" t="s">
        <v>544</v>
      </c>
      <c r="G57" s="26"/>
    </row>
    <row r="58" ht="16" customHeight="1" spans="1:7">
      <c r="A58" s="26"/>
      <c r="B58" s="26"/>
      <c r="C58" s="26"/>
      <c r="D58" s="26"/>
      <c r="E58" s="26" t="s">
        <v>1478</v>
      </c>
      <c r="F58" s="26" t="s">
        <v>544</v>
      </c>
      <c r="G58" s="26"/>
    </row>
    <row r="59" ht="16" customHeight="1" spans="1:7">
      <c r="A59" s="26"/>
      <c r="B59" s="26"/>
      <c r="C59" s="26"/>
      <c r="D59" s="26"/>
      <c r="E59" s="26" t="s">
        <v>1479</v>
      </c>
      <c r="F59" s="26" t="s">
        <v>544</v>
      </c>
      <c r="G59" s="26"/>
    </row>
    <row r="60" ht="16" customHeight="1" spans="1:7">
      <c r="A60" s="26"/>
      <c r="B60" s="26"/>
      <c r="C60" s="26"/>
      <c r="D60" s="26"/>
      <c r="E60" s="26" t="s">
        <v>1480</v>
      </c>
      <c r="F60" s="26" t="s">
        <v>1481</v>
      </c>
      <c r="G60" s="26"/>
    </row>
    <row r="61" ht="16" customHeight="1" spans="1:7">
      <c r="A61" s="26"/>
      <c r="B61" s="26"/>
      <c r="C61" s="26"/>
      <c r="D61" s="26"/>
      <c r="E61" s="26" t="s">
        <v>1482</v>
      </c>
      <c r="F61" s="26" t="s">
        <v>1481</v>
      </c>
      <c r="G61" s="26"/>
    </row>
    <row r="62" ht="16" customHeight="1" spans="1:7">
      <c r="A62" s="26"/>
      <c r="B62" s="26"/>
      <c r="C62" s="26"/>
      <c r="D62" s="26"/>
      <c r="E62" s="26" t="s">
        <v>1483</v>
      </c>
      <c r="F62" s="26" t="s">
        <v>544</v>
      </c>
      <c r="G62" s="26"/>
    </row>
    <row r="63" ht="16" customHeight="1" spans="1:7">
      <c r="A63" s="26" t="s">
        <v>1392</v>
      </c>
      <c r="B63" s="26" t="s">
        <v>1484</v>
      </c>
      <c r="C63" s="26" t="str">
        <f>_xlfn.CONCAT("on",REPLACE(A63,1,1,UPPER(LEFT(A63,1))),REPLACE(B63,1,1,UPPER(LEFT(B63,1))))</f>
        <v>onNavi.Fleetmanager</v>
      </c>
      <c r="D63" s="26" t="s">
        <v>1485</v>
      </c>
      <c r="E63" s="26"/>
      <c r="F63" s="26"/>
      <c r="G63" s="26"/>
    </row>
    <row r="64" ht="16" customHeight="1" spans="1:7">
      <c r="A64" s="26"/>
      <c r="B64" s="26"/>
      <c r="C64" s="26"/>
      <c r="D64" s="26"/>
      <c r="E64" s="26" t="s">
        <v>1486</v>
      </c>
      <c r="F64" s="26" t="s">
        <v>1487</v>
      </c>
      <c r="G64" s="26"/>
    </row>
    <row r="65" ht="16" customHeight="1" spans="1:7">
      <c r="A65" s="26" t="s">
        <v>1392</v>
      </c>
      <c r="B65" s="26" t="s">
        <v>1488</v>
      </c>
      <c r="C65" s="26" t="str">
        <f>_xlfn.CONCAT("on",REPLACE(A65,1,1,UPPER(LEFT(A65,1))),REPLACE(B65,1,1,UPPER(LEFT(B65,1))))</f>
        <v>onNavi.Accountbind</v>
      </c>
      <c r="D65" s="26" t="s">
        <v>1489</v>
      </c>
      <c r="E65" s="26"/>
      <c r="F65" s="26"/>
      <c r="G65" s="26"/>
    </row>
    <row r="66" ht="16" customHeight="1" spans="1:7">
      <c r="A66" s="26"/>
      <c r="B66" s="26"/>
      <c r="C66" s="26"/>
      <c r="D66" s="26"/>
      <c r="E66" s="26" t="s">
        <v>1490</v>
      </c>
      <c r="F66" s="26" t="s">
        <v>1491</v>
      </c>
      <c r="G66" s="26" t="s">
        <v>1492</v>
      </c>
    </row>
    <row r="67" ht="16" customHeight="1" spans="1:7">
      <c r="A67" s="26"/>
      <c r="B67" s="26"/>
      <c r="C67" s="26"/>
      <c r="D67" s="26"/>
      <c r="E67" s="26" t="s">
        <v>1493</v>
      </c>
      <c r="F67" s="26" t="s">
        <v>1491</v>
      </c>
      <c r="G67" s="26" t="s">
        <v>1492</v>
      </c>
    </row>
    <row r="68" ht="16" customHeight="1" spans="1:7">
      <c r="A68" s="26" t="s">
        <v>1392</v>
      </c>
      <c r="B68" s="26" t="s">
        <v>1494</v>
      </c>
      <c r="C68" s="26" t="str">
        <f>_xlfn.CONCAT("on",REPLACE(A68,1,1,UPPER(LEFT(A68,1))),REPLACE(B68,1,1,UPPER(LEFT(B68,1))))</f>
        <v>onNavi.Panelclicked</v>
      </c>
      <c r="D68" s="25" t="s">
        <v>1495</v>
      </c>
      <c r="E68" s="26"/>
      <c r="F68" s="26"/>
      <c r="G68" s="26"/>
    </row>
    <row r="69" ht="16" customHeight="1" spans="1:7">
      <c r="A69" s="26"/>
      <c r="B69" s="26"/>
      <c r="C69" s="26"/>
      <c r="D69" s="26"/>
      <c r="E69" s="26" t="s">
        <v>1413</v>
      </c>
      <c r="F69" s="26" t="s">
        <v>591</v>
      </c>
      <c r="G69" s="26"/>
    </row>
    <row r="70" ht="16" customHeight="1" spans="1:7">
      <c r="A70" s="26"/>
      <c r="B70" s="26"/>
      <c r="C70" s="26"/>
      <c r="D70" s="26"/>
      <c r="E70" s="34" t="s">
        <v>340</v>
      </c>
      <c r="F70" s="26"/>
      <c r="G70" s="26"/>
    </row>
    <row r="71" ht="16" customHeight="1" spans="1:7">
      <c r="A71" s="26"/>
      <c r="B71" s="26"/>
      <c r="C71" s="26"/>
      <c r="D71" s="26"/>
      <c r="E71" s="26" t="s">
        <v>1496</v>
      </c>
      <c r="F71" s="26" t="s">
        <v>1497</v>
      </c>
      <c r="G71" s="26" t="s">
        <v>1498</v>
      </c>
    </row>
    <row r="72" ht="16" customHeight="1" spans="1:7">
      <c r="A72" s="26"/>
      <c r="B72" s="26"/>
      <c r="C72" s="26"/>
      <c r="D72" s="26"/>
      <c r="E72" s="26" t="s">
        <v>1499</v>
      </c>
      <c r="F72" s="26" t="s">
        <v>1500</v>
      </c>
      <c r="G72" s="26"/>
    </row>
    <row r="73" ht="16" customHeight="1" spans="1:7">
      <c r="A73" s="26"/>
      <c r="B73" s="26"/>
      <c r="C73" s="26"/>
      <c r="D73" s="26"/>
      <c r="E73" s="26" t="s">
        <v>1501</v>
      </c>
      <c r="F73" s="26" t="s">
        <v>338</v>
      </c>
      <c r="G73" s="26" t="s">
        <v>1502</v>
      </c>
    </row>
    <row r="74" ht="16" customHeight="1" spans="1:7">
      <c r="A74" s="26" t="s">
        <v>1503</v>
      </c>
      <c r="B74" s="26" t="s">
        <v>1494</v>
      </c>
      <c r="C74" s="26" t="str">
        <f>_xlfn.CONCAT("on",REPLACE(A74,1,1,UPPER(LEFT(A74,1))),REPLACE(B74,1,1,UPPER(LEFT(B74,1))))</f>
        <v>onMapPanelclicked</v>
      </c>
      <c r="D74" s="25" t="s">
        <v>1504</v>
      </c>
      <c r="E74" s="26"/>
      <c r="F74" s="26"/>
      <c r="G74" s="26"/>
    </row>
    <row r="75" ht="16" customHeight="1" spans="1:7">
      <c r="A75" s="26"/>
      <c r="B75" s="26"/>
      <c r="C75" s="26"/>
      <c r="D75" s="26"/>
      <c r="E75" s="26" t="s">
        <v>1413</v>
      </c>
      <c r="F75" s="26" t="s">
        <v>591</v>
      </c>
      <c r="G75" s="26" t="s">
        <v>1505</v>
      </c>
    </row>
    <row r="76" ht="16" customHeight="1" spans="1:7">
      <c r="A76" s="26"/>
      <c r="B76" s="26"/>
      <c r="C76" s="26"/>
      <c r="D76" s="26"/>
      <c r="E76" s="34" t="s">
        <v>340</v>
      </c>
      <c r="F76" s="26"/>
      <c r="G76" s="26"/>
    </row>
    <row r="77" ht="16" customHeight="1" spans="1:7">
      <c r="A77" s="26"/>
      <c r="B77" s="26"/>
      <c r="C77" s="26"/>
      <c r="D77" s="26"/>
      <c r="E77" s="26" t="s">
        <v>1506</v>
      </c>
      <c r="F77" s="26" t="s">
        <v>1507</v>
      </c>
      <c r="G77" s="26"/>
    </row>
    <row r="78" ht="16" customHeight="1" spans="1:7">
      <c r="A78" s="26"/>
      <c r="B78" s="26"/>
      <c r="C78" s="26"/>
      <c r="D78" s="26"/>
      <c r="E78" s="26" t="s">
        <v>1508</v>
      </c>
      <c r="F78" s="26" t="s">
        <v>1509</v>
      </c>
      <c r="G78" s="26" t="s">
        <v>1510</v>
      </c>
    </row>
    <row r="79" ht="16" customHeight="1" spans="1:7">
      <c r="A79" s="26"/>
      <c r="B79" s="26"/>
      <c r="C79" s="26"/>
      <c r="D79" s="26"/>
      <c r="E79" s="26" t="s">
        <v>1468</v>
      </c>
      <c r="F79" s="26" t="s">
        <v>1469</v>
      </c>
      <c r="G79" s="26" t="s">
        <v>1511</v>
      </c>
    </row>
    <row r="80" ht="16" customHeight="1" spans="1:7">
      <c r="A80" s="26"/>
      <c r="B80" s="26"/>
      <c r="C80" s="26"/>
      <c r="D80" s="26"/>
      <c r="E80" s="26" t="s">
        <v>1512</v>
      </c>
      <c r="F80" s="26" t="s">
        <v>544</v>
      </c>
      <c r="G80" s="26"/>
    </row>
    <row r="81" ht="16" customHeight="1" spans="1:7">
      <c r="A81" s="26"/>
      <c r="B81" s="26"/>
      <c r="C81" s="26"/>
      <c r="D81" s="77"/>
      <c r="E81" s="26"/>
      <c r="F81" s="26"/>
      <c r="G81" s="26"/>
    </row>
    <row r="82" ht="16" customHeight="1" spans="1:7">
      <c r="A82" s="26" t="s">
        <v>1392</v>
      </c>
      <c r="B82" s="26" t="s">
        <v>1513</v>
      </c>
      <c r="C82" s="26" t="str">
        <f>_xlfn.CONCAT("on",REPLACE(A82,1,1,UPPER(LEFT(A82,1))),REPLACE(B82,1,1,UPPER(LEFT(B82,1))))</f>
        <v>onNavi.Hotkeyclicked</v>
      </c>
      <c r="D82" s="26" t="s">
        <v>1514</v>
      </c>
      <c r="E82" s="26"/>
      <c r="F82" s="26"/>
      <c r="G82" s="26"/>
    </row>
    <row r="83" ht="16" customHeight="1" spans="1:7">
      <c r="A83" s="32"/>
      <c r="B83" s="26"/>
      <c r="C83" s="26"/>
      <c r="D83" s="26"/>
      <c r="E83" s="26" t="s">
        <v>400</v>
      </c>
      <c r="F83" s="26" t="s">
        <v>1515</v>
      </c>
      <c r="G83" s="26"/>
    </row>
  </sheetData>
  <sheetProtection formatCells="0" insertHyperlinks="0" autoFilter="0"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3" t="s">
        <v>245</v>
      </c>
      <c r="F1" s="23"/>
      <c r="G1" s="19"/>
    </row>
    <row r="2" ht="16" customHeight="1" spans="1:7">
      <c r="A2" s="19"/>
      <c r="B2" s="19"/>
      <c r="C2" s="24" t="s">
        <v>248</v>
      </c>
      <c r="D2" s="24"/>
      <c r="E2" s="24" t="s">
        <v>397</v>
      </c>
      <c r="F2" s="24" t="s">
        <v>250</v>
      </c>
      <c r="G2" s="24" t="s">
        <v>251</v>
      </c>
    </row>
    <row r="3" ht="16" customHeight="1" spans="1:7">
      <c r="A3" s="26" t="s">
        <v>1516</v>
      </c>
      <c r="B3" s="26" t="s">
        <v>1517</v>
      </c>
      <c r="C3" s="26" t="str">
        <f>_xlfn.CONCAT("on",REPLACE(A3,1,1,UPPER(LEFT(A3,1))),REPLACE(B3,1,1,UPPER(LEFT(B3,1))))</f>
        <v>onFaceidRecstarted</v>
      </c>
      <c r="D3" s="26" t="s">
        <v>1518</v>
      </c>
      <c r="E3" s="26"/>
      <c r="F3" s="26"/>
      <c r="G3" s="26"/>
    </row>
    <row r="4" ht="31" customHeight="1" spans="1:7">
      <c r="A4" s="26"/>
      <c r="B4" s="26"/>
      <c r="C4" s="26"/>
      <c r="D4" s="26"/>
      <c r="E4" s="26" t="s">
        <v>400</v>
      </c>
      <c r="F4" s="25" t="s">
        <v>1519</v>
      </c>
      <c r="G4" s="26" t="s">
        <v>1520</v>
      </c>
    </row>
    <row r="5" ht="16" customHeight="1" spans="1:7">
      <c r="A5" s="26" t="s">
        <v>1516</v>
      </c>
      <c r="B5" s="26" t="s">
        <v>1521</v>
      </c>
      <c r="C5" s="26" t="str">
        <f>_xlfn.CONCAT("on",REPLACE(A5,1,1,UPPER(LEFT(A5,1))),REPLACE(B5,1,1,UPPER(LEFT(B5,1))))</f>
        <v>onFaceidRecended</v>
      </c>
      <c r="D5" s="26" t="s">
        <v>1522</v>
      </c>
      <c r="E5" s="26"/>
      <c r="F5" s="26"/>
      <c r="G5" s="26"/>
    </row>
    <row r="6" ht="31" customHeight="1" spans="1:7">
      <c r="A6" s="26"/>
      <c r="B6" s="26"/>
      <c r="C6" s="26"/>
      <c r="D6" s="26"/>
      <c r="E6" s="26" t="s">
        <v>400</v>
      </c>
      <c r="F6" s="25" t="s">
        <v>1519</v>
      </c>
      <c r="G6" s="26" t="s">
        <v>1523</v>
      </c>
    </row>
    <row r="7" ht="16" customHeight="1" spans="1:7">
      <c r="A7" s="26"/>
      <c r="B7" s="26"/>
      <c r="C7" s="26"/>
      <c r="D7" s="26"/>
      <c r="E7" s="26" t="s">
        <v>1170</v>
      </c>
      <c r="F7" s="26" t="s">
        <v>1129</v>
      </c>
      <c r="G7" s="26" t="s">
        <v>1524</v>
      </c>
    </row>
    <row r="8" ht="46" customHeight="1" spans="1:9">
      <c r="A8" s="26"/>
      <c r="B8" s="26"/>
      <c r="C8" s="26"/>
      <c r="D8" s="26"/>
      <c r="E8" s="26" t="s">
        <v>1181</v>
      </c>
      <c r="F8" s="26" t="s">
        <v>1134</v>
      </c>
      <c r="G8" s="25" t="s">
        <v>1525</v>
      </c>
      <c r="I8" s="18" t="s">
        <v>1526</v>
      </c>
    </row>
    <row r="9" ht="16" customHeight="1" spans="1:7">
      <c r="A9" s="26"/>
      <c r="B9" s="26"/>
      <c r="C9" s="26"/>
      <c r="D9" s="26"/>
      <c r="E9" s="26" t="s">
        <v>1194</v>
      </c>
      <c r="F9" s="26" t="s">
        <v>1134</v>
      </c>
      <c r="G9" s="26" t="s">
        <v>1527</v>
      </c>
    </row>
    <row r="10" ht="16" customHeight="1" spans="1:7">
      <c r="A10" s="26" t="s">
        <v>1516</v>
      </c>
      <c r="B10" s="26" t="s">
        <v>1528</v>
      </c>
      <c r="C10" s="26" t="str">
        <f>_xlfn.CONCAT("on",REPLACE(A10,1,1,UPPER(LEFT(A10,1))),REPLACE(B10,1,1,UPPER(LEFT(B10,1))))</f>
        <v>onFaceidReg</v>
      </c>
      <c r="D10" s="26" t="s">
        <v>1529</v>
      </c>
      <c r="E10" s="26"/>
      <c r="F10" s="26"/>
      <c r="G10" s="26"/>
    </row>
    <row r="11" ht="16" customHeight="1" spans="1:7">
      <c r="A11" s="26"/>
      <c r="B11" s="26"/>
      <c r="C11" s="26"/>
      <c r="D11" s="26"/>
      <c r="E11" s="26" t="s">
        <v>1170</v>
      </c>
      <c r="F11" s="26" t="s">
        <v>1129</v>
      </c>
      <c r="G11" s="26" t="s">
        <v>1530</v>
      </c>
    </row>
    <row r="12" ht="61" customHeight="1" spans="1:7">
      <c r="A12" s="26"/>
      <c r="B12" s="26"/>
      <c r="C12" s="26"/>
      <c r="D12" s="26"/>
      <c r="E12" s="26" t="s">
        <v>1181</v>
      </c>
      <c r="F12" s="26" t="s">
        <v>1134</v>
      </c>
      <c r="G12" s="25" t="s">
        <v>1531</v>
      </c>
    </row>
    <row r="13" ht="31" customHeight="1" spans="1:7">
      <c r="A13" s="26" t="s">
        <v>1516</v>
      </c>
      <c r="B13" s="26" t="s">
        <v>1532</v>
      </c>
      <c r="C13" s="26" t="str">
        <f>_xlfn.CONCAT("on",REPLACE(A13,1,1,UPPER(LEFT(A13,1))),REPLACE(B13,1,1,UPPER(LEFT(B13,1))))</f>
        <v>onFaceidAuthselcted</v>
      </c>
      <c r="D13" s="25" t="s">
        <v>1533</v>
      </c>
      <c r="E13" s="26"/>
      <c r="F13" s="26"/>
      <c r="G13" s="26"/>
    </row>
    <row r="14" ht="16" customHeight="1" spans="1:7">
      <c r="A14" s="26"/>
      <c r="B14" s="26"/>
      <c r="C14" s="26"/>
      <c r="D14" s="26"/>
      <c r="E14" s="26" t="s">
        <v>1534</v>
      </c>
      <c r="F14" s="26" t="s">
        <v>1535</v>
      </c>
      <c r="G14" s="26"/>
    </row>
    <row r="15" ht="16" customHeight="1" spans="1:7">
      <c r="A15" s="26" t="s">
        <v>1516</v>
      </c>
      <c r="B15" s="26" t="s">
        <v>1536</v>
      </c>
      <c r="C15" s="26" t="str">
        <f>_xlfn.CONCAT("on",REPLACE(A15,1,1,UPPER(LEFT(A15,1))),REPLACE(B15,1,1,UPPER(LEFT(B15,1))))</f>
        <v>onFaceidCamera</v>
      </c>
      <c r="D15" s="25" t="s">
        <v>1537</v>
      </c>
      <c r="E15" s="26"/>
      <c r="F15" s="26"/>
      <c r="G15" s="26"/>
    </row>
    <row r="16" ht="46" customHeight="1" spans="1:7">
      <c r="A16" s="26"/>
      <c r="B16" s="26"/>
      <c r="C16" s="26"/>
      <c r="D16" s="26"/>
      <c r="E16" s="26" t="s">
        <v>1181</v>
      </c>
      <c r="F16" s="26" t="s">
        <v>1134</v>
      </c>
      <c r="G16" s="25" t="s">
        <v>1538</v>
      </c>
    </row>
    <row r="17" ht="16" customHeight="1" spans="1:7">
      <c r="A17" s="26" t="s">
        <v>1516</v>
      </c>
      <c r="B17" s="26" t="s">
        <v>1539</v>
      </c>
      <c r="C17" s="26" t="str">
        <f>_xlfn.CONCAT("on",REPLACE(A17,1,1,UPPER(LEFT(A17,1))),REPLACE(B17,1,1,UPPER(LEFT(B17,1))))</f>
        <v>onFaceidUnbind</v>
      </c>
      <c r="D17" s="25" t="s">
        <v>1540</v>
      </c>
      <c r="E17" s="26"/>
      <c r="F17" s="26"/>
      <c r="G17" s="26"/>
    </row>
    <row r="18" ht="16" customHeight="1" spans="1:7">
      <c r="A18" s="26"/>
      <c r="B18" s="26"/>
      <c r="C18" s="26"/>
      <c r="D18" s="26"/>
      <c r="E18" s="26" t="s">
        <v>1170</v>
      </c>
      <c r="F18" s="26" t="s">
        <v>1129</v>
      </c>
      <c r="G18" s="26"/>
    </row>
    <row r="19" ht="61" customHeight="1" spans="1:7">
      <c r="A19" s="26"/>
      <c r="B19" s="26"/>
      <c r="C19" s="26"/>
      <c r="D19" s="26"/>
      <c r="E19" s="26" t="s">
        <v>1181</v>
      </c>
      <c r="F19" s="26" t="s">
        <v>1134</v>
      </c>
      <c r="G19" s="25" t="s">
        <v>1541</v>
      </c>
    </row>
    <row r="20" ht="16" customHeight="1" spans="1:7">
      <c r="A20" s="26" t="s">
        <v>1516</v>
      </c>
      <c r="B20" s="26" t="s">
        <v>1462</v>
      </c>
      <c r="C20" s="26" t="str">
        <f>_xlfn.CONCAT("on",REPLACE(A20,1,1,UPPER(LEFT(A20,1))),REPLACE(B20,1,1,UPPER(LEFT(B20,1))))</f>
        <v>onFaceidSettingchanged</v>
      </c>
      <c r="D20" s="25" t="s">
        <v>1542</v>
      </c>
      <c r="E20" s="26"/>
      <c r="F20" s="26"/>
      <c r="G20" s="26"/>
    </row>
    <row r="21" ht="16" customHeight="1" spans="1:7">
      <c r="A21" s="26"/>
      <c r="B21" s="26"/>
      <c r="C21" s="26"/>
      <c r="D21" s="26"/>
      <c r="E21" s="26" t="s">
        <v>1262</v>
      </c>
      <c r="F21" s="26" t="s">
        <v>1543</v>
      </c>
      <c r="G21" s="26" t="s">
        <v>1544</v>
      </c>
    </row>
    <row r="22" ht="16" customHeight="1"/>
    <row r="23" ht="16" customHeight="1"/>
    <row r="24" ht="16" customHeight="1"/>
    <row r="25" ht="16" customHeight="1"/>
    <row r="26" ht="16" customHeight="1"/>
    <row r="27" ht="16" customHeight="1"/>
    <row r="28" ht="16" customHeight="1"/>
    <row r="29" ht="16" customHeight="1"/>
    <row r="30" ht="16" customHeight="1" spans="4:4">
      <c r="D30" s="45"/>
    </row>
    <row r="31" ht="17" customHeight="1" spans="4:4">
      <c r="D31" s="45"/>
    </row>
    <row r="32" ht="16" customHeight="1" spans="4:4">
      <c r="D32" s="45"/>
    </row>
    <row r="33" ht="17" customHeight="1" spans="4:4">
      <c r="D33" s="45"/>
    </row>
    <row r="34" ht="32" customHeight="1" spans="4:4">
      <c r="D34" s="45" t="s">
        <v>1545</v>
      </c>
    </row>
  </sheetData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A1" sqref="A1"/>
    </sheetView>
  </sheetViews>
  <sheetFormatPr defaultColWidth="14" defaultRowHeight="12.75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1546</v>
      </c>
      <c r="B3" s="26" t="s">
        <v>1547</v>
      </c>
      <c r="C3" s="26" t="str">
        <f>_xlfn.CONCAT("on",REPLACE(A3,1,1,UPPER(LEFT(A3,1))),REPLACE(B3,1,1,UPPER(LEFT(B3,1))))</f>
        <v>onBaidupaymentPayed</v>
      </c>
      <c r="D3" s="25" t="s">
        <v>1548</v>
      </c>
      <c r="E3" s="26"/>
      <c r="F3" s="26"/>
      <c r="G3" s="26"/>
    </row>
    <row r="4" ht="16" customHeight="1" spans="1:7">
      <c r="A4" s="26"/>
      <c r="B4" s="26"/>
      <c r="C4" s="26"/>
      <c r="D4" s="25"/>
      <c r="E4" s="26" t="s">
        <v>1170</v>
      </c>
      <c r="F4" s="26" t="s">
        <v>681</v>
      </c>
      <c r="G4" s="26" t="s">
        <v>1549</v>
      </c>
    </row>
    <row r="5" ht="16" customHeight="1" spans="1:7">
      <c r="A5" s="26"/>
      <c r="B5" s="26"/>
      <c r="C5" s="26"/>
      <c r="D5" s="25"/>
      <c r="E5" s="26" t="s">
        <v>1550</v>
      </c>
      <c r="F5" s="26" t="s">
        <v>1551</v>
      </c>
      <c r="G5" s="26" t="s">
        <v>1552</v>
      </c>
    </row>
    <row r="6" ht="16" customHeight="1" spans="1:7">
      <c r="A6" s="26"/>
      <c r="B6" s="26"/>
      <c r="C6" s="26"/>
      <c r="D6" s="25"/>
      <c r="E6" s="26" t="s">
        <v>1553</v>
      </c>
      <c r="F6" s="26" t="s">
        <v>323</v>
      </c>
      <c r="G6" s="26" t="s">
        <v>1554</v>
      </c>
    </row>
    <row r="7" ht="16" customHeight="1" spans="1:7">
      <c r="A7" s="26"/>
      <c r="B7" s="26"/>
      <c r="C7" s="26"/>
      <c r="D7" s="25"/>
      <c r="E7" s="26" t="s">
        <v>1555</v>
      </c>
      <c r="F7" s="26" t="s">
        <v>323</v>
      </c>
      <c r="G7" s="26" t="s">
        <v>1556</v>
      </c>
    </row>
    <row r="8" ht="16" customHeight="1" spans="1:7">
      <c r="A8" s="26"/>
      <c r="B8" s="26"/>
      <c r="C8" s="26"/>
      <c r="D8" s="26"/>
      <c r="E8" s="26" t="s">
        <v>400</v>
      </c>
      <c r="F8" s="34" t="s">
        <v>340</v>
      </c>
      <c r="G8" s="26"/>
    </row>
    <row r="9" ht="16" customHeight="1" spans="1:7">
      <c r="A9" s="26"/>
      <c r="B9" s="26"/>
      <c r="C9" s="26"/>
      <c r="D9" s="26"/>
      <c r="E9" s="26"/>
      <c r="F9" s="87">
        <v>1745250905</v>
      </c>
      <c r="G9" s="26" t="s">
        <v>1557</v>
      </c>
    </row>
    <row r="10" ht="16" customHeight="1" spans="1:7">
      <c r="A10" s="26"/>
      <c r="B10" s="26"/>
      <c r="C10" s="26"/>
      <c r="D10" s="26"/>
      <c r="E10" s="26"/>
      <c r="F10" s="87">
        <v>1359143645</v>
      </c>
      <c r="G10" s="26" t="s">
        <v>1558</v>
      </c>
    </row>
    <row r="11" ht="16" customHeight="1" spans="1:7">
      <c r="A11" s="26"/>
      <c r="B11" s="26"/>
      <c r="C11" s="26"/>
      <c r="D11" s="26"/>
      <c r="E11" s="26"/>
      <c r="F11" s="87">
        <v>1795346393</v>
      </c>
      <c r="G11" s="26" t="s">
        <v>1559</v>
      </c>
    </row>
    <row r="12" ht="16" customHeight="1" spans="1:7">
      <c r="A12" s="26"/>
      <c r="B12" s="26"/>
      <c r="C12" s="26"/>
      <c r="D12" s="26"/>
      <c r="E12" s="26"/>
      <c r="F12" s="87">
        <v>151138013</v>
      </c>
      <c r="G12" s="26" t="s">
        <v>1560</v>
      </c>
    </row>
    <row r="13" ht="16" customHeight="1" spans="1:7">
      <c r="A13" s="26" t="s">
        <v>1546</v>
      </c>
      <c r="B13" s="26" t="s">
        <v>338</v>
      </c>
      <c r="C13" s="85" t="str">
        <f>_xlfn.CONCAT("on",REPLACE(A13,1,1,UPPER(LEFT(A13,1))),REPLACE(B13,1,1,UPPER(LEFT(B13,1))))</f>
        <v>onBaidupaymentClicked</v>
      </c>
      <c r="D13" s="86" t="s">
        <v>1561</v>
      </c>
      <c r="E13" s="85"/>
      <c r="F13" s="85"/>
      <c r="G13" s="85"/>
    </row>
    <row r="14" ht="16" customHeight="1" spans="1:7">
      <c r="A14" s="26"/>
      <c r="B14" s="26"/>
      <c r="C14" s="85"/>
      <c r="D14" s="86"/>
      <c r="E14" s="85" t="s">
        <v>1562</v>
      </c>
      <c r="F14" s="85" t="s">
        <v>681</v>
      </c>
      <c r="G14" s="85" t="s">
        <v>1563</v>
      </c>
    </row>
    <row r="15" ht="16" customHeight="1"/>
    <row r="16" ht="16" customHeight="1"/>
    <row r="17" ht="16" customHeight="1"/>
    <row r="18" ht="16" customHeight="1"/>
    <row r="19" ht="16" customHeight="1"/>
    <row r="20" ht="16" customHeight="1" spans="5:5">
      <c r="E20" s="18"/>
    </row>
    <row r="21" ht="16" customHeight="1"/>
    <row r="22" ht="16" customHeight="1"/>
    <row r="23" ht="16" customHeight="1"/>
    <row r="24" ht="16" customHeight="1"/>
    <row r="25" ht="16" customHeight="1" spans="5:5">
      <c r="E25" s="64"/>
    </row>
    <row r="26" ht="16" customHeight="1"/>
    <row r="27" ht="18" customHeight="1" spans="4:6">
      <c r="D27" s="45"/>
      <c r="F27" s="45"/>
    </row>
    <row r="28" ht="16" customHeight="1"/>
    <row r="29" ht="18" customHeight="1" spans="4:6">
      <c r="D29" s="45"/>
      <c r="F29" s="45"/>
    </row>
    <row r="30" ht="16" customHeight="1"/>
    <row r="31" ht="16" customHeight="1"/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 spans="15:16">
      <c r="O39" s="18" t="s">
        <v>1564</v>
      </c>
      <c r="P39" s="18" t="s">
        <v>1565</v>
      </c>
    </row>
    <row r="40" ht="16" customHeight="1" spans="15:15">
      <c r="O40" s="18" t="s">
        <v>1566</v>
      </c>
    </row>
    <row r="41" ht="16" customHeight="1" spans="15:15">
      <c r="O41" s="18" t="s">
        <v>1557</v>
      </c>
    </row>
    <row r="42" ht="16" customHeight="1" spans="15:15">
      <c r="O42" s="18" t="s">
        <v>1567</v>
      </c>
    </row>
    <row r="43" ht="16" customHeight="1" spans="15:15">
      <c r="O43" s="18" t="s">
        <v>1559</v>
      </c>
    </row>
    <row r="44" ht="16" customHeight="1" spans="15:15">
      <c r="O44" s="18" t="s">
        <v>1560</v>
      </c>
    </row>
    <row r="45" ht="16" customHeight="1"/>
    <row r="46" ht="16" customHeight="1"/>
    <row r="47" ht="16" customHeight="1"/>
    <row r="48" ht="16" customHeight="1" spans="15:16">
      <c r="O48" s="18" t="s">
        <v>1568</v>
      </c>
      <c r="P48" s="18" t="s">
        <v>1569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27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7" t="s">
        <v>251</v>
      </c>
    </row>
    <row r="3" ht="16" customHeight="1" spans="1:7">
      <c r="A3" s="26" t="s">
        <v>1570</v>
      </c>
      <c r="B3" s="82" t="s">
        <v>1571</v>
      </c>
      <c r="C3" s="26" t="str">
        <f>_xlfn.CONCAT("on",REPLACE(A3,1,1,UPPER(LEFT(A3,1))),REPLACE(B3,1,1,UPPER(LEFT(B3,1))))</f>
        <v>onSecurityOptimizationdata</v>
      </c>
      <c r="D3" s="26" t="s">
        <v>1572</v>
      </c>
      <c r="E3" s="81"/>
      <c r="F3" s="26"/>
      <c r="G3" s="26" t="s">
        <v>1573</v>
      </c>
    </row>
    <row r="4" ht="16" customHeight="1" spans="1:7">
      <c r="A4" s="26"/>
      <c r="B4" s="26"/>
      <c r="C4" s="26"/>
      <c r="D4" s="26"/>
      <c r="E4" s="26" t="s">
        <v>1574</v>
      </c>
      <c r="F4" s="26" t="s">
        <v>1575</v>
      </c>
      <c r="G4" s="26" t="s">
        <v>1576</v>
      </c>
    </row>
    <row r="5" ht="16" customHeight="1" spans="1:7">
      <c r="A5" s="84"/>
      <c r="B5" s="84"/>
      <c r="C5" s="84"/>
      <c r="D5" s="84"/>
      <c r="E5" s="84" t="s">
        <v>1577</v>
      </c>
      <c r="F5" s="84" t="s">
        <v>1575</v>
      </c>
      <c r="G5" s="26" t="s">
        <v>1578</v>
      </c>
    </row>
    <row r="6" ht="16" customHeight="1" spans="1:7">
      <c r="A6" s="26" t="s">
        <v>1570</v>
      </c>
      <c r="B6" s="26" t="s">
        <v>1579</v>
      </c>
      <c r="C6" s="26" t="str">
        <f>_xlfn.CONCAT("on",REPLACE(A6,1,1,UPPER(LEFT(A6,1))),REPLACE(B6,1,1,UPPER(LEFT(B6,1))))</f>
        <v>onSecurityOptimizationresult</v>
      </c>
      <c r="D6" s="26" t="s">
        <v>1580</v>
      </c>
      <c r="E6" s="26"/>
      <c r="F6" s="26"/>
      <c r="G6" s="26" t="s">
        <v>1581</v>
      </c>
    </row>
    <row r="7" ht="16" customHeight="1" spans="1:7">
      <c r="A7" s="26"/>
      <c r="B7" s="26"/>
      <c r="C7" s="26"/>
      <c r="D7" s="26"/>
      <c r="E7" s="26" t="s">
        <v>1582</v>
      </c>
      <c r="F7" s="26" t="s">
        <v>1583</v>
      </c>
      <c r="G7" s="26"/>
    </row>
    <row r="8" ht="16" customHeight="1"/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1584</v>
      </c>
      <c r="B3" s="26" t="s">
        <v>1585</v>
      </c>
      <c r="C3" s="26" t="str">
        <f>_xlfn.CONCAT("on",REPLACE(A3,1,1,UPPER(LEFT(A3,1))),REPLACE(B3,1,1,UPPER(LEFT(B3,1))))</f>
        <v>onUserfeedbackActivated</v>
      </c>
      <c r="D3" s="25" t="s">
        <v>1586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518</v>
      </c>
      <c r="F4" s="26" t="s">
        <v>591</v>
      </c>
      <c r="G4" s="26" t="s">
        <v>1396</v>
      </c>
    </row>
    <row r="5" ht="16" customHeight="1" spans="1:7">
      <c r="A5" s="26" t="s">
        <v>1584</v>
      </c>
      <c r="B5" s="26" t="s">
        <v>1384</v>
      </c>
      <c r="C5" s="26" t="str">
        <f>_xlfn.CONCAT("on",REPLACE(A5,1,1,UPPER(LEFT(A5,1))),REPLACE(B5,1,1,UPPER(LEFT(B5,1))))</f>
        <v>onUserfeedbackEnded</v>
      </c>
      <c r="D5" s="25" t="s">
        <v>1587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518</v>
      </c>
      <c r="F6" s="26" t="s">
        <v>591</v>
      </c>
      <c r="G6" s="26" t="s">
        <v>1588</v>
      </c>
    </row>
    <row r="7" ht="16" customHeight="1" spans="1:7">
      <c r="A7" s="26" t="s">
        <v>1584</v>
      </c>
      <c r="B7" s="26" t="s">
        <v>1589</v>
      </c>
      <c r="C7" s="26" t="str">
        <f>_xlfn.CONCAT("on",REPLACE(A7,1,1,UPPER(LEFT(A7,1))),REPLACE(B7,1,1,UPPER(LEFT(B7,1))))</f>
        <v>onUserfeedbackSucceeded</v>
      </c>
      <c r="D7" s="25" t="s">
        <v>1590</v>
      </c>
      <c r="E7" s="26"/>
      <c r="F7" s="26"/>
      <c r="G7" s="26"/>
    </row>
    <row r="8" ht="16" customHeight="1" spans="1:7">
      <c r="A8" s="26"/>
      <c r="B8" s="26"/>
      <c r="C8" s="26"/>
      <c r="D8" s="25"/>
      <c r="E8" s="26" t="s">
        <v>1170</v>
      </c>
      <c r="F8" s="26" t="s">
        <v>1129</v>
      </c>
      <c r="G8" s="26" t="s">
        <v>1591</v>
      </c>
    </row>
    <row r="9" ht="16" customHeight="1" spans="1:7">
      <c r="A9" s="26"/>
      <c r="B9" s="26"/>
      <c r="C9" s="26"/>
      <c r="D9" s="25"/>
      <c r="E9" s="26" t="s">
        <v>1181</v>
      </c>
      <c r="F9" s="26" t="s">
        <v>323</v>
      </c>
      <c r="G9" s="26" t="s">
        <v>1592</v>
      </c>
    </row>
    <row r="10" ht="16" customHeight="1" spans="1:7">
      <c r="A10" s="26"/>
      <c r="B10" s="26"/>
      <c r="C10" s="26"/>
      <c r="D10" s="26"/>
      <c r="E10" s="26" t="s">
        <v>692</v>
      </c>
      <c r="F10" s="26" t="s">
        <v>1593</v>
      </c>
      <c r="G10" s="26" t="s">
        <v>1594</v>
      </c>
    </row>
    <row r="11" ht="16" customHeight="1" spans="1:7">
      <c r="A11" s="26" t="s">
        <v>1584</v>
      </c>
      <c r="B11" s="26" t="s">
        <v>338</v>
      </c>
      <c r="C11" s="26" t="str">
        <f>_xlfn.CONCAT("on",REPLACE(A11,1,1,UPPER(LEFT(A11,1))),REPLACE(B11,1,1,UPPER(LEFT(B11,1))))</f>
        <v>onUserfeedbackClicked</v>
      </c>
      <c r="D11" s="25" t="s">
        <v>1595</v>
      </c>
      <c r="E11" s="26"/>
      <c r="F11" s="26"/>
      <c r="G11" s="26"/>
    </row>
    <row r="12" ht="16" customHeight="1" spans="1:7">
      <c r="A12" s="26"/>
      <c r="B12" s="26"/>
      <c r="C12" s="26"/>
      <c r="D12" s="25"/>
      <c r="E12" s="83" t="s">
        <v>1596</v>
      </c>
      <c r="F12" s="26" t="s">
        <v>1597</v>
      </c>
      <c r="G12" s="26"/>
    </row>
    <row r="13" ht="16" customHeight="1" spans="1:7">
      <c r="A13" s="26"/>
      <c r="B13" s="26"/>
      <c r="C13" s="26"/>
      <c r="D13" s="26"/>
      <c r="E13" s="26"/>
      <c r="F13" s="26" t="s">
        <v>1598</v>
      </c>
      <c r="G13" s="26" t="s">
        <v>1599</v>
      </c>
    </row>
    <row r="14" ht="16" customHeight="1" spans="1:7">
      <c r="A14" s="26"/>
      <c r="B14" s="26"/>
      <c r="C14" s="26"/>
      <c r="D14" s="26"/>
      <c r="E14" s="26"/>
      <c r="F14" s="26" t="s">
        <v>1600</v>
      </c>
      <c r="G14" s="26" t="s">
        <v>1601</v>
      </c>
    </row>
    <row r="15" ht="16" customHeight="1"/>
    <row r="16" ht="16" customHeight="1" spans="4:4">
      <c r="D16" s="17"/>
    </row>
    <row r="17" ht="16" customHeight="1"/>
    <row r="18" ht="16" customHeight="1"/>
    <row r="19" ht="16" customHeight="1" spans="1:1">
      <c r="A19" s="30"/>
    </row>
    <row r="20" ht="16" customHeight="1" spans="1:1">
      <c r="A20" s="17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ht="16" customHeight="1" spans="1:7">
      <c r="A1" s="23" t="s">
        <v>241</v>
      </c>
      <c r="B1" s="23" t="s">
        <v>242</v>
      </c>
      <c r="C1" s="23" t="s">
        <v>243</v>
      </c>
      <c r="D1" s="23" t="s">
        <v>244</v>
      </c>
      <c r="E1" s="27" t="s">
        <v>245</v>
      </c>
      <c r="F1" s="27"/>
      <c r="G1" s="27"/>
    </row>
    <row r="2" ht="16" customHeight="1" spans="1:7">
      <c r="A2" s="23"/>
      <c r="B2" s="23"/>
      <c r="C2" s="23" t="s">
        <v>248</v>
      </c>
      <c r="D2" s="23"/>
      <c r="E2" s="27" t="s">
        <v>249</v>
      </c>
      <c r="F2" s="27" t="s">
        <v>250</v>
      </c>
      <c r="G2" s="27" t="s">
        <v>251</v>
      </c>
    </row>
    <row r="3" ht="16" customHeight="1" spans="1:7">
      <c r="A3" s="26" t="s">
        <v>1602</v>
      </c>
      <c r="B3" s="26" t="s">
        <v>320</v>
      </c>
      <c r="C3" s="26" t="str">
        <f>_xlfn.CONCAT("on",REPLACE(A3,1,1,UPPER(LEFT(A3,1))),REPLACE(B3,1,1,UPPER(LEFT(B3,1))))</f>
        <v>onSmarthomeOpened</v>
      </c>
      <c r="D3" s="25" t="s">
        <v>1603</v>
      </c>
      <c r="E3" s="26"/>
      <c r="F3" s="26"/>
      <c r="G3" s="26"/>
    </row>
    <row r="4" ht="16" customHeight="1" spans="1:7">
      <c r="A4" s="26"/>
      <c r="B4" s="26"/>
      <c r="C4" s="26"/>
      <c r="D4" s="25"/>
      <c r="E4" s="26" t="s">
        <v>518</v>
      </c>
      <c r="F4" s="26" t="s">
        <v>591</v>
      </c>
      <c r="G4" s="25"/>
    </row>
    <row r="5" ht="16" customHeight="1" spans="1:7">
      <c r="A5" s="26" t="s">
        <v>1602</v>
      </c>
      <c r="B5" s="26" t="s">
        <v>1604</v>
      </c>
      <c r="C5" s="26" t="str">
        <f>_xlfn.CONCAT("on",REPLACE(A5,1,1,UPPER(LEFT(A5,1))),REPLACE(B5,1,1,UPPER(LEFT(B5,1))))</f>
        <v>onSmarthomeBind</v>
      </c>
      <c r="D5" s="25" t="s">
        <v>1605</v>
      </c>
      <c r="E5" s="26"/>
      <c r="F5" s="26"/>
      <c r="G5" s="25"/>
    </row>
    <row r="6" ht="16" customHeight="1" spans="1:7">
      <c r="A6" s="26"/>
      <c r="B6" s="26"/>
      <c r="C6" s="26"/>
      <c r="D6" s="25"/>
      <c r="E6" s="26" t="s">
        <v>1606</v>
      </c>
      <c r="F6" s="26" t="s">
        <v>1607</v>
      </c>
      <c r="G6" s="25" t="s">
        <v>1608</v>
      </c>
    </row>
    <row r="7" ht="16" customHeight="1" spans="1:7">
      <c r="A7" s="26"/>
      <c r="B7" s="26"/>
      <c r="C7" s="26"/>
      <c r="D7" s="25"/>
      <c r="E7" s="26" t="s">
        <v>1609</v>
      </c>
      <c r="F7" s="26" t="s">
        <v>1610</v>
      </c>
      <c r="G7" s="25" t="s">
        <v>1611</v>
      </c>
    </row>
    <row r="8" ht="16" customHeight="1" spans="1:7">
      <c r="A8" s="26"/>
      <c r="B8" s="26"/>
      <c r="C8" s="26"/>
      <c r="D8" s="25"/>
      <c r="E8" s="26" t="s">
        <v>1550</v>
      </c>
      <c r="F8" s="26" t="s">
        <v>1610</v>
      </c>
      <c r="G8" s="25" t="s">
        <v>1612</v>
      </c>
    </row>
    <row r="9" ht="31" customHeight="1" spans="1:7">
      <c r="A9" s="26" t="s">
        <v>1602</v>
      </c>
      <c r="B9" s="26" t="s">
        <v>817</v>
      </c>
      <c r="C9" s="26" t="str">
        <f>_xlfn.CONCAT("on",REPLACE(A9,1,1,UPPER(LEFT(A9,1))),REPLACE(B9,1,1,UPPER(LEFT(B9,1))))</f>
        <v>onSmarthomeControl</v>
      </c>
      <c r="D9" s="25" t="s">
        <v>1613</v>
      </c>
      <c r="E9" s="26"/>
      <c r="F9" s="26"/>
      <c r="G9" s="26"/>
    </row>
    <row r="10" ht="16" customHeight="1" spans="1:7">
      <c r="A10" s="26"/>
      <c r="B10" s="26"/>
      <c r="C10" s="26"/>
      <c r="D10" s="25"/>
      <c r="E10" s="26" t="s">
        <v>1170</v>
      </c>
      <c r="F10" s="26" t="s">
        <v>681</v>
      </c>
      <c r="G10" s="26" t="s">
        <v>1614</v>
      </c>
    </row>
    <row r="11" ht="16" customHeight="1" spans="1:7">
      <c r="A11" s="26"/>
      <c r="B11" s="26"/>
      <c r="C11" s="26"/>
      <c r="D11" s="25"/>
      <c r="E11" s="26" t="s">
        <v>1181</v>
      </c>
      <c r="F11" s="26" t="s">
        <v>323</v>
      </c>
      <c r="G11" s="26" t="s">
        <v>1615</v>
      </c>
    </row>
    <row r="12" ht="16" customHeight="1" spans="1:7">
      <c r="A12" s="26"/>
      <c r="B12" s="26"/>
      <c r="C12" s="26"/>
      <c r="D12" s="26"/>
      <c r="E12" s="26" t="s">
        <v>400</v>
      </c>
      <c r="F12" s="26" t="s">
        <v>544</v>
      </c>
      <c r="G12" s="26"/>
    </row>
    <row r="13" ht="16" customHeight="1" spans="1:7">
      <c r="A13" s="26"/>
      <c r="B13" s="26"/>
      <c r="C13" s="26"/>
      <c r="D13" s="26"/>
      <c r="E13" s="26" t="s">
        <v>1550</v>
      </c>
      <c r="F13" s="26" t="s">
        <v>1616</v>
      </c>
      <c r="G13" s="25" t="s">
        <v>1612</v>
      </c>
    </row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A1"/>
    </sheetView>
  </sheetViews>
  <sheetFormatPr defaultColWidth="14" defaultRowHeight="12.75" outlineLevelCol="6"/>
  <cols>
    <col min="1" max="1" width="15" customWidth="1"/>
    <col min="2" max="2" width="23" customWidth="1"/>
    <col min="3" max="3" width="24" customWidth="1"/>
    <col min="4" max="4" width="28" customWidth="1"/>
    <col min="5" max="5" width="40" customWidth="1"/>
    <col min="6" max="6" width="32" customWidth="1"/>
    <col min="7" max="7" width="35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1617</v>
      </c>
      <c r="B3" s="26" t="s">
        <v>320</v>
      </c>
      <c r="C3" s="26" t="str">
        <f>_xlfn.CONCAT("on",REPLACE(A3,1,1,UPPER(LEFT(A3,1))),REPLACE(B3,1,1,UPPER(LEFT(B3,1))))</f>
        <v>onEmanualOpened</v>
      </c>
      <c r="D3" s="26" t="s">
        <v>1618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518</v>
      </c>
      <c r="F4" s="26" t="s">
        <v>591</v>
      </c>
      <c r="G4" s="26"/>
    </row>
    <row r="5" ht="16" customHeight="1" spans="1:7">
      <c r="A5" s="26" t="s">
        <v>1617</v>
      </c>
      <c r="B5" s="26" t="s">
        <v>338</v>
      </c>
      <c r="C5" s="26" t="str">
        <f>_xlfn.CONCAT("on",REPLACE(A5,1,1,UPPER(LEFT(A5,1))),REPLACE(B5,1,1,UPPER(LEFT(B5,1))))</f>
        <v>onEmanualClicked</v>
      </c>
      <c r="D5" s="26" t="s">
        <v>1619</v>
      </c>
      <c r="E5" s="26"/>
      <c r="F5" s="26"/>
      <c r="G5" s="26"/>
    </row>
    <row r="6" ht="16" customHeight="1" spans="1:7">
      <c r="A6" s="26"/>
      <c r="B6" s="26"/>
      <c r="C6" s="26"/>
      <c r="D6" s="26"/>
      <c r="E6" s="34" t="s">
        <v>1597</v>
      </c>
      <c r="F6" s="26"/>
      <c r="G6" s="26"/>
    </row>
    <row r="7" ht="16" customHeight="1" spans="1:7">
      <c r="A7" s="26"/>
      <c r="B7" s="26"/>
      <c r="C7" s="26"/>
      <c r="D7" s="26"/>
      <c r="E7" s="26" t="s">
        <v>1620</v>
      </c>
      <c r="F7" s="26" t="s">
        <v>1159</v>
      </c>
      <c r="G7" s="26" t="s">
        <v>1621</v>
      </c>
    </row>
    <row r="8" ht="16" customHeight="1" spans="1:7">
      <c r="A8" s="26"/>
      <c r="B8" s="26"/>
      <c r="C8" s="26"/>
      <c r="D8" s="26"/>
      <c r="E8" s="26" t="s">
        <v>1622</v>
      </c>
      <c r="F8" s="26" t="s">
        <v>1159</v>
      </c>
      <c r="G8" s="26" t="s">
        <v>1623</v>
      </c>
    </row>
    <row r="9" ht="16" customHeight="1" spans="1:7">
      <c r="A9" s="26"/>
      <c r="B9" s="26"/>
      <c r="C9" s="26"/>
      <c r="D9" s="26"/>
      <c r="E9" s="26" t="s">
        <v>1624</v>
      </c>
      <c r="F9" s="26" t="s">
        <v>1625</v>
      </c>
      <c r="G9" s="26" t="s">
        <v>1626</v>
      </c>
    </row>
    <row r="10" ht="16" customHeight="1" spans="1:7">
      <c r="A10" s="26"/>
      <c r="B10" s="26"/>
      <c r="C10" s="26"/>
      <c r="D10" s="26"/>
      <c r="E10" s="26" t="s">
        <v>1627</v>
      </c>
      <c r="F10" s="26" t="s">
        <v>1628</v>
      </c>
      <c r="G10" s="26" t="s">
        <v>1629</v>
      </c>
    </row>
    <row r="11" ht="16" customHeight="1" spans="1:7">
      <c r="A11" s="26"/>
      <c r="B11" s="26"/>
      <c r="C11" s="26"/>
      <c r="D11" s="26"/>
      <c r="E11" s="26" t="s">
        <v>1630</v>
      </c>
      <c r="F11" s="26" t="s">
        <v>338</v>
      </c>
      <c r="G11" s="26" t="s">
        <v>1631</v>
      </c>
    </row>
    <row r="12" ht="16" customHeight="1"/>
    <row r="13" ht="16" customHeight="1"/>
    <row r="14" ht="16" customHeight="1"/>
    <row r="15" ht="16" customHeight="1"/>
    <row r="16" ht="16" customHeight="1" spans="2:3">
      <c r="B16" s="18" t="s">
        <v>1632</v>
      </c>
      <c r="C16" s="18" t="s">
        <v>1633</v>
      </c>
    </row>
    <row r="17" ht="16" customHeight="1" spans="3:5">
      <c r="C17" s="18" t="s">
        <v>1634</v>
      </c>
      <c r="E17" s="18" t="s">
        <v>1635</v>
      </c>
    </row>
    <row r="18" ht="16" customHeight="1" spans="5:6">
      <c r="E18" s="18" t="s">
        <v>1636</v>
      </c>
      <c r="F18" s="18" t="s">
        <v>1637</v>
      </c>
    </row>
    <row r="19" ht="16" customHeight="1" spans="5:6">
      <c r="E19" s="18"/>
      <c r="F19" s="18"/>
    </row>
    <row r="20" ht="16" customHeight="1" spans="5:6">
      <c r="E20" s="18" t="s">
        <v>1638</v>
      </c>
      <c r="F20" s="18"/>
    </row>
    <row r="21" ht="16" customHeight="1" spans="5:6">
      <c r="E21" s="18"/>
      <c r="F21" s="18"/>
    </row>
    <row r="22" ht="16" customHeight="1" spans="5:6">
      <c r="E22" s="18" t="s">
        <v>1639</v>
      </c>
      <c r="F22" s="18" t="s">
        <v>1640</v>
      </c>
    </row>
    <row r="23" ht="16" customHeight="1" spans="5:6">
      <c r="E23" s="18" t="s">
        <v>1641</v>
      </c>
      <c r="F23" s="18" t="s">
        <v>1637</v>
      </c>
    </row>
  </sheetData>
  <sheetProtection formatCells="0" insertHyperlinks="0" autoFilter="0"/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27"/>
    </row>
    <row r="2" ht="16" customHeight="1" spans="1:7">
      <c r="A2" s="19"/>
      <c r="B2" s="19"/>
      <c r="C2" s="24" t="s">
        <v>248</v>
      </c>
      <c r="D2" s="24"/>
      <c r="E2" s="29" t="s">
        <v>397</v>
      </c>
      <c r="F2" s="29" t="s">
        <v>250</v>
      </c>
      <c r="G2" s="27" t="s">
        <v>251</v>
      </c>
    </row>
    <row r="3" ht="16" customHeight="1" spans="1:7">
      <c r="A3" s="26" t="s">
        <v>1642</v>
      </c>
      <c r="B3" s="82" t="s">
        <v>320</v>
      </c>
      <c r="C3" s="26" t="str">
        <f>_xlfn.CONCAT("on",REPLACE(A3,1,1,UPPER(LEFT(A3,1))),REPLACE(B3,1,1,UPPER(LEFT(B3,1))))</f>
        <v>onMiniappOpened</v>
      </c>
      <c r="D3" s="82" t="s">
        <v>1643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400</v>
      </c>
      <c r="F4" s="26" t="s">
        <v>1644</v>
      </c>
      <c r="G4" s="26"/>
    </row>
    <row r="5" ht="16" customHeight="1" spans="1:7">
      <c r="A5" s="26" t="s">
        <v>1642</v>
      </c>
      <c r="B5" s="26" t="s">
        <v>1645</v>
      </c>
      <c r="C5" s="26" t="str">
        <f>_xlfn.CONCAT("on",REPLACE(A5,1,1,UPPER(LEFT(A5,1))),REPLACE(B5,1,1,UPPER(LEFT(B5,1))))</f>
        <v>onMiniappClosed</v>
      </c>
      <c r="D5" s="26" t="s">
        <v>1646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400</v>
      </c>
      <c r="F6" s="26" t="s">
        <v>1644</v>
      </c>
      <c r="G6" s="26"/>
    </row>
    <row r="7" ht="16" customHeight="1" spans="1:7">
      <c r="A7" s="26"/>
      <c r="B7" s="26"/>
      <c r="C7" s="26"/>
      <c r="D7" s="26"/>
      <c r="E7" s="26" t="s">
        <v>480</v>
      </c>
      <c r="F7" s="26" t="s">
        <v>1420</v>
      </c>
      <c r="G7" s="26" t="s">
        <v>1647</v>
      </c>
    </row>
    <row r="8" ht="16" customHeight="1" spans="1:7">
      <c r="A8" s="26"/>
      <c r="B8" s="26"/>
      <c r="C8" s="26"/>
      <c r="D8" s="26"/>
      <c r="E8" s="26" t="s">
        <v>482</v>
      </c>
      <c r="F8" s="26" t="s">
        <v>1420</v>
      </c>
      <c r="G8" s="26" t="s">
        <v>1648</v>
      </c>
    </row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1649</v>
      </c>
      <c r="B3" s="26" t="s">
        <v>320</v>
      </c>
      <c r="C3" s="26" t="str">
        <f>_xlfn.CONCAT("on",REPLACE(A3,1,1,UPPER(LEFT(A3,1))),REPLACE(B3,1,1,UPPER(LEFT(B3,1))))</f>
        <v>onWeatherOpened</v>
      </c>
      <c r="D3" s="26" t="s">
        <v>1650</v>
      </c>
      <c r="E3" s="26"/>
      <c r="F3" s="26"/>
      <c r="G3" s="26" t="s">
        <v>1651</v>
      </c>
    </row>
    <row r="4" ht="16" customHeight="1" spans="1:7">
      <c r="A4" s="26" t="s">
        <v>1649</v>
      </c>
      <c r="B4" s="26" t="s">
        <v>1645</v>
      </c>
      <c r="C4" s="26" t="str">
        <f>_xlfn.CONCAT("on",REPLACE(A4,1,1,UPPER(LEFT(A4,1))),REPLACE(B4,1,1,UPPER(LEFT(B4,1))))</f>
        <v>onWeatherClosed</v>
      </c>
      <c r="D4" s="26" t="s">
        <v>1652</v>
      </c>
      <c r="E4" s="26"/>
      <c r="F4" s="26"/>
      <c r="G4" s="26" t="s">
        <v>1653</v>
      </c>
    </row>
    <row r="5" ht="16" customHeight="1" spans="1:7">
      <c r="A5" s="26" t="s">
        <v>1649</v>
      </c>
      <c r="B5" s="26" t="s">
        <v>1654</v>
      </c>
      <c r="C5" s="26" t="str">
        <f>_xlfn.CONCAT("on",REPLACE(A5,1,1,UPPER(LEFT(A5,1))),REPLACE(B5,1,1,UPPER(LEFT(B5,1))))</f>
        <v>onWeatherQuit</v>
      </c>
      <c r="D5" s="26" t="s">
        <v>1655</v>
      </c>
      <c r="E5" s="26"/>
      <c r="F5" s="26"/>
      <c r="G5" s="26" t="s">
        <v>1656</v>
      </c>
    </row>
    <row r="6" ht="16" customHeight="1" spans="1:7">
      <c r="A6" s="26" t="s">
        <v>1649</v>
      </c>
      <c r="B6" s="26" t="s">
        <v>1657</v>
      </c>
      <c r="C6" s="26" t="str">
        <f>_xlfn.CONCAT("on",REPLACE(A6,1,1,UPPER(LEFT(A6,1))),REPLACE(B6,1,1,UPPER(LEFT(B6,1))))</f>
        <v>onWeatherWeather2aar</v>
      </c>
      <c r="D6" s="26" t="s">
        <v>1658</v>
      </c>
      <c r="E6" s="26"/>
      <c r="F6" s="26"/>
      <c r="G6" s="26"/>
    </row>
    <row r="7" ht="16" customHeight="1" spans="1:7">
      <c r="A7" s="26"/>
      <c r="B7" s="26"/>
      <c r="C7" s="26"/>
      <c r="D7" s="26"/>
      <c r="E7" s="26" t="s">
        <v>1659</v>
      </c>
      <c r="F7" s="26" t="s">
        <v>1660</v>
      </c>
      <c r="G7" s="26" t="s">
        <v>1661</v>
      </c>
    </row>
    <row r="8" ht="16" customHeight="1"/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A1" sqref="A1"/>
    </sheetView>
  </sheetViews>
  <sheetFormatPr defaultColWidth="14" defaultRowHeight="12.75" outlineLevelCol="6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6" customWidth="1"/>
    <col min="8" max="20" width="9" customWidth="1"/>
  </cols>
  <sheetData>
    <row r="1" ht="16" customHeight="1" spans="1:7">
      <c r="A1" s="23" t="s">
        <v>241</v>
      </c>
      <c r="B1" s="23" t="s">
        <v>242</v>
      </c>
      <c r="C1" s="23" t="s">
        <v>243</v>
      </c>
      <c r="D1" s="23" t="s">
        <v>244</v>
      </c>
      <c r="E1" s="23" t="s">
        <v>245</v>
      </c>
      <c r="F1" s="23"/>
      <c r="G1" s="23"/>
    </row>
    <row r="2" ht="16" customHeight="1" spans="1:7">
      <c r="A2" s="23"/>
      <c r="B2" s="23"/>
      <c r="C2" s="23" t="s">
        <v>248</v>
      </c>
      <c r="D2" s="23"/>
      <c r="E2" s="23" t="s">
        <v>249</v>
      </c>
      <c r="F2" s="23" t="s">
        <v>250</v>
      </c>
      <c r="G2" s="23" t="s">
        <v>251</v>
      </c>
    </row>
    <row r="3" ht="16" customHeight="1" spans="1:7">
      <c r="A3" s="26" t="s">
        <v>1662</v>
      </c>
      <c r="B3" s="26" t="s">
        <v>320</v>
      </c>
      <c r="C3" s="26" t="str">
        <f>_xlfn.CONCAT("on",REPLACE(A3,1,1,UPPER(LEFT(A3,1))),REPLACE(B3,1,1,UPPER(LEFT(B3,1))))</f>
        <v>onAppstoreOpened</v>
      </c>
      <c r="D3" s="26" t="s">
        <v>1663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518</v>
      </c>
      <c r="F4" s="26" t="s">
        <v>591</v>
      </c>
      <c r="G4" s="26" t="s">
        <v>1664</v>
      </c>
    </row>
    <row r="5" ht="16" customHeight="1" spans="1:7">
      <c r="A5" s="26" t="s">
        <v>1662</v>
      </c>
      <c r="B5" s="26" t="s">
        <v>1645</v>
      </c>
      <c r="C5" s="26" t="str">
        <f>_xlfn.CONCAT("on",REPLACE(A5,1,1,UPPER(LEFT(A5,1))),REPLACE(B5,1,1,UPPER(LEFT(B5,1))))</f>
        <v>onAppstoreClosed</v>
      </c>
      <c r="D5" s="26" t="s">
        <v>1665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518</v>
      </c>
      <c r="F6" s="26" t="s">
        <v>591</v>
      </c>
      <c r="G6" s="26" t="s">
        <v>1664</v>
      </c>
    </row>
    <row r="7" ht="16" customHeight="1" spans="1:7">
      <c r="A7" s="26" t="s">
        <v>1662</v>
      </c>
      <c r="B7" s="26" t="s">
        <v>338</v>
      </c>
      <c r="C7" s="26" t="str">
        <f>_xlfn.CONCAT("on",REPLACE(A7,1,1,UPPER(LEFT(A7,1))),REPLACE(B7,1,1,UPPER(LEFT(B7,1))))</f>
        <v>onAppstoreClicked</v>
      </c>
      <c r="D7" s="26" t="s">
        <v>1666</v>
      </c>
      <c r="E7" s="26"/>
      <c r="F7" s="26"/>
      <c r="G7" s="26"/>
    </row>
    <row r="8" ht="16" customHeight="1" spans="1:7">
      <c r="A8" s="26"/>
      <c r="B8" s="26"/>
      <c r="C8" s="26"/>
      <c r="D8" s="26"/>
      <c r="E8" s="26" t="s">
        <v>400</v>
      </c>
      <c r="F8" s="34" t="s">
        <v>340</v>
      </c>
      <c r="G8" s="32"/>
    </row>
    <row r="9" ht="16" customHeight="1" spans="1:7">
      <c r="A9" s="26"/>
      <c r="B9" s="26"/>
      <c r="C9" s="26"/>
      <c r="D9" s="26"/>
      <c r="E9" s="26"/>
      <c r="F9" s="80" t="s">
        <v>1667</v>
      </c>
      <c r="G9" s="32"/>
    </row>
    <row r="10" ht="16" customHeight="1" spans="1:7">
      <c r="A10" s="26"/>
      <c r="B10" s="26"/>
      <c r="C10" s="26"/>
      <c r="D10" s="26"/>
      <c r="E10" s="26"/>
      <c r="F10" s="80" t="s">
        <v>1668</v>
      </c>
      <c r="G10" s="32"/>
    </row>
    <row r="11" ht="16" customHeight="1" spans="1:7">
      <c r="A11" s="26"/>
      <c r="B11" s="26"/>
      <c r="C11" s="26"/>
      <c r="D11" s="26"/>
      <c r="E11" s="32"/>
      <c r="F11" s="80" t="s">
        <v>1669</v>
      </c>
      <c r="G11" s="32"/>
    </row>
    <row r="12" ht="16" customHeight="1" spans="1:7">
      <c r="A12" s="26"/>
      <c r="B12" s="26"/>
      <c r="C12" s="26"/>
      <c r="D12" s="26"/>
      <c r="E12" s="26"/>
      <c r="F12" s="80" t="s">
        <v>1670</v>
      </c>
      <c r="G12" s="26"/>
    </row>
    <row r="13" ht="16" customHeight="1" spans="1:7">
      <c r="A13" s="26"/>
      <c r="B13" s="26"/>
      <c r="C13" s="26"/>
      <c r="D13" s="26"/>
      <c r="E13" s="26"/>
      <c r="F13" s="80" t="s">
        <v>1671</v>
      </c>
      <c r="G13" s="26"/>
    </row>
    <row r="14" ht="16" customHeight="1" spans="1:7">
      <c r="A14" s="26"/>
      <c r="B14" s="26"/>
      <c r="C14" s="26"/>
      <c r="D14" s="26"/>
      <c r="E14" s="26"/>
      <c r="F14" s="80" t="s">
        <v>1672</v>
      </c>
      <c r="G14" s="26"/>
    </row>
    <row r="15" ht="16" customHeight="1" spans="1:7">
      <c r="A15" s="26"/>
      <c r="B15" s="26"/>
      <c r="C15" s="26"/>
      <c r="D15" s="25"/>
      <c r="E15" s="26"/>
      <c r="F15" s="80" t="s">
        <v>1673</v>
      </c>
      <c r="G15" s="26"/>
    </row>
    <row r="16" ht="16" customHeight="1" spans="1:7">
      <c r="A16" s="26"/>
      <c r="B16" s="26"/>
      <c r="C16" s="26"/>
      <c r="D16" s="26"/>
      <c r="E16" s="26"/>
      <c r="F16" s="80" t="s">
        <v>1674</v>
      </c>
      <c r="G16" s="26"/>
    </row>
    <row r="17" ht="16" customHeight="1" spans="1:7">
      <c r="A17" s="26"/>
      <c r="B17" s="26"/>
      <c r="C17" s="26"/>
      <c r="D17" s="26"/>
      <c r="E17" s="26"/>
      <c r="F17" s="80" t="s">
        <v>1675</v>
      </c>
      <c r="G17" s="26"/>
    </row>
    <row r="18" ht="16" customHeight="1" spans="1:7">
      <c r="A18" s="26"/>
      <c r="B18" s="26"/>
      <c r="C18" s="26"/>
      <c r="D18" s="26"/>
      <c r="E18" s="26"/>
      <c r="F18" s="80" t="s">
        <v>1676</v>
      </c>
      <c r="G18" s="26" t="s">
        <v>1677</v>
      </c>
    </row>
    <row r="19" ht="16" customHeight="1" spans="1:7">
      <c r="A19" s="26"/>
      <c r="B19" s="26"/>
      <c r="C19" s="26"/>
      <c r="D19" s="26"/>
      <c r="E19" s="26"/>
      <c r="F19" s="80" t="s">
        <v>1678</v>
      </c>
      <c r="G19" s="26"/>
    </row>
    <row r="20" ht="16" customHeight="1" spans="1:7">
      <c r="A20" s="26"/>
      <c r="B20" s="26"/>
      <c r="C20" s="26"/>
      <c r="D20" s="26"/>
      <c r="E20" s="26"/>
      <c r="F20" s="80" t="s">
        <v>1679</v>
      </c>
      <c r="G20" s="26"/>
    </row>
    <row r="21" ht="16" customHeight="1" spans="1:7">
      <c r="A21" s="26"/>
      <c r="B21" s="26"/>
      <c r="C21" s="26"/>
      <c r="D21" s="26"/>
      <c r="E21" s="26"/>
      <c r="F21" s="26" t="s">
        <v>1680</v>
      </c>
      <c r="G21" s="26"/>
    </row>
    <row r="22" ht="16" customHeight="1" spans="1:7">
      <c r="A22" s="26"/>
      <c r="B22" s="26"/>
      <c r="C22" s="26"/>
      <c r="D22" s="26"/>
      <c r="E22" s="26"/>
      <c r="F22" s="26" t="s">
        <v>1681</v>
      </c>
      <c r="G22" s="26"/>
    </row>
    <row r="23" ht="16" customHeight="1" spans="1:7">
      <c r="A23" s="26" t="s">
        <v>1662</v>
      </c>
      <c r="B23" s="26" t="s">
        <v>1682</v>
      </c>
      <c r="C23" s="26" t="str">
        <f>_xlfn.CONCAT("on",REPLACE(A23,1,1,UPPER(LEFT(A23,1))),REPLACE(B23,1,1,UPPER(LEFT(B23,1))))</f>
        <v>onAppstoreDownload</v>
      </c>
      <c r="D23" s="26" t="s">
        <v>1683</v>
      </c>
      <c r="E23" s="26"/>
      <c r="F23" s="26"/>
      <c r="G23" s="26"/>
    </row>
    <row r="24" ht="16" customHeight="1" spans="1:7">
      <c r="A24" s="26"/>
      <c r="B24" s="26"/>
      <c r="C24" s="26"/>
      <c r="D24" s="26"/>
      <c r="E24" s="26" t="s">
        <v>1684</v>
      </c>
      <c r="F24" s="26" t="s">
        <v>1685</v>
      </c>
      <c r="G24" s="26"/>
    </row>
    <row r="25" ht="16" customHeight="1" spans="1:7">
      <c r="A25" s="26" t="s">
        <v>1662</v>
      </c>
      <c r="B25" s="26" t="s">
        <v>1686</v>
      </c>
      <c r="C25" s="26" t="str">
        <f>_xlfn.CONCAT("on",REPLACE(A25,1,1,UPPER(LEFT(A25,1))),REPLACE(B25,1,1,UPPER(LEFT(B25,1))))</f>
        <v>onAppstoreUninstall</v>
      </c>
      <c r="D25" s="26" t="s">
        <v>1687</v>
      </c>
      <c r="E25" s="26"/>
      <c r="F25" s="26"/>
      <c r="G25" s="26"/>
    </row>
    <row r="26" ht="16" customHeight="1" spans="1:7">
      <c r="A26" s="26"/>
      <c r="B26" s="26"/>
      <c r="C26" s="26"/>
      <c r="D26" s="26"/>
      <c r="E26" s="26" t="s">
        <v>1684</v>
      </c>
      <c r="F26" s="26" t="s">
        <v>1685</v>
      </c>
      <c r="G26" s="26"/>
    </row>
    <row r="27" ht="16" customHeight="1" spans="1:7">
      <c r="A27" s="26" t="s">
        <v>1662</v>
      </c>
      <c r="B27" s="26" t="s">
        <v>1688</v>
      </c>
      <c r="C27" s="26" t="str">
        <f>_xlfn.CONCAT("on",REPLACE(A27,1,1,UPPER(LEFT(A27,1))),REPLACE(B27,1,1,UPPER(LEFT(B27,1))))</f>
        <v>onAppstoreUpdate</v>
      </c>
      <c r="D27" s="26" t="s">
        <v>1689</v>
      </c>
      <c r="E27" s="26"/>
      <c r="F27" s="26"/>
      <c r="G27" s="26"/>
    </row>
    <row r="28" ht="16" customHeight="1" spans="1:7">
      <c r="A28" s="26"/>
      <c r="B28" s="26"/>
      <c r="C28" s="26"/>
      <c r="D28" s="26"/>
      <c r="E28" s="26" t="s">
        <v>1684</v>
      </c>
      <c r="F28" s="26" t="s">
        <v>1685</v>
      </c>
      <c r="G28" s="26"/>
    </row>
    <row r="29" ht="16" customHeight="1" spans="1:7">
      <c r="A29" s="26" t="s">
        <v>1662</v>
      </c>
      <c r="B29" s="26" t="s">
        <v>594</v>
      </c>
      <c r="C29" s="26" t="str">
        <f>_xlfn.CONCAT("on",REPLACE(A29,1,1,UPPER(LEFT(A29,1))),REPLACE(B29,1,1,UPPER(LEFT(B29,1))))</f>
        <v>onAppstoreVoice</v>
      </c>
      <c r="D29" s="26" t="s">
        <v>1690</v>
      </c>
      <c r="E29" s="26"/>
      <c r="F29" s="26"/>
      <c r="G29" s="26"/>
    </row>
    <row r="30" ht="16" customHeight="1" spans="1:7">
      <c r="A30" s="26"/>
      <c r="B30" s="77"/>
      <c r="C30" s="26"/>
      <c r="D30" s="26"/>
      <c r="E30" s="26" t="s">
        <v>400</v>
      </c>
      <c r="F30" s="34" t="s">
        <v>340</v>
      </c>
      <c r="G30" s="26"/>
    </row>
    <row r="31" ht="16" customHeight="1" spans="1:7">
      <c r="A31" s="26"/>
      <c r="B31" s="77"/>
      <c r="C31" s="26"/>
      <c r="D31" s="26"/>
      <c r="E31" s="26"/>
      <c r="F31" s="80" t="s">
        <v>1691</v>
      </c>
      <c r="G31" s="81"/>
    </row>
    <row r="32" ht="16" customHeight="1" spans="1:7">
      <c r="A32" s="26"/>
      <c r="B32" s="77"/>
      <c r="C32" s="26"/>
      <c r="D32" s="26"/>
      <c r="E32" s="26"/>
      <c r="F32" s="80" t="s">
        <v>1692</v>
      </c>
      <c r="G32" s="81"/>
    </row>
    <row r="33" ht="16" customHeight="1" spans="1:7">
      <c r="A33" s="26"/>
      <c r="B33" s="77"/>
      <c r="C33" s="26"/>
      <c r="D33" s="26"/>
      <c r="E33" s="26"/>
      <c r="F33" s="80" t="s">
        <v>1693</v>
      </c>
      <c r="G33" s="81"/>
    </row>
    <row r="34" ht="16" customHeight="1" spans="1:7">
      <c r="A34" s="26"/>
      <c r="B34" s="77"/>
      <c r="C34" s="26"/>
      <c r="D34" s="26"/>
      <c r="E34" s="26"/>
      <c r="F34" s="80" t="s">
        <v>1670</v>
      </c>
      <c r="G34" s="81"/>
    </row>
    <row r="35" ht="16" customHeight="1" spans="1:7">
      <c r="A35" s="26"/>
      <c r="B35" s="77"/>
      <c r="C35" s="26"/>
      <c r="D35" s="26"/>
      <c r="E35" s="26"/>
      <c r="F35" s="80" t="s">
        <v>1671</v>
      </c>
      <c r="G35" s="81"/>
    </row>
    <row r="36" ht="16" customHeight="1" spans="1:7">
      <c r="A36" s="26"/>
      <c r="B36" s="77"/>
      <c r="C36" s="26"/>
      <c r="D36" s="26"/>
      <c r="E36" s="26"/>
      <c r="F36" s="80" t="s">
        <v>1672</v>
      </c>
      <c r="G36" s="81"/>
    </row>
    <row r="37" ht="16" customHeight="1" spans="1:7">
      <c r="A37" s="26"/>
      <c r="B37" s="77"/>
      <c r="C37" s="26"/>
      <c r="D37" s="26"/>
      <c r="E37" s="26"/>
      <c r="F37" s="80" t="s">
        <v>1673</v>
      </c>
      <c r="G37" s="81"/>
    </row>
    <row r="38" ht="16" customHeight="1" spans="1:7">
      <c r="A38" s="26"/>
      <c r="B38" s="77"/>
      <c r="C38" s="26"/>
      <c r="D38" s="26"/>
      <c r="E38" s="26"/>
      <c r="F38" s="80" t="s">
        <v>1674</v>
      </c>
      <c r="G38" s="81"/>
    </row>
    <row r="39" ht="16" customHeight="1" spans="1:7">
      <c r="A39" s="26"/>
      <c r="B39" s="77"/>
      <c r="C39" s="26"/>
      <c r="D39" s="26"/>
      <c r="E39" s="26"/>
      <c r="F39" s="80" t="s">
        <v>1694</v>
      </c>
      <c r="G39" s="81"/>
    </row>
    <row r="40" ht="16" customHeight="1" spans="1:7">
      <c r="A40" s="26"/>
      <c r="B40" s="77"/>
      <c r="C40" s="26"/>
      <c r="D40" s="26"/>
      <c r="E40" s="26"/>
      <c r="F40" s="80" t="s">
        <v>1676</v>
      </c>
      <c r="G40" s="81"/>
    </row>
    <row r="41" ht="16" customHeight="1" spans="1:7">
      <c r="A41" s="26"/>
      <c r="B41" s="77"/>
      <c r="C41" s="26"/>
      <c r="D41" s="26"/>
      <c r="E41" s="26"/>
      <c r="F41" s="80" t="s">
        <v>1678</v>
      </c>
      <c r="G41" s="81"/>
    </row>
    <row r="42" ht="16" customHeight="1" spans="1:7">
      <c r="A42" s="26"/>
      <c r="B42" s="77"/>
      <c r="C42" s="26"/>
      <c r="D42" s="26"/>
      <c r="E42" s="26"/>
      <c r="F42" s="80" t="s">
        <v>1695</v>
      </c>
      <c r="G42" s="81"/>
    </row>
    <row r="43" ht="16" customHeight="1" spans="1:7">
      <c r="A43" s="26"/>
      <c r="B43" s="77"/>
      <c r="C43" s="26"/>
      <c r="D43" s="26"/>
      <c r="E43" s="26"/>
      <c r="F43" s="26" t="s">
        <v>1696</v>
      </c>
      <c r="G43" s="81"/>
    </row>
    <row r="44" ht="16" customHeight="1" spans="1:7">
      <c r="A44" s="26"/>
      <c r="B44" s="77"/>
      <c r="C44" s="26"/>
      <c r="D44" s="26"/>
      <c r="E44" s="26"/>
      <c r="F44" s="26" t="s">
        <v>1697</v>
      </c>
      <c r="G44" s="81"/>
    </row>
    <row r="45" ht="16" customHeight="1" spans="1:7">
      <c r="A45" s="26"/>
      <c r="B45" s="77"/>
      <c r="C45" s="26"/>
      <c r="D45" s="26"/>
      <c r="E45" s="26"/>
      <c r="F45" s="26" t="s">
        <v>1680</v>
      </c>
      <c r="G45" s="81"/>
    </row>
    <row r="46" ht="16" customHeight="1" spans="1:7">
      <c r="A46" s="78"/>
      <c r="B46" s="79"/>
      <c r="C46" s="26"/>
      <c r="D46" s="26"/>
      <c r="E46" s="26"/>
      <c r="F46" s="26" t="s">
        <v>1681</v>
      </c>
      <c r="G46" s="26"/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"/>
    </sheetView>
  </sheetViews>
  <sheetFormatPr defaultColWidth="14" defaultRowHeight="12.75" outlineLevelCol="6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ht="16" customHeight="1" spans="1:3">
      <c r="A1" s="23" t="s">
        <v>79</v>
      </c>
      <c r="B1" s="23" t="s">
        <v>80</v>
      </c>
      <c r="C1" s="23" t="s">
        <v>81</v>
      </c>
    </row>
    <row r="2" ht="16" customHeight="1" spans="1:3">
      <c r="A2" s="5">
        <v>1</v>
      </c>
      <c r="B2" s="428" t="s">
        <v>82</v>
      </c>
      <c r="C2" s="26" t="s">
        <v>83</v>
      </c>
    </row>
    <row r="3" ht="16" customHeight="1" spans="1:3">
      <c r="A3" s="5">
        <v>2</v>
      </c>
      <c r="B3" s="26" t="s">
        <v>84</v>
      </c>
      <c r="C3" s="26" t="s">
        <v>85</v>
      </c>
    </row>
    <row r="4" ht="16" customHeight="1" spans="1:3">
      <c r="A4" s="5">
        <v>3</v>
      </c>
      <c r="B4" s="26" t="s">
        <v>86</v>
      </c>
      <c r="C4" s="26" t="s">
        <v>87</v>
      </c>
    </row>
    <row r="5" ht="16" customHeight="1" spans="1:3">
      <c r="A5" s="5">
        <v>4</v>
      </c>
      <c r="B5" s="26" t="s">
        <v>88</v>
      </c>
      <c r="C5" s="26" t="s">
        <v>87</v>
      </c>
    </row>
    <row r="6" ht="16" customHeight="1" spans="1:3">
      <c r="A6" s="5">
        <v>5</v>
      </c>
      <c r="B6" s="26" t="s">
        <v>89</v>
      </c>
      <c r="C6" s="26" t="s">
        <v>90</v>
      </c>
    </row>
    <row r="7" ht="16" customHeight="1" spans="1:3">
      <c r="A7" s="5">
        <v>6</v>
      </c>
      <c r="B7" s="26" t="s">
        <v>91</v>
      </c>
      <c r="C7" s="26" t="s">
        <v>92</v>
      </c>
    </row>
    <row r="8" ht="16" customHeight="1" spans="1:3">
      <c r="A8" s="5">
        <v>7</v>
      </c>
      <c r="B8" s="26" t="s">
        <v>93</v>
      </c>
      <c r="C8" s="26" t="s">
        <v>94</v>
      </c>
    </row>
    <row r="9" ht="16" customHeight="1" spans="1:3">
      <c r="A9" s="5">
        <v>8</v>
      </c>
      <c r="B9" s="26" t="s">
        <v>95</v>
      </c>
      <c r="C9" s="26" t="s">
        <v>96</v>
      </c>
    </row>
    <row r="10" ht="16" customHeight="1" spans="1:3">
      <c r="A10" s="5">
        <v>9</v>
      </c>
      <c r="B10" s="26" t="s">
        <v>97</v>
      </c>
      <c r="C10" s="26"/>
    </row>
    <row r="11" ht="16" customHeight="1" spans="1:3">
      <c r="A11" s="429">
        <v>10</v>
      </c>
      <c r="B11" s="430" t="s">
        <v>98</v>
      </c>
      <c r="C11" s="430" t="s">
        <v>99</v>
      </c>
    </row>
    <row r="12" ht="16" customHeight="1" spans="1:3">
      <c r="A12" s="5">
        <v>11</v>
      </c>
      <c r="B12" s="26" t="s">
        <v>100</v>
      </c>
      <c r="C12" s="26"/>
    </row>
    <row r="13" ht="16" customHeight="1" spans="1:3">
      <c r="A13" s="5">
        <v>12</v>
      </c>
      <c r="B13" s="431" t="s">
        <v>101</v>
      </c>
      <c r="C13" s="26" t="s">
        <v>102</v>
      </c>
    </row>
    <row r="14" ht="16" customHeight="1" spans="1:3">
      <c r="A14" s="429">
        <v>13</v>
      </c>
      <c r="B14" s="430" t="s">
        <v>103</v>
      </c>
      <c r="C14" s="430" t="s">
        <v>104</v>
      </c>
    </row>
    <row r="15" ht="16" customHeight="1" spans="1:3">
      <c r="A15" s="5">
        <v>14</v>
      </c>
      <c r="B15" s="26" t="s">
        <v>105</v>
      </c>
      <c r="C15" s="26" t="s">
        <v>106</v>
      </c>
    </row>
    <row r="16" ht="16" customHeight="1" spans="1:6">
      <c r="A16" s="44"/>
      <c r="B16" s="83"/>
      <c r="F16" s="18" t="s">
        <v>107</v>
      </c>
    </row>
    <row r="17" ht="16" customHeight="1" spans="1:2">
      <c r="A17" s="44"/>
      <c r="B17" s="83"/>
    </row>
    <row r="18" ht="16" customHeight="1" spans="2:2">
      <c r="B18" s="432"/>
    </row>
    <row r="19" ht="16" customHeight="1" spans="2:5">
      <c r="B19" s="433" t="s">
        <v>108</v>
      </c>
      <c r="C19" s="18" t="s">
        <v>109</v>
      </c>
      <c r="E19" s="18" t="s">
        <v>110</v>
      </c>
    </row>
    <row r="20" ht="16" customHeight="1"/>
    <row r="21" ht="18" customHeight="1" spans="5:7">
      <c r="E21" s="18"/>
      <c r="F21" s="18" t="s">
        <v>103</v>
      </c>
      <c r="G21" s="18">
        <v>1</v>
      </c>
    </row>
    <row r="22" ht="16" customHeight="1" spans="6:7">
      <c r="F22" s="18" t="s">
        <v>100</v>
      </c>
      <c r="G22" s="18" t="s">
        <v>111</v>
      </c>
    </row>
    <row r="23" ht="16" customHeight="1"/>
    <row r="24" ht="16" customHeight="1"/>
    <row r="25" ht="16" customHeight="1" spans="5:5">
      <c r="E25" s="18" t="s">
        <v>112</v>
      </c>
    </row>
    <row r="26" ht="16" customHeight="1" spans="6:7">
      <c r="F26" s="18" t="s">
        <v>103</v>
      </c>
      <c r="G26" s="18">
        <v>1</v>
      </c>
    </row>
    <row r="27" ht="16" customHeight="1" spans="6:7">
      <c r="F27" s="18" t="s">
        <v>100</v>
      </c>
      <c r="G27" s="18" t="s">
        <v>113</v>
      </c>
    </row>
    <row r="28" ht="16" customHeight="1"/>
    <row r="29" ht="16" customHeight="1" spans="5:5">
      <c r="E29" s="18" t="s">
        <v>114</v>
      </c>
    </row>
    <row r="30" ht="16" customHeight="1" spans="6:7">
      <c r="F30" s="18" t="s">
        <v>103</v>
      </c>
      <c r="G30" s="18">
        <v>2</v>
      </c>
    </row>
    <row r="31" ht="16" customHeight="1" spans="6:7">
      <c r="F31" s="18" t="s">
        <v>100</v>
      </c>
      <c r="G31" s="18">
        <v>0</v>
      </c>
    </row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  <row r="42" ht="16" customHeight="1"/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</sheetData>
  <sheetProtection formatCells="0" insertHyperlinks="0" autoFilter="0"/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3" t="s">
        <v>248</v>
      </c>
      <c r="D2" s="23"/>
      <c r="E2" s="27" t="s">
        <v>249</v>
      </c>
      <c r="F2" s="27" t="s">
        <v>250</v>
      </c>
      <c r="G2" s="27" t="s">
        <v>251</v>
      </c>
    </row>
    <row r="3" ht="16" customHeight="1" spans="1:7">
      <c r="A3" s="74" t="s">
        <v>1698</v>
      </c>
      <c r="B3" s="74" t="s">
        <v>1699</v>
      </c>
      <c r="C3" s="18" t="str">
        <f>_xlfn.CONCAT("on",REPLACE(A3,1,1,UPPER(LEFT(A3,1))),REPLACE(B3,1,1,UPPER(LEFT(B3,1))))</f>
        <v>onPhoneConnected</v>
      </c>
      <c r="D3" s="75" t="s">
        <v>1700</v>
      </c>
      <c r="E3" s="76"/>
      <c r="F3" s="76"/>
      <c r="G3" s="76"/>
    </row>
    <row r="4" ht="68" customHeight="1" spans="1:7">
      <c r="A4" s="74"/>
      <c r="B4" s="74"/>
      <c r="C4" s="74"/>
      <c r="D4" s="75"/>
      <c r="E4" s="75" t="s">
        <v>1701</v>
      </c>
      <c r="F4" s="75" t="s">
        <v>1702</v>
      </c>
      <c r="G4" s="76" t="s">
        <v>1703</v>
      </c>
    </row>
    <row r="5" ht="28" customHeight="1" spans="1:7">
      <c r="A5" s="74"/>
      <c r="B5" s="74"/>
      <c r="C5" s="74"/>
      <c r="D5" s="75"/>
      <c r="E5" s="75" t="s">
        <v>1704</v>
      </c>
      <c r="F5" s="75" t="s">
        <v>1705</v>
      </c>
      <c r="G5" s="76" t="s">
        <v>1706</v>
      </c>
    </row>
    <row r="6" ht="16" customHeight="1" spans="1:7">
      <c r="A6" s="74" t="s">
        <v>1707</v>
      </c>
      <c r="B6" s="74" t="s">
        <v>1708</v>
      </c>
      <c r="C6" s="18" t="str">
        <f>_xlfn.CONCAT("on",REPLACE(A6,1,1,UPPER(LEFT(A6,1))),REPLACE(B6,1,1,UPPER(LEFT(B6,1))))</f>
        <v>onPhonecallPlaced</v>
      </c>
      <c r="D6" s="75" t="s">
        <v>1709</v>
      </c>
      <c r="E6" s="75"/>
      <c r="F6" s="75"/>
      <c r="G6" s="75"/>
    </row>
    <row r="7" ht="41" customHeight="1" spans="1:7">
      <c r="A7" s="74"/>
      <c r="B7" s="74"/>
      <c r="C7" s="74"/>
      <c r="D7" s="75"/>
      <c r="E7" s="75" t="s">
        <v>518</v>
      </c>
      <c r="F7" s="75" t="s">
        <v>1710</v>
      </c>
      <c r="G7" s="75" t="s">
        <v>1711</v>
      </c>
    </row>
    <row r="8" ht="16" customHeight="1" spans="1:7">
      <c r="A8" s="74" t="s">
        <v>1707</v>
      </c>
      <c r="B8" s="74" t="s">
        <v>1712</v>
      </c>
      <c r="C8" s="18" t="str">
        <f>_xlfn.CONCAT("on",REPLACE(A8,1,1,UPPER(LEFT(A8,1))),REPLACE(B8,1,1,UPPER(LEFT(B8,1))))</f>
        <v>onPhonecallAccepted</v>
      </c>
      <c r="D8" s="75" t="s">
        <v>1713</v>
      </c>
      <c r="E8" s="75"/>
      <c r="F8" s="75"/>
      <c r="G8" s="75"/>
    </row>
    <row r="9" ht="41" customHeight="1" spans="1:7">
      <c r="A9" s="74"/>
      <c r="B9" s="74"/>
      <c r="C9" s="74"/>
      <c r="D9" s="75"/>
      <c r="E9" s="75" t="s">
        <v>518</v>
      </c>
      <c r="F9" s="75" t="s">
        <v>1714</v>
      </c>
      <c r="G9" s="75" t="s">
        <v>1715</v>
      </c>
    </row>
    <row r="10" ht="28" customHeight="1" spans="1:7">
      <c r="A10" s="74" t="s">
        <v>1707</v>
      </c>
      <c r="B10" s="74" t="s">
        <v>1384</v>
      </c>
      <c r="C10" s="18" t="str">
        <f>_xlfn.CONCAT("on",REPLACE(A10,1,1,UPPER(LEFT(A10,1))),REPLACE(B10,1,1,UPPER(LEFT(B10,1))))</f>
        <v>onPhonecallEnded</v>
      </c>
      <c r="D10" s="76" t="s">
        <v>1716</v>
      </c>
      <c r="E10" s="76"/>
      <c r="F10" s="76"/>
      <c r="G10" s="76"/>
    </row>
    <row r="11" ht="41" customHeight="1" spans="1:7">
      <c r="A11" s="74"/>
      <c r="B11" s="74"/>
      <c r="C11" s="74"/>
      <c r="D11" s="76"/>
      <c r="E11" s="75" t="s">
        <v>518</v>
      </c>
      <c r="F11" s="75" t="s">
        <v>1714</v>
      </c>
      <c r="G11" s="76" t="s">
        <v>1717</v>
      </c>
    </row>
    <row r="12" ht="28" customHeight="1" spans="1:7">
      <c r="A12" s="74"/>
      <c r="B12" s="74"/>
      <c r="C12" s="74"/>
      <c r="D12" s="75"/>
      <c r="E12" s="75" t="s">
        <v>692</v>
      </c>
      <c r="F12" s="75" t="s">
        <v>1718</v>
      </c>
      <c r="G12" s="76" t="s">
        <v>1719</v>
      </c>
    </row>
    <row r="13" ht="28" customHeight="1" spans="1:7">
      <c r="A13" s="74" t="s">
        <v>1707</v>
      </c>
      <c r="B13" s="74" t="s">
        <v>1720</v>
      </c>
      <c r="C13" s="18" t="str">
        <f>_xlfn.CONCAT("on",REPLACE(A13,1,1,UPPER(LEFT(A13,1))),REPLACE(B13,1,1,UPPER(LEFT(B13,1))))</f>
        <v>onPhonecallMuteChanged</v>
      </c>
      <c r="D13" s="76" t="s">
        <v>1721</v>
      </c>
      <c r="E13" s="9"/>
      <c r="F13" s="9"/>
      <c r="G13" s="9"/>
    </row>
    <row r="14" ht="16" customHeight="1" spans="1:7">
      <c r="A14" s="74"/>
      <c r="B14" s="74"/>
      <c r="C14" s="74"/>
      <c r="D14" s="76"/>
      <c r="E14" s="76" t="s">
        <v>1262</v>
      </c>
      <c r="F14" s="76" t="s">
        <v>1722</v>
      </c>
      <c r="G14" s="76" t="s">
        <v>1723</v>
      </c>
    </row>
    <row r="15" ht="31" customHeight="1" spans="1:7">
      <c r="A15" s="74" t="s">
        <v>1724</v>
      </c>
      <c r="B15" s="74" t="s">
        <v>1725</v>
      </c>
      <c r="C15" s="18" t="str">
        <f>_xlfn.CONCAT("on",REPLACE(A15,1,1,UPPER(LEFT(A15,1))),REPLACE(B15,1,1,UPPER(LEFT(B15,1))))</f>
        <v>onPhoneCallPrivateModeChanged</v>
      </c>
      <c r="D15" s="9" t="s">
        <v>1726</v>
      </c>
      <c r="E15" s="9"/>
      <c r="F15" s="9"/>
      <c r="G15" s="9"/>
    </row>
    <row r="16" ht="46" customHeight="1" spans="1:7">
      <c r="A16" s="26"/>
      <c r="B16" s="26"/>
      <c r="C16" s="26"/>
      <c r="D16" s="9"/>
      <c r="E16" s="9" t="s">
        <v>1262</v>
      </c>
      <c r="F16" s="9" t="s">
        <v>1727</v>
      </c>
      <c r="G16" s="9" t="s">
        <v>1728</v>
      </c>
    </row>
    <row r="17" ht="16" customHeight="1"/>
    <row r="18" ht="16" customHeight="1"/>
    <row r="19" ht="16" customHeight="1" spans="4:4">
      <c r="D19" s="17"/>
    </row>
    <row r="20" ht="16" customHeight="1" spans="4:6">
      <c r="D20" s="17"/>
      <c r="F20" s="18"/>
    </row>
    <row r="21" ht="16" customHeight="1" spans="6:6">
      <c r="F21" s="18"/>
    </row>
    <row r="22" ht="16" customHeight="1"/>
    <row r="23" ht="16" customHeight="1"/>
    <row r="24" ht="16" customHeight="1" spans="4:4">
      <c r="D24" s="17"/>
    </row>
    <row r="25" ht="16" customHeight="1" spans="4:6">
      <c r="D25" s="17"/>
      <c r="F25" s="18"/>
    </row>
    <row r="26" ht="16" customHeight="1" spans="6:6">
      <c r="F26" s="18"/>
    </row>
    <row r="27" ht="16" customHeight="1"/>
    <row r="28" ht="16" customHeight="1"/>
    <row r="29" ht="16" customHeight="1"/>
    <row r="30" ht="16" customHeight="1"/>
    <row r="31" ht="16" customHeight="1"/>
    <row r="32" ht="16" customHeight="1" spans="3:4">
      <c r="C32" s="18" t="s">
        <v>1729</v>
      </c>
      <c r="D32" s="17"/>
    </row>
  </sheetData>
  <sheetProtection formatCells="0" insertHyperlinks="0" autoFilter="0"/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1" sqref="A1"/>
    </sheetView>
  </sheetViews>
  <sheetFormatPr defaultColWidth="14" defaultRowHeight="12.75" outlineLevelCol="6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7.2857142857143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31" customHeight="1" spans="1:7">
      <c r="A3" s="26" t="s">
        <v>1730</v>
      </c>
      <c r="B3" s="26" t="s">
        <v>1731</v>
      </c>
      <c r="C3" s="26" t="str">
        <f>_xlfn.CONCAT("on",REPLACE(A3,1,1,UPPER(LEFT(A3,1))),REPLACE(B3,1,1,UPPER(LEFT(B3,1))))</f>
        <v>onAudioPlayed</v>
      </c>
      <c r="D3" s="25" t="s">
        <v>1732</v>
      </c>
      <c r="E3" s="26"/>
      <c r="F3" s="26"/>
      <c r="G3" s="26"/>
    </row>
    <row r="4" ht="33" customHeight="1" spans="1:7">
      <c r="A4" s="26"/>
      <c r="B4" s="26"/>
      <c r="C4" s="26"/>
      <c r="D4" s="25"/>
      <c r="E4" s="26" t="s">
        <v>518</v>
      </c>
      <c r="F4" s="26" t="s">
        <v>1414</v>
      </c>
      <c r="G4" s="25" t="s">
        <v>1733</v>
      </c>
    </row>
    <row r="5" ht="16" customHeight="1" spans="1:7">
      <c r="A5" s="26"/>
      <c r="B5" s="26"/>
      <c r="C5" s="26"/>
      <c r="D5" s="26"/>
      <c r="E5" s="26" t="s">
        <v>400</v>
      </c>
      <c r="F5" s="26" t="s">
        <v>1734</v>
      </c>
      <c r="G5" s="26" t="s">
        <v>1735</v>
      </c>
    </row>
    <row r="6" ht="46" customHeight="1" spans="1:7">
      <c r="A6" s="26" t="s">
        <v>1730</v>
      </c>
      <c r="B6" s="26" t="s">
        <v>1384</v>
      </c>
      <c r="C6" s="26" t="str">
        <f>_xlfn.CONCAT("on",REPLACE(A6,1,1,UPPER(LEFT(A6,1))),REPLACE(B6,1,1,UPPER(LEFT(B6,1))))</f>
        <v>onAudioEnded</v>
      </c>
      <c r="D6" s="25" t="s">
        <v>1736</v>
      </c>
      <c r="E6" s="26"/>
      <c r="F6" s="26"/>
      <c r="G6" s="26" t="s">
        <v>1737</v>
      </c>
    </row>
    <row r="7" ht="16" customHeight="1" spans="1:7">
      <c r="A7" s="26"/>
      <c r="B7" s="26"/>
      <c r="C7" s="26"/>
      <c r="D7" s="26"/>
      <c r="E7" s="26" t="s">
        <v>400</v>
      </c>
      <c r="F7" s="26" t="s">
        <v>1734</v>
      </c>
      <c r="G7" s="26" t="s">
        <v>1738</v>
      </c>
    </row>
    <row r="8" ht="16" customHeight="1" spans="1:7">
      <c r="A8" s="26"/>
      <c r="B8" s="26"/>
      <c r="C8" s="26"/>
      <c r="D8" s="25"/>
      <c r="E8" s="26" t="s">
        <v>480</v>
      </c>
      <c r="F8" s="26" t="s">
        <v>1739</v>
      </c>
      <c r="G8" s="57" t="s">
        <v>1740</v>
      </c>
    </row>
    <row r="9" ht="16" customHeight="1" spans="1:7">
      <c r="A9" s="26"/>
      <c r="B9" s="26"/>
      <c r="C9" s="26"/>
      <c r="D9" s="25"/>
      <c r="E9" s="26" t="s">
        <v>1741</v>
      </c>
      <c r="F9" s="26" t="s">
        <v>1742</v>
      </c>
      <c r="G9" s="57"/>
    </row>
    <row r="10" ht="46" customHeight="1" spans="1:7">
      <c r="A10" s="26" t="s">
        <v>1730</v>
      </c>
      <c r="B10" s="26" t="s">
        <v>1743</v>
      </c>
      <c r="C10" s="26" t="str">
        <f>_xlfn.CONCAT("on",REPLACE(A10,1,1,UPPER(LEFT(A10,1))),REPLACE(B10,1,1,UPPER(LEFT(B10,1))))</f>
        <v>onAudioControls</v>
      </c>
      <c r="D10" s="25" t="s">
        <v>1744</v>
      </c>
      <c r="E10" s="26"/>
      <c r="F10" s="26"/>
      <c r="G10" s="26"/>
    </row>
    <row r="11" ht="16" customHeight="1" spans="1:7">
      <c r="A11" s="26"/>
      <c r="B11" s="26"/>
      <c r="C11" s="26"/>
      <c r="D11" s="25"/>
      <c r="E11" s="26" t="s">
        <v>518</v>
      </c>
      <c r="F11" s="26" t="s">
        <v>1745</v>
      </c>
      <c r="G11" s="26"/>
    </row>
    <row r="12" ht="16" customHeight="1" spans="1:7">
      <c r="A12" s="26"/>
      <c r="B12" s="26"/>
      <c r="C12" s="26"/>
      <c r="D12" s="26"/>
      <c r="E12" s="26" t="s">
        <v>400</v>
      </c>
      <c r="F12" s="26" t="s">
        <v>1734</v>
      </c>
      <c r="G12" s="26" t="s">
        <v>1746</v>
      </c>
    </row>
    <row r="13" ht="31" customHeight="1" spans="1:7">
      <c r="A13" s="26"/>
      <c r="B13" s="26"/>
      <c r="C13" s="26"/>
      <c r="D13" s="26"/>
      <c r="E13" s="26" t="s">
        <v>1747</v>
      </c>
      <c r="F13" s="25" t="s">
        <v>1748</v>
      </c>
      <c r="G13" s="25" t="s">
        <v>1749</v>
      </c>
    </row>
    <row r="14" ht="16" customHeight="1" spans="1:7">
      <c r="A14" s="26" t="s">
        <v>1730</v>
      </c>
      <c r="B14" s="26" t="s">
        <v>1750</v>
      </c>
      <c r="C14" s="26" t="str">
        <f>_xlfn.CONCAT("on",REPLACE(A14,1,1,UPPER(LEFT(A14,1))),REPLACE(B14,1,1,UPPER(LEFT(B14,1))))</f>
        <v>onAudioSearched</v>
      </c>
      <c r="D14" s="26" t="s">
        <v>1751</v>
      </c>
      <c r="E14" s="26"/>
      <c r="F14" s="26"/>
      <c r="G14" s="26"/>
    </row>
    <row r="15" ht="16" customHeight="1" spans="1:7">
      <c r="A15" s="26"/>
      <c r="B15" s="26"/>
      <c r="C15" s="26"/>
      <c r="D15" s="26"/>
      <c r="E15" s="26" t="s">
        <v>518</v>
      </c>
      <c r="F15" s="26" t="s">
        <v>591</v>
      </c>
      <c r="G15" s="26"/>
    </row>
    <row r="16" ht="16" customHeight="1" spans="1:7">
      <c r="A16" s="26"/>
      <c r="B16" s="26"/>
      <c r="C16" s="26"/>
      <c r="D16" s="26"/>
      <c r="E16" s="26" t="s">
        <v>400</v>
      </c>
      <c r="F16" s="26" t="s">
        <v>1752</v>
      </c>
      <c r="G16" s="26"/>
    </row>
    <row r="17" ht="16" customHeight="1" spans="1:7">
      <c r="A17" s="26" t="s">
        <v>1753</v>
      </c>
      <c r="B17" s="26" t="s">
        <v>338</v>
      </c>
      <c r="C17" s="26" t="str">
        <f>_xlfn.CONCAT("on",REPLACE(A17,1,1,UPPER(LEFT(A17,1))),REPLACE(B17,1,1,UPPER(LEFT(B17,1))))</f>
        <v>onQqmusicClicked</v>
      </c>
      <c r="D17" s="25" t="s">
        <v>1754</v>
      </c>
      <c r="E17" s="26"/>
      <c r="F17" s="26"/>
      <c r="G17" s="26"/>
    </row>
    <row r="18" ht="16" customHeight="1" spans="1:7">
      <c r="A18" s="26"/>
      <c r="B18" s="26"/>
      <c r="C18" s="26"/>
      <c r="D18" s="26"/>
      <c r="E18" s="34" t="s">
        <v>340</v>
      </c>
      <c r="F18" s="26"/>
      <c r="G18" s="26"/>
    </row>
    <row r="19" ht="16" customHeight="1" spans="1:7">
      <c r="A19" s="26"/>
      <c r="B19" s="26"/>
      <c r="C19" s="26"/>
      <c r="D19" s="26"/>
      <c r="E19" s="26" t="s">
        <v>1755</v>
      </c>
      <c r="F19" s="26" t="s">
        <v>1756</v>
      </c>
      <c r="G19" s="26"/>
    </row>
    <row r="20" ht="16" customHeight="1" spans="1:7">
      <c r="A20" s="26"/>
      <c r="B20" s="26"/>
      <c r="C20" s="26"/>
      <c r="D20" s="26"/>
      <c r="E20" s="26" t="s">
        <v>1757</v>
      </c>
      <c r="F20" s="26" t="s">
        <v>544</v>
      </c>
      <c r="G20" s="26"/>
    </row>
    <row r="21" ht="16" customHeight="1" spans="1:7">
      <c r="A21" s="26"/>
      <c r="B21" s="26"/>
      <c r="C21" s="26"/>
      <c r="D21" s="26"/>
      <c r="E21" s="26" t="s">
        <v>1758</v>
      </c>
      <c r="F21" s="26" t="s">
        <v>338</v>
      </c>
      <c r="G21" s="26"/>
    </row>
    <row r="22" ht="16" customHeight="1" spans="1:7">
      <c r="A22" s="26"/>
      <c r="B22" s="26"/>
      <c r="C22" s="26"/>
      <c r="D22" s="26"/>
      <c r="E22" s="26" t="s">
        <v>1759</v>
      </c>
      <c r="F22" s="26" t="s">
        <v>338</v>
      </c>
      <c r="G22" s="26"/>
    </row>
    <row r="23" ht="16" customHeight="1" spans="1:7">
      <c r="A23" s="26"/>
      <c r="B23" s="26"/>
      <c r="C23" s="26"/>
      <c r="D23" s="25"/>
      <c r="E23" s="26" t="s">
        <v>1760</v>
      </c>
      <c r="F23" s="26" t="s">
        <v>338</v>
      </c>
      <c r="G23" s="26"/>
    </row>
    <row r="24" ht="16" customHeight="1" spans="1:7">
      <c r="A24" s="26"/>
      <c r="B24" s="26"/>
      <c r="C24" s="26"/>
      <c r="D24" s="25"/>
      <c r="E24" s="26" t="s">
        <v>1761</v>
      </c>
      <c r="F24" s="26" t="s">
        <v>323</v>
      </c>
      <c r="G24" s="26" t="s">
        <v>1762</v>
      </c>
    </row>
    <row r="25" ht="16" customHeight="1" spans="1:7">
      <c r="A25" s="26" t="s">
        <v>1763</v>
      </c>
      <c r="B25" s="26" t="s">
        <v>338</v>
      </c>
      <c r="C25" s="26" t="str">
        <f>_xlfn.CONCAT("on",REPLACE(A25,1,1,UPPER(LEFT(A25,1))),REPLACE(B25,1,1,UPPER(LEFT(B25,1))))</f>
        <v>onXimalayaClicked</v>
      </c>
      <c r="D25" s="25" t="s">
        <v>1764</v>
      </c>
      <c r="E25" s="26"/>
      <c r="F25" s="26"/>
      <c r="G25" s="26"/>
    </row>
    <row r="26" ht="16" customHeight="1" spans="1:7">
      <c r="A26" s="26"/>
      <c r="B26" s="26"/>
      <c r="C26" s="26"/>
      <c r="D26" s="26"/>
      <c r="E26" s="34" t="s">
        <v>340</v>
      </c>
      <c r="F26" s="26"/>
      <c r="G26" s="26"/>
    </row>
    <row r="27" ht="16" customHeight="1" spans="1:7">
      <c r="A27" s="26"/>
      <c r="B27" s="26"/>
      <c r="C27" s="26"/>
      <c r="D27" s="26"/>
      <c r="E27" s="26" t="s">
        <v>1765</v>
      </c>
      <c r="F27" s="26" t="s">
        <v>1756</v>
      </c>
      <c r="G27" s="26"/>
    </row>
    <row r="28" ht="16" customHeight="1" spans="1:7">
      <c r="A28" s="26"/>
      <c r="B28" s="26"/>
      <c r="C28" s="26"/>
      <c r="D28" s="26"/>
      <c r="E28" s="26" t="s">
        <v>1766</v>
      </c>
      <c r="F28" s="26" t="s">
        <v>544</v>
      </c>
      <c r="G28" s="26"/>
    </row>
    <row r="29" ht="16" customHeight="1" spans="1:7">
      <c r="A29" s="26"/>
      <c r="B29" s="26"/>
      <c r="C29" s="26"/>
      <c r="D29" s="26"/>
      <c r="E29" s="26" t="s">
        <v>1767</v>
      </c>
      <c r="F29" s="26" t="s">
        <v>338</v>
      </c>
      <c r="G29" s="26"/>
    </row>
    <row r="30" ht="16" customHeight="1" spans="1:7">
      <c r="A30" s="26"/>
      <c r="B30" s="26"/>
      <c r="C30" s="26"/>
      <c r="D30" s="26"/>
      <c r="E30" s="26" t="s">
        <v>1768</v>
      </c>
      <c r="F30" s="26" t="s">
        <v>338</v>
      </c>
      <c r="G30" s="26"/>
    </row>
    <row r="31" ht="16" customHeight="1" spans="1:7">
      <c r="A31" s="26" t="s">
        <v>1753</v>
      </c>
      <c r="B31" s="26" t="s">
        <v>1166</v>
      </c>
      <c r="C31" s="26" t="str">
        <f>_xlfn.CONCAT("on",REPLACE(A31,1,1,UPPER(LEFT(A31,1))),REPLACE(B31,1,1,UPPER(LEFT(B31,1))))</f>
        <v>onQqmusicAccount</v>
      </c>
      <c r="D31" s="25" t="s">
        <v>1769</v>
      </c>
      <c r="E31" s="26"/>
      <c r="F31" s="26"/>
      <c r="G31" s="26"/>
    </row>
    <row r="32" ht="16" customHeight="1" spans="1:7">
      <c r="A32" s="26"/>
      <c r="B32" s="26"/>
      <c r="C32" s="26"/>
      <c r="D32" s="25"/>
      <c r="E32" s="26" t="s">
        <v>400</v>
      </c>
      <c r="F32" s="26" t="s">
        <v>1770</v>
      </c>
      <c r="G32" s="26" t="s">
        <v>1771</v>
      </c>
    </row>
    <row r="33" ht="16" customHeight="1" spans="1:7">
      <c r="A33" s="26"/>
      <c r="B33" s="26"/>
      <c r="C33" s="26"/>
      <c r="D33" s="26"/>
      <c r="E33" s="26" t="s">
        <v>1772</v>
      </c>
      <c r="F33" s="26" t="s">
        <v>1129</v>
      </c>
      <c r="G33" s="26" t="s">
        <v>1773</v>
      </c>
    </row>
    <row r="34" ht="16" customHeight="1" spans="1:7">
      <c r="A34" s="26" t="s">
        <v>1763</v>
      </c>
      <c r="B34" s="26" t="s">
        <v>1166</v>
      </c>
      <c r="C34" s="26" t="str">
        <f>_xlfn.CONCAT("on",REPLACE(A34,1,1,UPPER(LEFT(A34,1))),REPLACE(B34,1,1,UPPER(LEFT(B34,1))))</f>
        <v>onXimalayaAccount</v>
      </c>
      <c r="D34" s="25" t="s">
        <v>1774</v>
      </c>
      <c r="E34" s="26"/>
      <c r="F34" s="26"/>
      <c r="G34" s="26"/>
    </row>
    <row r="35" ht="16" customHeight="1" spans="1:7">
      <c r="A35" s="26"/>
      <c r="B35" s="26"/>
      <c r="C35" s="26"/>
      <c r="D35" s="25"/>
      <c r="E35" s="26" t="s">
        <v>400</v>
      </c>
      <c r="F35" s="26" t="s">
        <v>1770</v>
      </c>
      <c r="G35" s="26" t="s">
        <v>1771</v>
      </c>
    </row>
    <row r="36" ht="16" customHeight="1" spans="1:7">
      <c r="A36" s="26"/>
      <c r="B36" s="26"/>
      <c r="C36" s="26"/>
      <c r="D36" s="25"/>
      <c r="E36" s="26" t="s">
        <v>1772</v>
      </c>
      <c r="F36" s="26" t="s">
        <v>1129</v>
      </c>
      <c r="G36" s="26" t="s">
        <v>1773</v>
      </c>
    </row>
    <row r="37" ht="16" customHeight="1" spans="1:7">
      <c r="A37" s="26"/>
      <c r="B37" s="26"/>
      <c r="C37" s="26"/>
      <c r="D37" s="26"/>
      <c r="E37" s="26" t="s">
        <v>1550</v>
      </c>
      <c r="F37" s="26" t="s">
        <v>1775</v>
      </c>
      <c r="G37" s="26"/>
    </row>
  </sheetData>
  <sheetProtection formatCells="0" insertHyperlinks="0" autoFilter="0"/>
  <mergeCells count="1">
    <mergeCell ref="G8:G9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1776</v>
      </c>
      <c r="B3" s="26" t="s">
        <v>1731</v>
      </c>
      <c r="C3" s="26" t="str">
        <f>_xlfn.CONCAT("on",REPLACE(A3,1,1,UPPER(LEFT(A3,1))),REPLACE(B3,1,1,UPPER(LEFT(B3,1))))</f>
        <v>onVideoPlayed</v>
      </c>
      <c r="D3" s="25" t="s">
        <v>1777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400</v>
      </c>
      <c r="F4" s="26" t="s">
        <v>1778</v>
      </c>
      <c r="G4" s="26" t="s">
        <v>1746</v>
      </c>
    </row>
    <row r="5" ht="16" customHeight="1" spans="1:7">
      <c r="A5" s="26" t="s">
        <v>1730</v>
      </c>
      <c r="B5" s="26" t="s">
        <v>1384</v>
      </c>
      <c r="C5" s="26" t="str">
        <f>_xlfn.CONCAT("on",REPLACE(A5,1,1,UPPER(LEFT(A5,1))),REPLACE(B5,1,1,UPPER(LEFT(B5,1))))</f>
        <v>onAudioEnded</v>
      </c>
      <c r="D5" s="25" t="s">
        <v>1779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400</v>
      </c>
      <c r="F6" s="26" t="s">
        <v>1778</v>
      </c>
      <c r="G6" s="26" t="s">
        <v>1746</v>
      </c>
    </row>
    <row r="7" ht="16" customHeight="1" spans="1:7">
      <c r="A7" s="26"/>
      <c r="B7" s="26"/>
      <c r="C7" s="26"/>
      <c r="D7" s="25"/>
      <c r="E7" s="26" t="s">
        <v>480</v>
      </c>
      <c r="F7" s="26" t="s">
        <v>1780</v>
      </c>
      <c r="G7" s="26"/>
    </row>
    <row r="8" ht="16" customHeight="1" spans="1:7">
      <c r="A8" s="26"/>
      <c r="B8" s="26"/>
      <c r="C8" s="26"/>
      <c r="D8" s="26"/>
      <c r="E8" s="26" t="s">
        <v>482</v>
      </c>
      <c r="F8" s="26" t="s">
        <v>1781</v>
      </c>
      <c r="G8" s="26"/>
    </row>
    <row r="9" ht="16" customHeight="1" spans="1:7">
      <c r="A9" s="26" t="s">
        <v>1776</v>
      </c>
      <c r="B9" s="26" t="s">
        <v>1750</v>
      </c>
      <c r="C9" s="26" t="str">
        <f>_xlfn.CONCAT("on",REPLACE(A9,1,1,UPPER(LEFT(A9,1))),REPLACE(B9,1,1,UPPER(LEFT(B9,1))))</f>
        <v>onVideoSearched</v>
      </c>
      <c r="D9" s="25" t="s">
        <v>1782</v>
      </c>
      <c r="E9" s="26"/>
      <c r="F9" s="26"/>
      <c r="G9" s="26"/>
    </row>
    <row r="10" ht="16" customHeight="1" spans="1:7">
      <c r="A10" s="26"/>
      <c r="B10" s="26"/>
      <c r="C10" s="26"/>
      <c r="D10" s="26"/>
      <c r="E10" s="26" t="s">
        <v>400</v>
      </c>
      <c r="F10" s="26" t="s">
        <v>1783</v>
      </c>
      <c r="G10" s="26" t="s">
        <v>1746</v>
      </c>
    </row>
    <row r="11" ht="16" customHeight="1" spans="1:7">
      <c r="A11" s="26"/>
      <c r="B11" s="26"/>
      <c r="C11" s="26"/>
      <c r="D11" s="26"/>
      <c r="E11" s="26" t="s">
        <v>254</v>
      </c>
      <c r="F11" s="26" t="s">
        <v>323</v>
      </c>
      <c r="G11" s="26" t="s">
        <v>1623</v>
      </c>
    </row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9"/>
  <sheetViews>
    <sheetView workbookViewId="0">
      <selection activeCell="A1" sqref="A1"/>
    </sheetView>
  </sheetViews>
  <sheetFormatPr defaultColWidth="14" defaultRowHeight="12.75" outlineLevelCol="6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  <col min="8" max="8" width="30" customWidth="1"/>
    <col min="9" max="9" width="13" customWidth="1"/>
    <col min="10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1784</v>
      </c>
      <c r="B3" s="26" t="s">
        <v>338</v>
      </c>
      <c r="C3" s="26" t="str">
        <f>_xlfn.CONCAT("on",REPLACE(A3,1,1,UPPER(LEFT(A3,1))),REPLACE(B3,1,1,UPPER(LEFT(B3,1))))</f>
        <v>onVpaClicked</v>
      </c>
      <c r="D3" s="25" t="s">
        <v>1785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1596</v>
      </c>
      <c r="F4" s="34" t="s">
        <v>1597</v>
      </c>
      <c r="G4" s="26"/>
    </row>
    <row r="5" ht="18" customHeight="1" spans="1:7">
      <c r="A5" s="26"/>
      <c r="B5" s="26"/>
      <c r="C5" s="26"/>
      <c r="D5" s="26"/>
      <c r="E5" s="26"/>
      <c r="F5" s="26" t="s">
        <v>1786</v>
      </c>
      <c r="G5" s="26" t="s">
        <v>1787</v>
      </c>
    </row>
    <row r="6" ht="18" customHeight="1" spans="1:7">
      <c r="A6" s="26"/>
      <c r="B6" s="26"/>
      <c r="C6" s="26"/>
      <c r="D6" s="26"/>
      <c r="E6" s="26"/>
      <c r="F6" s="26" t="s">
        <v>1788</v>
      </c>
      <c r="G6" s="26" t="s">
        <v>1789</v>
      </c>
    </row>
    <row r="7" ht="18" customHeight="1" spans="1:7">
      <c r="A7" s="26"/>
      <c r="B7" s="26"/>
      <c r="C7" s="26"/>
      <c r="D7" s="26"/>
      <c r="E7" s="26"/>
      <c r="F7" s="26" t="s">
        <v>1790</v>
      </c>
      <c r="G7" s="26"/>
    </row>
    <row r="8" ht="18" customHeight="1" spans="1:7">
      <c r="A8" s="26"/>
      <c r="B8" s="26"/>
      <c r="C8" s="26"/>
      <c r="D8" s="26"/>
      <c r="E8" s="26"/>
      <c r="F8" s="26" t="s">
        <v>392</v>
      </c>
      <c r="G8" s="26"/>
    </row>
    <row r="9" ht="18" customHeight="1" spans="1:7">
      <c r="A9" s="26"/>
      <c r="B9" s="26"/>
      <c r="C9" s="26"/>
      <c r="D9" s="26"/>
      <c r="E9" s="26"/>
      <c r="F9" s="26" t="s">
        <v>390</v>
      </c>
      <c r="G9" s="26"/>
    </row>
    <row r="10" ht="18" customHeight="1" spans="1:7">
      <c r="A10" s="26"/>
      <c r="B10" s="26"/>
      <c r="C10" s="26"/>
      <c r="D10" s="26"/>
      <c r="E10" s="26"/>
      <c r="F10" s="26" t="s">
        <v>1791</v>
      </c>
      <c r="G10" s="26"/>
    </row>
    <row r="11" ht="18" customHeight="1" spans="1:7">
      <c r="A11" s="26"/>
      <c r="B11" s="26"/>
      <c r="C11" s="26"/>
      <c r="D11" s="26"/>
      <c r="E11" s="26"/>
      <c r="F11" s="26" t="s">
        <v>1792</v>
      </c>
      <c r="G11" s="26"/>
    </row>
    <row r="12" ht="16" customHeight="1" spans="1:7">
      <c r="A12" s="26" t="s">
        <v>1784</v>
      </c>
      <c r="B12" s="26" t="s">
        <v>1793</v>
      </c>
      <c r="C12" s="26" t="str">
        <f>_xlfn.CONCAT("on",REPLACE(A12,1,1,UPPER(LEFT(A12,1))),REPLACE(B12,1,1,UPPER(LEFT(B12,1))))</f>
        <v>onVpaAvailable</v>
      </c>
      <c r="D12" s="25" t="s">
        <v>1794</v>
      </c>
      <c r="E12" s="26"/>
      <c r="F12" s="26"/>
      <c r="G12" s="26"/>
    </row>
    <row r="13" ht="16" customHeight="1" spans="1:7">
      <c r="A13" s="26"/>
      <c r="B13" s="26"/>
      <c r="C13" s="26"/>
      <c r="D13" s="26"/>
      <c r="E13" s="26" t="s">
        <v>1596</v>
      </c>
      <c r="F13" s="34" t="s">
        <v>1795</v>
      </c>
      <c r="G13" s="26"/>
    </row>
    <row r="14" ht="16" customHeight="1" spans="1:7">
      <c r="A14" s="26"/>
      <c r="B14" s="26"/>
      <c r="C14" s="26"/>
      <c r="D14" s="26"/>
      <c r="E14" s="26"/>
      <c r="F14" s="57" t="s">
        <v>1796</v>
      </c>
      <c r="G14" s="26"/>
    </row>
    <row r="15" ht="16" customHeight="1" spans="1:7">
      <c r="A15" s="26"/>
      <c r="B15" s="26"/>
      <c r="C15" s="26"/>
      <c r="D15" s="26"/>
      <c r="E15" s="26"/>
      <c r="F15" s="57" t="s">
        <v>1797</v>
      </c>
      <c r="G15" s="26"/>
    </row>
    <row r="16" ht="16" customHeight="1" spans="1:7">
      <c r="A16" s="26"/>
      <c r="B16" s="26"/>
      <c r="C16" s="26"/>
      <c r="D16" s="26"/>
      <c r="E16" s="26"/>
      <c r="F16" s="57" t="s">
        <v>1798</v>
      </c>
      <c r="G16" s="26"/>
    </row>
    <row r="17" ht="16" customHeight="1" spans="1:7">
      <c r="A17" s="26"/>
      <c r="B17" s="26"/>
      <c r="C17" s="26"/>
      <c r="D17" s="26"/>
      <c r="E17" s="26"/>
      <c r="F17" s="57" t="s">
        <v>1799</v>
      </c>
      <c r="G17" s="26"/>
    </row>
    <row r="18" ht="16" customHeight="1" spans="1:7">
      <c r="A18" s="26"/>
      <c r="B18" s="26"/>
      <c r="C18" s="26"/>
      <c r="D18" s="26"/>
      <c r="E18" s="26"/>
      <c r="F18" s="57" t="s">
        <v>1800</v>
      </c>
      <c r="G18" s="26"/>
    </row>
    <row r="19" ht="16" customHeight="1" spans="1:7">
      <c r="A19" s="26"/>
      <c r="B19" s="26"/>
      <c r="C19" s="26"/>
      <c r="D19" s="26"/>
      <c r="E19" s="26"/>
      <c r="F19" s="57" t="s">
        <v>1801</v>
      </c>
      <c r="G19" s="26"/>
    </row>
    <row r="20" ht="16" customHeight="1" spans="1:7">
      <c r="A20" s="26"/>
      <c r="B20" s="26"/>
      <c r="C20" s="26"/>
      <c r="D20" s="26"/>
      <c r="E20" s="26"/>
      <c r="F20" s="57" t="s">
        <v>1802</v>
      </c>
      <c r="G20" s="26"/>
    </row>
    <row r="21" ht="16" customHeight="1" spans="1:7">
      <c r="A21" s="26"/>
      <c r="B21" s="26"/>
      <c r="C21" s="26"/>
      <c r="D21" s="26"/>
      <c r="E21" s="26"/>
      <c r="F21" s="57" t="s">
        <v>1803</v>
      </c>
      <c r="G21" s="26"/>
    </row>
    <row r="22" ht="16" customHeight="1" spans="1:7">
      <c r="A22" s="26"/>
      <c r="B22" s="26"/>
      <c r="C22" s="26"/>
      <c r="D22" s="26"/>
      <c r="E22" s="26"/>
      <c r="F22" s="57" t="s">
        <v>1804</v>
      </c>
      <c r="G22" s="26"/>
    </row>
    <row r="23" ht="16" customHeight="1" spans="1:7">
      <c r="A23" s="26"/>
      <c r="B23" s="26"/>
      <c r="C23" s="26"/>
      <c r="D23" s="26"/>
      <c r="E23" s="26"/>
      <c r="F23" s="57" t="s">
        <v>1805</v>
      </c>
      <c r="G23" s="26"/>
    </row>
    <row r="24" ht="16" customHeight="1" spans="1:7">
      <c r="A24" s="26"/>
      <c r="B24" s="26"/>
      <c r="C24" s="26"/>
      <c r="D24" s="26"/>
      <c r="E24" s="26"/>
      <c r="F24" s="57" t="s">
        <v>1806</v>
      </c>
      <c r="G24" s="26"/>
    </row>
    <row r="25" ht="16" customHeight="1" spans="1:7">
      <c r="A25" s="26"/>
      <c r="B25" s="26"/>
      <c r="C25" s="26"/>
      <c r="D25" s="26"/>
      <c r="E25" s="26"/>
      <c r="F25" s="57" t="s">
        <v>1807</v>
      </c>
      <c r="G25" s="26"/>
    </row>
    <row r="26" ht="16" customHeight="1" spans="1:7">
      <c r="A26" s="26"/>
      <c r="B26" s="26"/>
      <c r="C26" s="26"/>
      <c r="D26" s="26"/>
      <c r="E26" s="26"/>
      <c r="F26" s="57" t="s">
        <v>1808</v>
      </c>
      <c r="G26" s="26"/>
    </row>
    <row r="27" ht="16" customHeight="1" spans="1:7">
      <c r="A27" s="26"/>
      <c r="B27" s="26"/>
      <c r="C27" s="26"/>
      <c r="D27" s="26"/>
      <c r="E27" s="26"/>
      <c r="F27" s="57" t="s">
        <v>1809</v>
      </c>
      <c r="G27" s="26"/>
    </row>
    <row r="28" ht="16" customHeight="1" spans="1:7">
      <c r="A28" s="26"/>
      <c r="B28" s="26"/>
      <c r="C28" s="26"/>
      <c r="D28" s="26"/>
      <c r="E28" s="26"/>
      <c r="F28" s="57" t="s">
        <v>1810</v>
      </c>
      <c r="G28" s="26"/>
    </row>
    <row r="29" ht="16" customHeight="1" spans="1:7">
      <c r="A29" s="26"/>
      <c r="B29" s="26"/>
      <c r="C29" s="26"/>
      <c r="D29" s="26"/>
      <c r="E29" s="26"/>
      <c r="F29" s="57" t="s">
        <v>1811</v>
      </c>
      <c r="G29" s="26"/>
    </row>
    <row r="30" ht="16" customHeight="1" spans="1:7">
      <c r="A30" s="26"/>
      <c r="B30" s="26"/>
      <c r="C30" s="26"/>
      <c r="D30" s="26"/>
      <c r="E30" s="26"/>
      <c r="F30" s="57" t="s">
        <v>1812</v>
      </c>
      <c r="G30" s="26"/>
    </row>
    <row r="31" ht="16" customHeight="1" spans="1:7">
      <c r="A31" s="26"/>
      <c r="B31" s="26"/>
      <c r="C31" s="26"/>
      <c r="D31" s="26"/>
      <c r="E31" s="26"/>
      <c r="F31" s="57" t="s">
        <v>1813</v>
      </c>
      <c r="G31" s="26"/>
    </row>
    <row r="32" ht="16" customHeight="1" spans="1:7">
      <c r="A32" s="26"/>
      <c r="B32" s="26"/>
      <c r="C32" s="26"/>
      <c r="D32" s="26"/>
      <c r="E32" s="26"/>
      <c r="F32" s="57" t="s">
        <v>1814</v>
      </c>
      <c r="G32" s="26"/>
    </row>
    <row r="33" ht="16" customHeight="1" spans="1:7">
      <c r="A33" s="26"/>
      <c r="B33" s="26"/>
      <c r="C33" s="26"/>
      <c r="D33" s="26"/>
      <c r="E33" s="26"/>
      <c r="F33" s="57" t="s">
        <v>1815</v>
      </c>
      <c r="G33" s="26"/>
    </row>
    <row r="34" ht="16" customHeight="1" spans="1:7">
      <c r="A34" s="26"/>
      <c r="B34" s="26"/>
      <c r="C34" s="26"/>
      <c r="D34" s="26"/>
      <c r="E34" s="26"/>
      <c r="F34" s="57" t="s">
        <v>1816</v>
      </c>
      <c r="G34" s="26"/>
    </row>
    <row r="35" ht="16" customHeight="1" spans="1:7">
      <c r="A35" s="26"/>
      <c r="B35" s="26"/>
      <c r="C35" s="26"/>
      <c r="D35" s="26"/>
      <c r="E35" s="26"/>
      <c r="F35" s="57" t="s">
        <v>1817</v>
      </c>
      <c r="G35" s="26"/>
    </row>
    <row r="36" ht="16" customHeight="1" spans="1:7">
      <c r="A36" s="26"/>
      <c r="B36" s="26"/>
      <c r="C36" s="26"/>
      <c r="D36" s="26"/>
      <c r="E36" s="26"/>
      <c r="F36" s="57" t="s">
        <v>1818</v>
      </c>
      <c r="G36" s="26"/>
    </row>
    <row r="37" ht="16" customHeight="1" spans="1:7">
      <c r="A37" s="26"/>
      <c r="B37" s="26"/>
      <c r="C37" s="26"/>
      <c r="D37" s="26"/>
      <c r="E37" s="26"/>
      <c r="F37" s="57" t="s">
        <v>1819</v>
      </c>
      <c r="G37" s="26"/>
    </row>
    <row r="38" ht="16" customHeight="1" spans="1:7">
      <c r="A38" s="26"/>
      <c r="B38" s="26"/>
      <c r="C38" s="26"/>
      <c r="D38" s="26"/>
      <c r="E38" s="26"/>
      <c r="F38" s="57" t="s">
        <v>1820</v>
      </c>
      <c r="G38" s="26"/>
    </row>
    <row r="39" ht="16" customHeight="1" spans="1:7">
      <c r="A39" s="26"/>
      <c r="B39" s="26"/>
      <c r="C39" s="26"/>
      <c r="D39" s="26"/>
      <c r="E39" s="26"/>
      <c r="F39" s="57" t="s">
        <v>1821</v>
      </c>
      <c r="G39" s="26"/>
    </row>
    <row r="40" ht="16" customHeight="1" spans="1:7">
      <c r="A40" s="26"/>
      <c r="B40" s="26"/>
      <c r="C40" s="26"/>
      <c r="D40" s="26"/>
      <c r="E40" s="26"/>
      <c r="F40" s="57" t="s">
        <v>1822</v>
      </c>
      <c r="G40" s="26"/>
    </row>
    <row r="41" ht="16" customHeight="1" spans="1:7">
      <c r="A41" s="26"/>
      <c r="B41" s="26"/>
      <c r="C41" s="26"/>
      <c r="D41" s="26"/>
      <c r="E41" s="26"/>
      <c r="F41" s="57" t="s">
        <v>1823</v>
      </c>
      <c r="G41" s="26"/>
    </row>
    <row r="42" ht="16" customHeight="1" spans="1:7">
      <c r="A42" s="26"/>
      <c r="B42" s="26"/>
      <c r="C42" s="26"/>
      <c r="D42" s="26"/>
      <c r="E42" s="26"/>
      <c r="F42" s="57" t="s">
        <v>1824</v>
      </c>
      <c r="G42" s="26"/>
    </row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 spans="1:4">
      <c r="A74" s="18" t="s">
        <v>1825</v>
      </c>
      <c r="B74" s="18" t="s">
        <v>110</v>
      </c>
      <c r="D74" s="18" t="s">
        <v>1826</v>
      </c>
    </row>
    <row r="75" ht="16" customHeight="1" spans="1:4">
      <c r="A75" s="64" t="s">
        <v>1827</v>
      </c>
      <c r="B75" s="64" t="s">
        <v>1828</v>
      </c>
      <c r="C75" s="64"/>
      <c r="D75" s="64" t="s">
        <v>1829</v>
      </c>
    </row>
    <row r="76" ht="16" customHeight="1" spans="1:4">
      <c r="A76" s="18" t="s">
        <v>1830</v>
      </c>
      <c r="D76" s="18" t="s">
        <v>1831</v>
      </c>
    </row>
    <row r="77" ht="16" customHeight="1" spans="1:4">
      <c r="A77" s="18" t="s">
        <v>1832</v>
      </c>
      <c r="D77" s="18" t="s">
        <v>1833</v>
      </c>
    </row>
    <row r="78" ht="16" customHeight="1" spans="1:4">
      <c r="A78" s="18" t="s">
        <v>1834</v>
      </c>
      <c r="D78" s="18" t="s">
        <v>1835</v>
      </c>
    </row>
    <row r="79" ht="16" customHeight="1" spans="1:4">
      <c r="A79" s="18" t="s">
        <v>1836</v>
      </c>
      <c r="D79" s="18" t="s">
        <v>1837</v>
      </c>
    </row>
    <row r="80" ht="16" customHeight="1" spans="1:4">
      <c r="A80" s="18" t="s">
        <v>1838</v>
      </c>
      <c r="D80" s="18" t="s">
        <v>1839</v>
      </c>
    </row>
    <row r="81" ht="16" customHeight="1" spans="1:4">
      <c r="A81" s="73" t="s">
        <v>1796</v>
      </c>
      <c r="D81" s="18" t="s">
        <v>1840</v>
      </c>
    </row>
    <row r="82" ht="16" customHeight="1" spans="1:4">
      <c r="A82" s="73" t="s">
        <v>1797</v>
      </c>
      <c r="D82" s="18" t="s">
        <v>1841</v>
      </c>
    </row>
    <row r="83" ht="16" customHeight="1" spans="1:4">
      <c r="A83" s="73" t="s">
        <v>1798</v>
      </c>
      <c r="D83" s="18" t="s">
        <v>1842</v>
      </c>
    </row>
    <row r="84" ht="16" customHeight="1" spans="1:4">
      <c r="A84" s="73" t="s">
        <v>1799</v>
      </c>
      <c r="D84" s="18" t="s">
        <v>1843</v>
      </c>
    </row>
    <row r="85" ht="16" customHeight="1" spans="1:4">
      <c r="A85" s="73" t="s">
        <v>1800</v>
      </c>
      <c r="D85" s="18" t="s">
        <v>1844</v>
      </c>
    </row>
    <row r="86" ht="16" customHeight="1" spans="1:4">
      <c r="A86" s="73" t="s">
        <v>1801</v>
      </c>
      <c r="D86" s="18" t="s">
        <v>1845</v>
      </c>
    </row>
    <row r="87" ht="16" customHeight="1" spans="1:4">
      <c r="A87" s="73" t="s">
        <v>1802</v>
      </c>
      <c r="D87" s="18" t="s">
        <v>1846</v>
      </c>
    </row>
    <row r="88" ht="16" customHeight="1" spans="1:4">
      <c r="A88" s="73" t="s">
        <v>1803</v>
      </c>
      <c r="D88" s="18" t="s">
        <v>1847</v>
      </c>
    </row>
    <row r="89" ht="16" customHeight="1" spans="1:4">
      <c r="A89" s="73" t="s">
        <v>1804</v>
      </c>
      <c r="D89" s="18" t="s">
        <v>1848</v>
      </c>
    </row>
    <row r="90" ht="16" customHeight="1" spans="1:4">
      <c r="A90" s="73" t="s">
        <v>1805</v>
      </c>
      <c r="D90" s="18" t="s">
        <v>1849</v>
      </c>
    </row>
    <row r="91" ht="16" customHeight="1" spans="1:4">
      <c r="A91" s="73" t="s">
        <v>1806</v>
      </c>
      <c r="D91" s="18" t="s">
        <v>1850</v>
      </c>
    </row>
    <row r="92" ht="16" customHeight="1" spans="1:4">
      <c r="A92" s="73" t="s">
        <v>1807</v>
      </c>
      <c r="D92" s="18" t="s">
        <v>1851</v>
      </c>
    </row>
    <row r="93" ht="16" customHeight="1" spans="1:4">
      <c r="A93" s="73" t="s">
        <v>1808</v>
      </c>
      <c r="D93" s="18" t="s">
        <v>1852</v>
      </c>
    </row>
    <row r="94" ht="16" customHeight="1" spans="1:4">
      <c r="A94" s="73" t="s">
        <v>1809</v>
      </c>
      <c r="D94" s="18" t="s">
        <v>1853</v>
      </c>
    </row>
    <row r="95" ht="16" customHeight="1" spans="1:4">
      <c r="A95" s="73" t="s">
        <v>1810</v>
      </c>
      <c r="D95" s="18" t="s">
        <v>1854</v>
      </c>
    </row>
    <row r="96" ht="16" customHeight="1" spans="1:4">
      <c r="A96" s="73" t="s">
        <v>1811</v>
      </c>
      <c r="D96" s="18" t="s">
        <v>1855</v>
      </c>
    </row>
    <row r="97" ht="16" customHeight="1" spans="1:4">
      <c r="A97" s="73" t="s">
        <v>1812</v>
      </c>
      <c r="D97" s="18" t="s">
        <v>1855</v>
      </c>
    </row>
    <row r="98" ht="16" customHeight="1" spans="1:4">
      <c r="A98" s="73" t="s">
        <v>1813</v>
      </c>
      <c r="D98" s="18" t="s">
        <v>1855</v>
      </c>
    </row>
    <row r="99" ht="16" customHeight="1" spans="1:4">
      <c r="A99" s="73" t="s">
        <v>1814</v>
      </c>
      <c r="D99" s="18" t="s">
        <v>1855</v>
      </c>
    </row>
    <row r="100" ht="16" customHeight="1" spans="1:4">
      <c r="A100" s="73" t="s">
        <v>1815</v>
      </c>
      <c r="D100" s="18" t="s">
        <v>1855</v>
      </c>
    </row>
    <row r="101" ht="16" customHeight="1" spans="1:4">
      <c r="A101" s="73" t="s">
        <v>1816</v>
      </c>
      <c r="D101" s="18" t="s">
        <v>1855</v>
      </c>
    </row>
    <row r="102" ht="16" customHeight="1" spans="1:4">
      <c r="A102" s="73" t="s">
        <v>1817</v>
      </c>
      <c r="D102" s="18" t="s">
        <v>1856</v>
      </c>
    </row>
    <row r="103" ht="16" customHeight="1" spans="1:4">
      <c r="A103" s="73" t="s">
        <v>1818</v>
      </c>
      <c r="D103" s="18" t="s">
        <v>1856</v>
      </c>
    </row>
    <row r="104" ht="16" customHeight="1" spans="1:4">
      <c r="A104" s="73" t="s">
        <v>1819</v>
      </c>
      <c r="D104" s="18" t="s">
        <v>1856</v>
      </c>
    </row>
    <row r="105" ht="16" customHeight="1" spans="1:4">
      <c r="A105" s="73" t="s">
        <v>1820</v>
      </c>
      <c r="D105" s="18" t="s">
        <v>1856</v>
      </c>
    </row>
    <row r="106" ht="16" customHeight="1" spans="1:4">
      <c r="A106" s="73" t="s">
        <v>1821</v>
      </c>
      <c r="D106" s="18" t="s">
        <v>1856</v>
      </c>
    </row>
    <row r="107" ht="16" customHeight="1" spans="1:4">
      <c r="A107" s="73" t="s">
        <v>1822</v>
      </c>
      <c r="D107" s="18" t="s">
        <v>1856</v>
      </c>
    </row>
    <row r="108" ht="16" customHeight="1" spans="1:4">
      <c r="A108" s="73" t="s">
        <v>1823</v>
      </c>
      <c r="D108" s="18" t="s">
        <v>1856</v>
      </c>
    </row>
    <row r="109" ht="16" customHeight="1" spans="1:4">
      <c r="A109" s="73" t="s">
        <v>1824</v>
      </c>
      <c r="D109" s="18" t="s">
        <v>1857</v>
      </c>
    </row>
  </sheetData>
  <sheetProtection formatCells="0" insertHyperlinks="0" autoFilter="0"/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A1" sqref="A1"/>
    </sheetView>
  </sheetViews>
  <sheetFormatPr defaultColWidth="14" defaultRowHeight="12.75" outlineLevelCol="7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48" customWidth="1"/>
    <col min="7" max="7" width="36" customWidth="1"/>
    <col min="8" max="20" width="9" customWidth="1"/>
  </cols>
  <sheetData>
    <row r="1" ht="16" customHeight="1" spans="1:8">
      <c r="A1" s="68" t="s">
        <v>241</v>
      </c>
      <c r="B1" s="68" t="s">
        <v>242</v>
      </c>
      <c r="C1" s="68" t="s">
        <v>1310</v>
      </c>
      <c r="D1" s="68" t="s">
        <v>244</v>
      </c>
      <c r="E1" s="68" t="s">
        <v>245</v>
      </c>
      <c r="F1" s="68"/>
      <c r="G1" s="68"/>
      <c r="H1" s="68" t="s">
        <v>1858</v>
      </c>
    </row>
    <row r="2" ht="16" customHeight="1" spans="5:7">
      <c r="E2" s="19" t="s">
        <v>397</v>
      </c>
      <c r="F2" s="19" t="s">
        <v>250</v>
      </c>
      <c r="G2" s="19" t="s">
        <v>1859</v>
      </c>
    </row>
    <row r="3" ht="16" customHeight="1" spans="1:4">
      <c r="A3" s="18" t="s">
        <v>1860</v>
      </c>
      <c r="B3" s="18" t="s">
        <v>1861</v>
      </c>
      <c r="C3" s="18" t="str">
        <f>_xlfn.CONCAT("on",REPLACE(A3,1,1,UPPER(LEFT(A3,1))),REPLACE(B3,1,1,UPPER(LEFT(B3,1))))</f>
        <v>onCardmessagePush</v>
      </c>
      <c r="D3" s="18" t="s">
        <v>1862</v>
      </c>
    </row>
    <row r="4" ht="16" customHeight="1" spans="5:7">
      <c r="E4" s="18" t="s">
        <v>1863</v>
      </c>
      <c r="F4" s="18" t="s">
        <v>681</v>
      </c>
      <c r="G4" s="18" t="s">
        <v>1864</v>
      </c>
    </row>
    <row r="5" ht="31" customHeight="1" spans="5:7">
      <c r="E5" s="18" t="s">
        <v>1181</v>
      </c>
      <c r="F5" s="17" t="s">
        <v>1865</v>
      </c>
      <c r="G5" s="18" t="s">
        <v>1866</v>
      </c>
    </row>
    <row r="6" ht="16" customHeight="1" spans="5:7">
      <c r="E6" s="18" t="s">
        <v>1867</v>
      </c>
      <c r="F6" s="69" t="s">
        <v>323</v>
      </c>
      <c r="G6" s="18" t="s">
        <v>1868</v>
      </c>
    </row>
    <row r="7" ht="16" customHeight="1" spans="5:8">
      <c r="E7" s="18" t="s">
        <v>1194</v>
      </c>
      <c r="F7" s="69" t="s">
        <v>1869</v>
      </c>
      <c r="G7" s="18" t="s">
        <v>1870</v>
      </c>
      <c r="H7" s="18" t="s">
        <v>1871</v>
      </c>
    </row>
    <row r="8" ht="16" customHeight="1" spans="1:4">
      <c r="A8" s="18" t="s">
        <v>1860</v>
      </c>
      <c r="B8" s="18" t="s">
        <v>1645</v>
      </c>
      <c r="C8" s="18" t="str">
        <f>_xlfn.CONCAT("on",REPLACE(A8,1,1,UPPER(LEFT(A8,1))),REPLACE(B8,1,1,UPPER(LEFT(B8,1))))</f>
        <v>onCardmessageClosed</v>
      </c>
      <c r="D8" s="18" t="s">
        <v>1872</v>
      </c>
    </row>
    <row r="9" ht="16" customHeight="1" spans="5:7">
      <c r="E9" s="18" t="s">
        <v>480</v>
      </c>
      <c r="F9" s="18" t="s">
        <v>697</v>
      </c>
      <c r="G9" s="18" t="s">
        <v>1873</v>
      </c>
    </row>
    <row r="10" ht="16" customHeight="1" spans="5:7">
      <c r="E10" s="18" t="s">
        <v>482</v>
      </c>
      <c r="F10" s="18" t="s">
        <v>697</v>
      </c>
      <c r="G10" s="18" t="s">
        <v>1874</v>
      </c>
    </row>
    <row r="11" ht="16" customHeight="1" spans="5:8">
      <c r="E11" s="18" t="s">
        <v>400</v>
      </c>
      <c r="F11" s="70" t="s">
        <v>1875</v>
      </c>
      <c r="G11" s="18" t="s">
        <v>1876</v>
      </c>
      <c r="H11" s="71"/>
    </row>
    <row r="12" ht="16" customHeight="1" spans="5:7">
      <c r="E12" s="18" t="s">
        <v>1867</v>
      </c>
      <c r="F12" s="18" t="s">
        <v>323</v>
      </c>
      <c r="G12" s="18" t="s">
        <v>1877</v>
      </c>
    </row>
    <row r="13" ht="16" customHeight="1" spans="1:4">
      <c r="A13" s="18" t="s">
        <v>1860</v>
      </c>
      <c r="B13" s="18" t="s">
        <v>594</v>
      </c>
      <c r="C13" s="18" t="str">
        <f>_xlfn.CONCAT("on",REPLACE(A13,1,1,UPPER(LEFT(A13,1))),REPLACE(B13,1,1,UPPER(LEFT(B13,1))))</f>
        <v>onCardmessageVoice</v>
      </c>
      <c r="D13" s="18" t="s">
        <v>1878</v>
      </c>
    </row>
    <row r="14" ht="16" customHeight="1" spans="5:6">
      <c r="E14" s="18" t="s">
        <v>400</v>
      </c>
      <c r="F14" s="18" t="s">
        <v>1142</v>
      </c>
    </row>
    <row r="15" ht="16" customHeight="1"/>
    <row r="16" ht="16" customHeight="1"/>
    <row r="17" ht="16" customHeight="1" spans="4:4">
      <c r="D17" s="17"/>
    </row>
    <row r="18" ht="16" customHeight="1"/>
    <row r="19" ht="16" customHeight="1"/>
    <row r="20" ht="16" customHeight="1"/>
    <row r="21" ht="16" customHeight="1"/>
    <row r="22" ht="16" customHeight="1"/>
    <row r="23" ht="16" customHeight="1" spans="5:6">
      <c r="E23" s="72" t="s">
        <v>1879</v>
      </c>
      <c r="F23" s="72" t="s">
        <v>1880</v>
      </c>
    </row>
    <row r="24" ht="16" customHeight="1" spans="5:6">
      <c r="E24" s="26" t="s">
        <v>1881</v>
      </c>
      <c r="F24" s="26" t="s">
        <v>1882</v>
      </c>
    </row>
    <row r="25" ht="16" customHeight="1" spans="5:6">
      <c r="E25" s="26" t="s">
        <v>1883</v>
      </c>
      <c r="F25" s="26" t="s">
        <v>1884</v>
      </c>
    </row>
    <row r="26" ht="16" customHeight="1" spans="5:6">
      <c r="E26" s="26" t="s">
        <v>1885</v>
      </c>
      <c r="F26" s="26" t="s">
        <v>1882</v>
      </c>
    </row>
    <row r="27" ht="16" customHeight="1" spans="5:6">
      <c r="E27" s="26" t="s">
        <v>1886</v>
      </c>
      <c r="F27" s="26" t="s">
        <v>1887</v>
      </c>
    </row>
    <row r="28" ht="16" customHeight="1" spans="5:6">
      <c r="E28" s="26" t="s">
        <v>1888</v>
      </c>
      <c r="F28" s="26" t="s">
        <v>1887</v>
      </c>
    </row>
    <row r="29" ht="16" customHeight="1" spans="5:6">
      <c r="E29" s="26" t="s">
        <v>1889</v>
      </c>
      <c r="F29" s="26" t="s">
        <v>1890</v>
      </c>
    </row>
    <row r="30" ht="16" customHeight="1" spans="5:6">
      <c r="E30" s="26" t="s">
        <v>1891</v>
      </c>
      <c r="F30" s="26" t="s">
        <v>1892</v>
      </c>
    </row>
    <row r="31" ht="16" customHeight="1" spans="5:6">
      <c r="E31" s="26" t="s">
        <v>1893</v>
      </c>
      <c r="F31" s="26" t="s">
        <v>1894</v>
      </c>
    </row>
    <row r="32" ht="16" customHeight="1" spans="5:6">
      <c r="E32" s="26" t="s">
        <v>1895</v>
      </c>
      <c r="F32" s="26" t="s">
        <v>1896</v>
      </c>
    </row>
    <row r="33" ht="16" customHeight="1" spans="5:6">
      <c r="E33" s="26" t="s">
        <v>1897</v>
      </c>
      <c r="F33" s="26" t="s">
        <v>1898</v>
      </c>
    </row>
    <row r="34" ht="16" customHeight="1" spans="5:6">
      <c r="E34" s="26" t="s">
        <v>1899</v>
      </c>
      <c r="F34" s="26" t="s">
        <v>1900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14" defaultRowHeight="12.75" outlineLevelCol="6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1901</v>
      </c>
      <c r="B3" s="26" t="s">
        <v>320</v>
      </c>
      <c r="C3" s="26" t="str">
        <f>_xlfn.CONCAT("on",REPLACE(A3,1,1,UPPER(LEFT(A3,1))),REPLACE(B3,1,1,UPPER(LEFT(B3,1))))</f>
        <v>onKtvOpened</v>
      </c>
      <c r="D3" s="25" t="s">
        <v>1902</v>
      </c>
      <c r="E3" s="26"/>
      <c r="F3" s="26"/>
      <c r="G3" s="26"/>
    </row>
    <row r="4" ht="16" customHeight="1" spans="1:7">
      <c r="A4" s="26" t="s">
        <v>1901</v>
      </c>
      <c r="B4" s="26" t="s">
        <v>1903</v>
      </c>
      <c r="C4" s="26" t="str">
        <f>_xlfn.CONCAT("on",REPLACE(A4,1,1,UPPER(LEFT(A4,1))),REPLACE(B4,1,1,UPPER(LEFT(B4,1))))</f>
        <v>onKtvPlayed </v>
      </c>
      <c r="D4" s="25" t="s">
        <v>1904</v>
      </c>
      <c r="E4" s="26"/>
      <c r="F4" s="26"/>
      <c r="G4" s="26"/>
    </row>
    <row r="5" ht="16" customHeight="1" spans="1:7">
      <c r="A5" s="26"/>
      <c r="B5" s="26"/>
      <c r="C5" s="26"/>
      <c r="D5" s="26"/>
      <c r="E5" s="26" t="s">
        <v>1684</v>
      </c>
      <c r="F5" s="26" t="s">
        <v>323</v>
      </c>
      <c r="G5" s="26" t="s">
        <v>1905</v>
      </c>
    </row>
    <row r="6" ht="16" customHeight="1" spans="1:7">
      <c r="A6" s="26"/>
      <c r="B6" s="26"/>
      <c r="C6" s="26"/>
      <c r="D6" s="25"/>
      <c r="E6" s="26" t="s">
        <v>1906</v>
      </c>
      <c r="F6" s="26" t="s">
        <v>323</v>
      </c>
      <c r="G6" s="26" t="s">
        <v>1907</v>
      </c>
    </row>
    <row r="7" ht="16" customHeight="1" spans="1:7">
      <c r="A7" s="26" t="s">
        <v>1901</v>
      </c>
      <c r="B7" s="26" t="s">
        <v>1384</v>
      </c>
      <c r="C7" s="26" t="str">
        <f>_xlfn.CONCAT("on",REPLACE(A7,1,1,UPPER(LEFT(A7,1))),REPLACE(B7,1,1,UPPER(LEFT(B7,1))))</f>
        <v>onKtvEnded</v>
      </c>
      <c r="D7" s="25" t="s">
        <v>1908</v>
      </c>
      <c r="E7" s="26"/>
      <c r="F7" s="26"/>
      <c r="G7" s="26"/>
    </row>
    <row r="8" ht="16" customHeight="1" spans="1:7">
      <c r="A8" s="26"/>
      <c r="B8" s="26"/>
      <c r="C8" s="26"/>
      <c r="D8" s="26"/>
      <c r="E8" s="26" t="s">
        <v>1684</v>
      </c>
      <c r="F8" s="26" t="s">
        <v>323</v>
      </c>
      <c r="G8" s="26" t="s">
        <v>1905</v>
      </c>
    </row>
    <row r="9" ht="16" customHeight="1" spans="1:7">
      <c r="A9" s="26"/>
      <c r="B9" s="26"/>
      <c r="C9" s="26"/>
      <c r="D9" s="26"/>
      <c r="E9" s="26" t="s">
        <v>1906</v>
      </c>
      <c r="F9" s="26" t="s">
        <v>323</v>
      </c>
      <c r="G9" s="26" t="s">
        <v>1907</v>
      </c>
    </row>
    <row r="10" ht="16" customHeight="1" spans="1:7">
      <c r="A10" s="26"/>
      <c r="B10" s="26"/>
      <c r="C10" s="26"/>
      <c r="D10" s="26"/>
      <c r="E10" s="26" t="s">
        <v>480</v>
      </c>
      <c r="F10" s="26" t="s">
        <v>1909</v>
      </c>
      <c r="G10" s="26"/>
    </row>
    <row r="11" ht="16" customHeight="1" spans="1:7">
      <c r="A11" s="26"/>
      <c r="B11" s="26"/>
      <c r="C11" s="26"/>
      <c r="D11" s="26"/>
      <c r="E11" s="26" t="s">
        <v>482</v>
      </c>
      <c r="F11" s="26" t="s">
        <v>1910</v>
      </c>
      <c r="G11" s="26"/>
    </row>
    <row r="12" ht="31" customHeight="1" spans="1:7">
      <c r="A12" s="26"/>
      <c r="B12" s="26"/>
      <c r="C12" s="26"/>
      <c r="D12" s="26"/>
      <c r="E12" s="26" t="s">
        <v>1911</v>
      </c>
      <c r="F12" s="26" t="s">
        <v>1040</v>
      </c>
      <c r="G12" s="25" t="s">
        <v>1912</v>
      </c>
    </row>
    <row r="13" ht="16" customHeight="1" spans="1:7">
      <c r="A13" s="26" t="s">
        <v>1901</v>
      </c>
      <c r="B13" s="26" t="s">
        <v>338</v>
      </c>
      <c r="C13" s="26" t="str">
        <f>_xlfn.CONCAT("on",REPLACE(A13,1,1,UPPER(LEFT(A13,1))),REPLACE(B13,1,1,UPPER(LEFT(B13,1))))</f>
        <v>onKtvClicked</v>
      </c>
      <c r="D13" s="26"/>
      <c r="E13" s="26"/>
      <c r="F13" s="26"/>
      <c r="G13" s="26"/>
    </row>
    <row r="14" ht="16" customHeight="1" spans="1:7">
      <c r="A14" s="26"/>
      <c r="B14" s="26"/>
      <c r="C14" s="26"/>
      <c r="D14" s="26"/>
      <c r="E14" s="26"/>
      <c r="F14" s="26"/>
      <c r="G14" s="26"/>
    </row>
    <row r="15" ht="16" customHeight="1" spans="1:7">
      <c r="A15" s="26"/>
      <c r="B15" s="26"/>
      <c r="C15" s="26"/>
      <c r="D15" s="26"/>
      <c r="E15" s="26" t="s">
        <v>1913</v>
      </c>
      <c r="F15" s="26"/>
      <c r="G15" s="26"/>
    </row>
    <row r="16" ht="31" customHeight="1" spans="1:7">
      <c r="A16" s="26"/>
      <c r="B16" s="26"/>
      <c r="C16" s="26"/>
      <c r="D16" s="26"/>
      <c r="E16" s="26" t="s">
        <v>1914</v>
      </c>
      <c r="F16" s="26" t="s">
        <v>1040</v>
      </c>
      <c r="G16" s="25" t="s">
        <v>1915</v>
      </c>
    </row>
    <row r="17" ht="16" customHeight="1" spans="1:7">
      <c r="A17" s="26"/>
      <c r="B17" s="26"/>
      <c r="C17" s="26"/>
      <c r="D17" s="26"/>
      <c r="E17" s="26"/>
      <c r="F17" s="26"/>
      <c r="G17" s="26"/>
    </row>
    <row r="18" ht="16" customHeight="1" spans="1:7">
      <c r="A18" s="26"/>
      <c r="B18" s="26"/>
      <c r="C18" s="26"/>
      <c r="D18" s="26"/>
      <c r="E18" s="26"/>
      <c r="F18" s="26"/>
      <c r="G18" s="26"/>
    </row>
    <row r="19" ht="16" customHeight="1"/>
    <row r="20" ht="16" customHeight="1"/>
    <row r="21" ht="16" customHeight="1"/>
    <row r="22" ht="16" customHeight="1" spans="6:6">
      <c r="F22" s="18" t="s">
        <v>1916</v>
      </c>
    </row>
    <row r="23" ht="16" customHeight="1" spans="6:6">
      <c r="F23" s="18" t="s">
        <v>1917</v>
      </c>
    </row>
    <row r="24" ht="16" customHeight="1" spans="6:6">
      <c r="F24" s="18" t="s">
        <v>1918</v>
      </c>
    </row>
    <row r="25" ht="16" customHeight="1" spans="6:7">
      <c r="F25" s="18" t="s">
        <v>1919</v>
      </c>
      <c r="G25" s="18" t="s">
        <v>1920</v>
      </c>
    </row>
    <row r="26" ht="16" customHeight="1" spans="6:6">
      <c r="F26" s="18" t="s">
        <v>1921</v>
      </c>
    </row>
  </sheetData>
  <sheetProtection formatCells="0" insertHyperlinks="0" autoFilter="0"/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workbookViewId="0">
      <selection activeCell="A1" sqref="A1"/>
    </sheetView>
  </sheetViews>
  <sheetFormatPr defaultColWidth="14" defaultRowHeight="12.75" outlineLevelCol="6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35" customWidth="1"/>
    <col min="8" max="20" width="9" customWidth="1"/>
  </cols>
  <sheetData>
    <row r="1" ht="16" customHeight="1" spans="1:7">
      <c r="A1" s="23" t="s">
        <v>241</v>
      </c>
      <c r="B1" s="23" t="s">
        <v>242</v>
      </c>
      <c r="C1" s="23" t="s">
        <v>243</v>
      </c>
      <c r="D1" s="23" t="s">
        <v>244</v>
      </c>
      <c r="E1" s="27" t="s">
        <v>245</v>
      </c>
      <c r="F1" s="27"/>
      <c r="G1" s="66"/>
    </row>
    <row r="2" ht="16" customHeight="1" spans="1:7">
      <c r="A2" s="23"/>
      <c r="B2" s="23"/>
      <c r="C2" s="24" t="s">
        <v>248</v>
      </c>
      <c r="D2" s="24"/>
      <c r="E2" s="29" t="s">
        <v>249</v>
      </c>
      <c r="F2" s="29" t="s">
        <v>250</v>
      </c>
      <c r="G2" s="29" t="s">
        <v>251</v>
      </c>
    </row>
    <row r="3" ht="16" customHeight="1" spans="1:7">
      <c r="A3" s="26" t="s">
        <v>1922</v>
      </c>
      <c r="B3" s="26" t="s">
        <v>320</v>
      </c>
      <c r="C3" s="26" t="str">
        <f>_xlfn.CONCAT("on",REPLACE(A3,1,1,UPPER(LEFT(A3,1))),REPLACE(B3,1,1,UPPER(LEFT(B3,1))))</f>
        <v>onSurpriseMessageOpened</v>
      </c>
      <c r="D3" s="25" t="s">
        <v>1923</v>
      </c>
      <c r="E3" s="26"/>
      <c r="F3" s="26"/>
      <c r="G3" s="26"/>
    </row>
    <row r="4" ht="16" customHeight="1" spans="1:7">
      <c r="A4" s="26" t="s">
        <v>1922</v>
      </c>
      <c r="B4" s="26" t="s">
        <v>1645</v>
      </c>
      <c r="C4" s="26" t="str">
        <f>_xlfn.CONCAT("on",REPLACE(A4,1,1,UPPER(LEFT(A4,1))),REPLACE(B4,1,1,UPPER(LEFT(B4,1))))</f>
        <v>onSurpriseMessageClosed</v>
      </c>
      <c r="D4" s="25" t="s">
        <v>1924</v>
      </c>
      <c r="E4" s="26"/>
      <c r="F4" s="26"/>
      <c r="G4" s="26"/>
    </row>
    <row r="5" ht="16" customHeight="1" spans="1:7">
      <c r="A5" s="26" t="s">
        <v>1922</v>
      </c>
      <c r="B5" s="26" t="s">
        <v>1925</v>
      </c>
      <c r="C5" s="26" t="str">
        <f>_xlfn.CONCAT("on",REPLACE(A5,1,1,UPPER(LEFT(A5,1))),REPLACE(B5,1,1,UPPER(LEFT(B5,1))))</f>
        <v>onSurpriseMessagePublished</v>
      </c>
      <c r="D5" s="25" t="s">
        <v>1926</v>
      </c>
      <c r="E5" s="26"/>
      <c r="F5" s="26"/>
      <c r="G5" s="26"/>
    </row>
    <row r="6" ht="16" customHeight="1" spans="1:7">
      <c r="A6" s="26"/>
      <c r="B6" s="26"/>
      <c r="C6" s="26"/>
      <c r="D6" s="26"/>
      <c r="E6" s="26" t="s">
        <v>1927</v>
      </c>
      <c r="F6" s="26" t="s">
        <v>1928</v>
      </c>
      <c r="G6" s="26"/>
    </row>
    <row r="7" ht="16" customHeight="1" spans="1:7">
      <c r="A7" s="26"/>
      <c r="B7" s="26"/>
      <c r="C7" s="26"/>
      <c r="D7" s="26"/>
      <c r="E7" s="26" t="s">
        <v>1929</v>
      </c>
      <c r="F7" s="26" t="s">
        <v>1930</v>
      </c>
      <c r="G7" s="26" t="s">
        <v>1931</v>
      </c>
    </row>
    <row r="8" ht="16" customHeight="1" spans="1:7">
      <c r="A8" s="26"/>
      <c r="B8" s="26"/>
      <c r="C8" s="26"/>
      <c r="D8" s="26"/>
      <c r="E8" s="26" t="s">
        <v>1932</v>
      </c>
      <c r="F8" s="26" t="s">
        <v>1159</v>
      </c>
      <c r="G8" s="26"/>
    </row>
    <row r="9" ht="16" customHeight="1" spans="1:7">
      <c r="A9" s="26"/>
      <c r="B9" s="26"/>
      <c r="C9" s="26"/>
      <c r="D9" s="26"/>
      <c r="E9" s="26" t="s">
        <v>1933</v>
      </c>
      <c r="F9" s="26" t="s">
        <v>1159</v>
      </c>
      <c r="G9" s="26"/>
    </row>
    <row r="10" ht="16" customHeight="1" spans="1:7">
      <c r="A10" s="26" t="s">
        <v>1922</v>
      </c>
      <c r="B10" s="26" t="s">
        <v>338</v>
      </c>
      <c r="C10" s="26" t="str">
        <f>_xlfn.CONCAT("on",REPLACE(A10,1,1,UPPER(LEFT(A10,1))),REPLACE(B10,1,1,UPPER(LEFT(B10,1))))</f>
        <v>onSurpriseMessageClicked</v>
      </c>
      <c r="D10" s="25" t="s">
        <v>1934</v>
      </c>
      <c r="E10" s="26"/>
      <c r="F10" s="26"/>
      <c r="G10" s="26"/>
    </row>
    <row r="11" ht="16" customHeight="1" spans="1:7">
      <c r="A11" s="26"/>
      <c r="B11" s="26"/>
      <c r="C11" s="26"/>
      <c r="D11" s="26"/>
      <c r="E11" s="26" t="s">
        <v>400</v>
      </c>
      <c r="F11" s="34" t="s">
        <v>340</v>
      </c>
      <c r="G11" s="26"/>
    </row>
    <row r="12" ht="16" customHeight="1" spans="1:7">
      <c r="A12" s="26"/>
      <c r="B12" s="26"/>
      <c r="C12" s="26"/>
      <c r="D12" s="26"/>
      <c r="E12" s="26"/>
      <c r="F12" s="26" t="s">
        <v>1935</v>
      </c>
      <c r="G12" s="26" t="s">
        <v>1936</v>
      </c>
    </row>
    <row r="13" ht="16" customHeight="1" spans="1:7">
      <c r="A13" s="26"/>
      <c r="B13" s="26"/>
      <c r="C13" s="26"/>
      <c r="D13" s="26"/>
      <c r="E13" s="26"/>
      <c r="F13" s="26" t="s">
        <v>1937</v>
      </c>
      <c r="G13" s="26" t="s">
        <v>1938</v>
      </c>
    </row>
    <row r="14" ht="16" customHeight="1" spans="1:7">
      <c r="A14" s="26"/>
      <c r="B14" s="26"/>
      <c r="C14" s="26"/>
      <c r="D14" s="26"/>
      <c r="E14" s="26"/>
      <c r="F14" s="26" t="s">
        <v>1939</v>
      </c>
      <c r="G14" s="26" t="s">
        <v>1940</v>
      </c>
    </row>
    <row r="15" ht="16" customHeight="1" spans="1:7">
      <c r="A15" s="26"/>
      <c r="B15" s="26"/>
      <c r="C15" s="26"/>
      <c r="D15" s="26"/>
      <c r="E15" s="26"/>
      <c r="F15" s="26" t="s">
        <v>1941</v>
      </c>
      <c r="G15" s="26" t="s">
        <v>1942</v>
      </c>
    </row>
    <row r="16" ht="31" customHeight="1" spans="1:7">
      <c r="A16" s="26" t="s">
        <v>1922</v>
      </c>
      <c r="B16" s="26" t="s">
        <v>91</v>
      </c>
      <c r="C16" s="26" t="str">
        <f>_xlfn.CONCAT("on",REPLACE(A16,1,1,UPPER(LEFT(A16,1))),REPLACE(B16,1,1,UPPER(LEFT(B16,1))))</f>
        <v>onSurpriseMessageSpeed</v>
      </c>
      <c r="D16" s="16" t="s">
        <v>1943</v>
      </c>
      <c r="E16" s="26"/>
      <c r="F16" s="26"/>
      <c r="G16" s="26"/>
    </row>
    <row r="17" ht="16" customHeight="1" spans="1:7">
      <c r="A17" s="26"/>
      <c r="B17" s="26"/>
      <c r="C17" s="26"/>
      <c r="D17" s="26"/>
      <c r="E17" s="26" t="s">
        <v>1944</v>
      </c>
      <c r="F17" s="26" t="s">
        <v>681</v>
      </c>
      <c r="G17" s="26"/>
    </row>
    <row r="18" ht="16" customHeight="1"/>
    <row r="19" ht="16" customHeight="1"/>
    <row r="20" ht="16" customHeight="1"/>
    <row r="21" ht="16" customHeight="1" spans="4:6">
      <c r="D21" s="62"/>
      <c r="E21" s="67"/>
      <c r="F21" s="67"/>
    </row>
    <row r="22" ht="18" customHeight="1" spans="4:4">
      <c r="D22" s="63"/>
    </row>
    <row r="23" ht="16" customHeight="1"/>
    <row r="24" ht="18" customHeight="1" spans="1:4">
      <c r="A24" s="64"/>
      <c r="B24" s="64"/>
      <c r="C24" s="64"/>
      <c r="D24" s="65"/>
    </row>
    <row r="25" ht="18" customHeight="1" spans="1:4">
      <c r="A25" s="64"/>
      <c r="B25" s="65"/>
      <c r="C25" s="64"/>
      <c r="D25" s="65"/>
    </row>
    <row r="26" ht="18" customHeight="1" spans="1:4">
      <c r="A26" s="64"/>
      <c r="B26" s="64"/>
      <c r="C26" s="64"/>
      <c r="D26" s="65"/>
    </row>
    <row r="27" ht="18" customHeight="1" spans="1:2">
      <c r="A27" s="64"/>
      <c r="B27" s="65"/>
    </row>
    <row r="28" ht="18" customHeight="1" spans="1:4">
      <c r="A28" s="64"/>
      <c r="B28" s="64"/>
      <c r="C28" s="64"/>
      <c r="D28" s="65"/>
    </row>
    <row r="29" ht="18" customHeight="1" spans="1:2">
      <c r="A29" s="64"/>
      <c r="B29" s="65"/>
    </row>
    <row r="30" ht="18" customHeight="1" spans="1:4">
      <c r="A30" s="64"/>
      <c r="B30" s="64"/>
      <c r="C30" s="64"/>
      <c r="D30" s="65"/>
    </row>
    <row r="31" ht="18" customHeight="1" spans="2:4">
      <c r="B31" s="45"/>
      <c r="D31" s="62"/>
    </row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  <row r="42" ht="16" customHeight="1"/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</sheetData>
  <sheetProtection formatCells="0" insertHyperlinks="0" autoFilter="0"/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workbookViewId="0">
      <selection activeCell="A1" sqref="A1"/>
    </sheetView>
  </sheetViews>
  <sheetFormatPr defaultColWidth="14" defaultRowHeight="12.75" outlineLevelCol="6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38" customWidth="1"/>
    <col min="8" max="20" width="9" customWidth="1"/>
  </cols>
  <sheetData>
    <row r="1" ht="16" customHeight="1" spans="1:7">
      <c r="A1" s="23" t="s">
        <v>241</v>
      </c>
      <c r="B1" s="23" t="s">
        <v>242</v>
      </c>
      <c r="C1" s="23" t="s">
        <v>243</v>
      </c>
      <c r="D1" s="23" t="s">
        <v>244</v>
      </c>
      <c r="E1" s="27" t="s">
        <v>245</v>
      </c>
      <c r="F1" s="27"/>
      <c r="G1" s="27"/>
    </row>
    <row r="2" ht="16" customHeight="1" spans="1:7">
      <c r="A2" s="23"/>
      <c r="B2" s="23"/>
      <c r="C2" s="23" t="s">
        <v>248</v>
      </c>
      <c r="D2" s="23"/>
      <c r="E2" s="27" t="s">
        <v>249</v>
      </c>
      <c r="F2" s="27" t="s">
        <v>250</v>
      </c>
      <c r="G2" s="27" t="s">
        <v>251</v>
      </c>
    </row>
    <row r="3" ht="16" customHeight="1" spans="1:7">
      <c r="A3" s="26" t="s">
        <v>1945</v>
      </c>
      <c r="B3" s="26" t="s">
        <v>1946</v>
      </c>
      <c r="C3" s="26" t="str">
        <f>_xlfn.CONCAT("on",REPLACE(A3,1,1,UPPER(LEFT(A3,1))),REPLACE(B3,1,1,UPPER(LEFT(B3,1))))</f>
        <v>onLidgetL2opened</v>
      </c>
      <c r="D3" s="26" t="s">
        <v>1947</v>
      </c>
      <c r="E3" s="26"/>
      <c r="F3" s="26"/>
      <c r="G3" s="26"/>
    </row>
    <row r="4" ht="16" customHeight="1" spans="1:7">
      <c r="A4" s="26"/>
      <c r="B4" s="26"/>
      <c r="C4" s="26"/>
      <c r="D4" s="26"/>
      <c r="E4" s="26" t="s">
        <v>1948</v>
      </c>
      <c r="F4" s="26" t="s">
        <v>1949</v>
      </c>
      <c r="G4" s="26" t="s">
        <v>1950</v>
      </c>
    </row>
    <row r="5" ht="16" customHeight="1" spans="1:7">
      <c r="A5" s="26"/>
      <c r="B5" s="26"/>
      <c r="C5" s="26"/>
      <c r="D5" s="26"/>
      <c r="E5" s="26" t="s">
        <v>1951</v>
      </c>
      <c r="F5" s="26" t="s">
        <v>1159</v>
      </c>
      <c r="G5" s="26" t="s">
        <v>1952</v>
      </c>
    </row>
    <row r="6" ht="16" customHeight="1" spans="1:7">
      <c r="A6" s="26"/>
      <c r="B6" s="26"/>
      <c r="C6" s="26"/>
      <c r="D6" s="26"/>
      <c r="E6" s="26" t="s">
        <v>1953</v>
      </c>
      <c r="F6" s="26" t="s">
        <v>1129</v>
      </c>
      <c r="G6" s="26" t="s">
        <v>1954</v>
      </c>
    </row>
    <row r="7" ht="16" customHeight="1" spans="1:7">
      <c r="A7" s="26"/>
      <c r="B7" s="26"/>
      <c r="C7" s="26"/>
      <c r="D7" s="26"/>
      <c r="E7" s="26" t="s">
        <v>1955</v>
      </c>
      <c r="F7" s="26" t="s">
        <v>1956</v>
      </c>
      <c r="G7" s="26"/>
    </row>
    <row r="8" ht="16" customHeight="1" spans="1:7">
      <c r="A8" s="26" t="s">
        <v>1945</v>
      </c>
      <c r="B8" s="26" t="s">
        <v>1957</v>
      </c>
      <c r="C8" s="26" t="str">
        <f>_xlfn.CONCAT("on",REPLACE(A8,1,1,UPPER(LEFT(A8,1))),REPLACE(B8,1,1,UPPER(LEFT(B8,1))))</f>
        <v>onLidgetL1opened</v>
      </c>
      <c r="D8" s="26" t="s">
        <v>1958</v>
      </c>
      <c r="E8" s="26"/>
      <c r="F8" s="26"/>
      <c r="G8" s="26"/>
    </row>
    <row r="9" ht="16" customHeight="1" spans="1:7">
      <c r="A9" s="26"/>
      <c r="B9" s="26"/>
      <c r="C9" s="26"/>
      <c r="D9" s="26"/>
      <c r="E9" s="26" t="s">
        <v>1948</v>
      </c>
      <c r="F9" s="26" t="s">
        <v>1959</v>
      </c>
      <c r="G9" s="26" t="s">
        <v>1950</v>
      </c>
    </row>
    <row r="10" ht="16" customHeight="1" spans="1:7">
      <c r="A10" s="26" t="s">
        <v>1945</v>
      </c>
      <c r="B10" s="26" t="s">
        <v>1960</v>
      </c>
      <c r="C10" s="26" t="str">
        <f>_xlfn.CONCAT("on",REPLACE(A10,1,1,UPPER(LEFT(A10,1))),REPLACE(B10,1,1,UPPER(LEFT(B10,1))))</f>
        <v>onLidgetL1pageclicked</v>
      </c>
      <c r="D10" s="26" t="s">
        <v>1961</v>
      </c>
      <c r="E10" s="26"/>
      <c r="F10" s="26"/>
      <c r="G10" s="26"/>
    </row>
    <row r="11" ht="16" customHeight="1" spans="1:7">
      <c r="A11" s="26"/>
      <c r="B11" s="26"/>
      <c r="C11" s="26"/>
      <c r="D11" s="26"/>
      <c r="E11" s="34" t="s">
        <v>340</v>
      </c>
      <c r="F11" s="26"/>
      <c r="G11" s="26"/>
    </row>
    <row r="12" ht="16" customHeight="1" spans="1:7">
      <c r="A12" s="26"/>
      <c r="B12" s="26"/>
      <c r="C12" s="26"/>
      <c r="D12" s="26"/>
      <c r="E12" s="26" t="s">
        <v>1951</v>
      </c>
      <c r="F12" s="26" t="s">
        <v>1159</v>
      </c>
      <c r="G12" s="26"/>
    </row>
    <row r="13" ht="16" customHeight="1" spans="1:7">
      <c r="A13" s="26"/>
      <c r="B13" s="26"/>
      <c r="C13" s="26"/>
      <c r="D13" s="26"/>
      <c r="E13" s="26" t="s">
        <v>1955</v>
      </c>
      <c r="F13" s="26" t="s">
        <v>1956</v>
      </c>
      <c r="G13" s="26" t="s">
        <v>1962</v>
      </c>
    </row>
    <row r="14" ht="16" customHeight="1" spans="1:7">
      <c r="A14" s="26"/>
      <c r="B14" s="26"/>
      <c r="C14" s="26"/>
      <c r="D14" s="26"/>
      <c r="E14" s="26" t="s">
        <v>1963</v>
      </c>
      <c r="F14" s="26" t="s">
        <v>338</v>
      </c>
      <c r="G14" s="26"/>
    </row>
    <row r="15" ht="16" customHeight="1" spans="1:7">
      <c r="A15" s="26"/>
      <c r="B15" s="26"/>
      <c r="C15" s="26"/>
      <c r="D15" s="26"/>
      <c r="E15" s="26" t="s">
        <v>1964</v>
      </c>
      <c r="F15" s="26" t="s">
        <v>338</v>
      </c>
      <c r="G15" s="26"/>
    </row>
    <row r="16" ht="16" customHeight="1" spans="1:7">
      <c r="A16" s="26"/>
      <c r="B16" s="26"/>
      <c r="C16" s="26"/>
      <c r="D16" s="26"/>
      <c r="E16" s="26" t="s">
        <v>1965</v>
      </c>
      <c r="F16" s="26" t="s">
        <v>1966</v>
      </c>
      <c r="G16" s="26"/>
    </row>
    <row r="17" ht="16" customHeight="1" spans="1:7">
      <c r="A17" s="26"/>
      <c r="B17" s="26"/>
      <c r="C17" s="26"/>
      <c r="D17" s="26"/>
      <c r="E17" s="26" t="s">
        <v>1967</v>
      </c>
      <c r="F17" s="26" t="s">
        <v>544</v>
      </c>
      <c r="G17" s="26"/>
    </row>
    <row r="18" ht="16" customHeight="1" spans="1:7">
      <c r="A18" s="26" t="s">
        <v>1945</v>
      </c>
      <c r="B18" s="26" t="s">
        <v>1968</v>
      </c>
      <c r="C18" s="26" t="str">
        <f>_xlfn.CONCAT("on",REPLACE(A18,1,1,UPPER(LEFT(A18,1))),REPLACE(B18,1,1,UPPER(LEFT(B18,1))))</f>
        <v>onLidgetL2pageclicked</v>
      </c>
      <c r="D18" s="26" t="s">
        <v>1969</v>
      </c>
      <c r="E18" s="26"/>
      <c r="F18" s="26"/>
      <c r="G18" s="26"/>
    </row>
    <row r="19" ht="16" customHeight="1" spans="1:7">
      <c r="A19" s="26"/>
      <c r="B19" s="26"/>
      <c r="C19" s="26"/>
      <c r="D19" s="26"/>
      <c r="E19" s="26" t="s">
        <v>1951</v>
      </c>
      <c r="F19" s="26" t="s">
        <v>1159</v>
      </c>
      <c r="G19" s="26"/>
    </row>
    <row r="20" ht="16" customHeight="1" spans="1:7">
      <c r="A20" s="26"/>
      <c r="B20" s="26"/>
      <c r="C20" s="26"/>
      <c r="D20" s="26"/>
      <c r="E20" s="26" t="s">
        <v>1953</v>
      </c>
      <c r="F20" s="26" t="s">
        <v>1129</v>
      </c>
      <c r="G20" s="26"/>
    </row>
    <row r="21" ht="16" customHeight="1" spans="1:7">
      <c r="A21" s="26"/>
      <c r="B21" s="26"/>
      <c r="C21" s="26"/>
      <c r="D21" s="26"/>
      <c r="E21" s="26" t="s">
        <v>1955</v>
      </c>
      <c r="F21" s="26" t="s">
        <v>1956</v>
      </c>
      <c r="G21" s="26"/>
    </row>
    <row r="22" ht="16" customHeight="1" spans="1:7">
      <c r="A22" s="26"/>
      <c r="B22" s="26"/>
      <c r="C22" s="26"/>
      <c r="D22" s="26"/>
      <c r="E22" s="34" t="s">
        <v>340</v>
      </c>
      <c r="F22" s="26"/>
      <c r="G22" s="26"/>
    </row>
    <row r="23" ht="16" customHeight="1" spans="1:7">
      <c r="A23" s="26"/>
      <c r="B23" s="26"/>
      <c r="C23" s="26"/>
      <c r="D23" s="26"/>
      <c r="E23" s="26" t="s">
        <v>1970</v>
      </c>
      <c r="F23" s="26" t="s">
        <v>338</v>
      </c>
      <c r="G23" s="26"/>
    </row>
    <row r="24" ht="16" customHeight="1" spans="1:7">
      <c r="A24" s="26"/>
      <c r="B24" s="26"/>
      <c r="C24" s="26"/>
      <c r="D24" s="26"/>
      <c r="E24" s="26" t="s">
        <v>1971</v>
      </c>
      <c r="F24" s="26" t="s">
        <v>338</v>
      </c>
      <c r="G24" s="26"/>
    </row>
    <row r="25" ht="16" customHeight="1" spans="1:7">
      <c r="A25" s="26"/>
      <c r="B25" s="26"/>
      <c r="C25" s="26"/>
      <c r="D25" s="26"/>
      <c r="E25" s="26" t="s">
        <v>1972</v>
      </c>
      <c r="F25" s="26" t="s">
        <v>1973</v>
      </c>
      <c r="G25" s="26" t="s">
        <v>1974</v>
      </c>
    </row>
    <row r="26" ht="16" customHeight="1" spans="1:7">
      <c r="A26" s="26"/>
      <c r="B26" s="26"/>
      <c r="C26" s="26"/>
      <c r="D26" s="26"/>
      <c r="E26" s="26" t="s">
        <v>1975</v>
      </c>
      <c r="F26" s="26" t="s">
        <v>338</v>
      </c>
      <c r="G26" s="26"/>
    </row>
    <row r="27" ht="16" customHeight="1" spans="1:7">
      <c r="A27" s="26"/>
      <c r="B27" s="26"/>
      <c r="C27" s="26"/>
      <c r="D27" s="26"/>
      <c r="E27" s="26"/>
      <c r="F27" s="26"/>
      <c r="G27" s="26"/>
    </row>
    <row r="28" ht="16" customHeight="1" spans="1:7">
      <c r="A28" s="26" t="s">
        <v>1945</v>
      </c>
      <c r="B28" s="26" t="s">
        <v>1976</v>
      </c>
      <c r="C28" s="26" t="str">
        <f>_xlfn.CONCAT("on",REPLACE(A28,1,1,UPPER(LEFT(A28,1))),REPLACE(B28,1,1,UPPER(LEFT(B28,1))))</f>
        <v>onLidgetMixicked</v>
      </c>
      <c r="D28" s="26" t="s">
        <v>1977</v>
      </c>
      <c r="E28" s="26"/>
      <c r="F28" s="26"/>
      <c r="G28" s="26"/>
    </row>
    <row r="29" ht="16" customHeight="1" spans="1:7">
      <c r="A29" s="26"/>
      <c r="B29" s="26"/>
      <c r="C29" s="26"/>
      <c r="D29" s="26"/>
      <c r="E29" s="26" t="s">
        <v>1951</v>
      </c>
      <c r="F29" s="26" t="s">
        <v>1159</v>
      </c>
      <c r="G29" s="26"/>
    </row>
    <row r="30" ht="16" customHeight="1" spans="1:7">
      <c r="A30" s="26"/>
      <c r="B30" s="26"/>
      <c r="C30" s="26"/>
      <c r="D30" s="26"/>
      <c r="E30" s="26" t="s">
        <v>1955</v>
      </c>
      <c r="F30" s="26" t="s">
        <v>1978</v>
      </c>
      <c r="G30" s="26"/>
    </row>
    <row r="31" ht="16" customHeight="1" spans="1:7">
      <c r="A31" s="26"/>
      <c r="B31" s="26"/>
      <c r="C31" s="26"/>
      <c r="D31" s="26"/>
      <c r="E31" s="26" t="s">
        <v>1979</v>
      </c>
      <c r="F31" s="61" t="s">
        <v>1980</v>
      </c>
      <c r="G31" s="26"/>
    </row>
    <row r="32" ht="16" customHeight="1" spans="1:7">
      <c r="A32" s="26" t="s">
        <v>1945</v>
      </c>
      <c r="B32" s="26" t="s">
        <v>1750</v>
      </c>
      <c r="C32" s="26" t="str">
        <f>_xlfn.CONCAT("on",REPLACE(A32,1,1,UPPER(LEFT(A32,1))),REPLACE(B32,1,1,UPPER(LEFT(B32,1))))</f>
        <v>onLidgetSearched</v>
      </c>
      <c r="D32" s="26" t="s">
        <v>1981</v>
      </c>
      <c r="E32" s="26"/>
      <c r="F32" s="26"/>
      <c r="G32" s="26"/>
    </row>
    <row r="33" ht="16" customHeight="1" spans="1:7">
      <c r="A33" s="26"/>
      <c r="B33" s="26"/>
      <c r="C33" s="26"/>
      <c r="D33" s="26"/>
      <c r="E33" s="34" t="s">
        <v>340</v>
      </c>
      <c r="F33" s="26"/>
      <c r="G33" s="26"/>
    </row>
    <row r="34" ht="16" customHeight="1" spans="1:7">
      <c r="A34" s="26"/>
      <c r="B34" s="26"/>
      <c r="C34" s="26"/>
      <c r="D34" s="26"/>
      <c r="E34" s="26" t="s">
        <v>1982</v>
      </c>
      <c r="F34" s="26" t="s">
        <v>338</v>
      </c>
      <c r="G34" s="26"/>
    </row>
    <row r="35" ht="16" customHeight="1" spans="1:7">
      <c r="A35" s="26"/>
      <c r="B35" s="26"/>
      <c r="C35" s="26"/>
      <c r="D35" s="26"/>
      <c r="E35" s="26" t="s">
        <v>1964</v>
      </c>
      <c r="F35" s="26" t="s">
        <v>1159</v>
      </c>
      <c r="G35" s="26" t="s">
        <v>1983</v>
      </c>
    </row>
    <row r="36" ht="16" customHeight="1" spans="1:7">
      <c r="A36" s="26"/>
      <c r="B36" s="26"/>
      <c r="C36" s="26"/>
      <c r="D36" s="26"/>
      <c r="E36" s="26" t="s">
        <v>1984</v>
      </c>
      <c r="F36" s="26" t="s">
        <v>1159</v>
      </c>
      <c r="G36" s="26"/>
    </row>
    <row r="37" ht="16" customHeight="1" spans="1:7">
      <c r="A37" s="26" t="s">
        <v>1945</v>
      </c>
      <c r="B37" s="26" t="s">
        <v>1985</v>
      </c>
      <c r="C37" s="26" t="str">
        <f>_xlfn.CONCAT("on",REPLACE(A37,1,1,UPPER(LEFT(A37,1))),REPLACE(B37,1,1,UPPER(LEFT(B37,1))))</f>
        <v>onLidgetErrors</v>
      </c>
      <c r="D37" s="26" t="s">
        <v>1986</v>
      </c>
      <c r="E37" s="26"/>
      <c r="F37" s="26"/>
      <c r="G37" s="26"/>
    </row>
    <row r="38" ht="16" customHeight="1" spans="1:7">
      <c r="A38" s="26"/>
      <c r="B38" s="26"/>
      <c r="C38" s="26"/>
      <c r="D38" s="26"/>
      <c r="E38" s="26" t="s">
        <v>400</v>
      </c>
      <c r="F38" s="34" t="s">
        <v>340</v>
      </c>
      <c r="G38" s="26"/>
    </row>
    <row r="39" ht="16" customHeight="1" spans="1:7">
      <c r="A39" s="26"/>
      <c r="B39" s="26"/>
      <c r="C39" s="26"/>
      <c r="D39" s="26"/>
      <c r="E39" s="26"/>
      <c r="F39" s="26" t="s">
        <v>1987</v>
      </c>
      <c r="G39" s="26"/>
    </row>
    <row r="40" ht="16" customHeight="1" spans="1:7">
      <c r="A40" s="26"/>
      <c r="B40" s="26"/>
      <c r="C40" s="26"/>
      <c r="D40" s="26"/>
      <c r="E40" s="26"/>
      <c r="F40" s="26" t="s">
        <v>1988</v>
      </c>
      <c r="G40" s="26"/>
    </row>
    <row r="41" ht="16" customHeight="1" spans="1:7">
      <c r="A41" s="26"/>
      <c r="B41" s="26"/>
      <c r="C41" s="26"/>
      <c r="D41" s="26"/>
      <c r="E41" s="26"/>
      <c r="F41" s="26" t="s">
        <v>1989</v>
      </c>
      <c r="G41" s="26"/>
    </row>
    <row r="42" ht="16" customHeight="1" spans="1:7">
      <c r="A42" s="26" t="s">
        <v>1945</v>
      </c>
      <c r="B42" s="26" t="s">
        <v>1990</v>
      </c>
      <c r="C42" s="26" t="str">
        <f>_xlfn.CONCAT("on",REPLACE(A42,1,1,UPPER(LEFT(A42,1))),REPLACE(B42,1,1,UPPER(LEFT(B42,1))))</f>
        <v>onLidgetL1closed</v>
      </c>
      <c r="D42" s="26" t="s">
        <v>1991</v>
      </c>
      <c r="E42" s="26"/>
      <c r="F42" s="26"/>
      <c r="G42" s="26"/>
    </row>
    <row r="43" ht="16" customHeight="1" spans="1:7">
      <c r="A43" s="26"/>
      <c r="B43" s="26"/>
      <c r="C43" s="26"/>
      <c r="D43" s="26"/>
      <c r="E43" s="26" t="s">
        <v>480</v>
      </c>
      <c r="F43" s="26" t="s">
        <v>697</v>
      </c>
      <c r="G43" s="26"/>
    </row>
    <row r="44" ht="16" customHeight="1" spans="1:7">
      <c r="A44" s="26"/>
      <c r="B44" s="26"/>
      <c r="C44" s="26"/>
      <c r="D44" s="26"/>
      <c r="E44" s="26" t="s">
        <v>482</v>
      </c>
      <c r="F44" s="26" t="s">
        <v>700</v>
      </c>
      <c r="G44" s="26"/>
    </row>
    <row r="45" ht="16" customHeight="1" spans="1:7">
      <c r="A45" s="26"/>
      <c r="B45" s="26"/>
      <c r="C45" s="26"/>
      <c r="D45" s="26"/>
      <c r="E45" s="26" t="s">
        <v>1867</v>
      </c>
      <c r="F45" s="26" t="s">
        <v>1966</v>
      </c>
      <c r="G45" s="26"/>
    </row>
    <row r="46" ht="16" customHeight="1" spans="1:7">
      <c r="A46" s="26" t="s">
        <v>1945</v>
      </c>
      <c r="B46" s="26" t="s">
        <v>1992</v>
      </c>
      <c r="C46" s="26" t="str">
        <f>_xlfn.CONCAT("on",REPLACE(A46,1,1,UPPER(LEFT(A46,1))),REPLACE(B46,1,1,UPPER(LEFT(B46,1))))</f>
        <v>onLidgetL2closed</v>
      </c>
      <c r="D46" s="26" t="s">
        <v>1993</v>
      </c>
      <c r="E46" s="26"/>
      <c r="F46" s="26"/>
      <c r="G46" s="26"/>
    </row>
    <row r="47" ht="16" customHeight="1" spans="1:7">
      <c r="A47" s="26"/>
      <c r="B47" s="26"/>
      <c r="C47" s="26"/>
      <c r="D47" s="26"/>
      <c r="E47" s="26" t="s">
        <v>480</v>
      </c>
      <c r="F47" s="26" t="s">
        <v>697</v>
      </c>
      <c r="G47" s="26"/>
    </row>
    <row r="48" ht="16" customHeight="1" spans="1:7">
      <c r="A48" s="26"/>
      <c r="B48" s="26"/>
      <c r="C48" s="26"/>
      <c r="D48" s="26"/>
      <c r="E48" s="26" t="s">
        <v>482</v>
      </c>
      <c r="F48" s="26" t="s">
        <v>700</v>
      </c>
      <c r="G48" s="26"/>
    </row>
    <row r="49" ht="16" customHeight="1" spans="1:7">
      <c r="A49" s="26"/>
      <c r="B49" s="26"/>
      <c r="C49" s="26"/>
      <c r="D49" s="26"/>
      <c r="E49" s="26" t="s">
        <v>1951</v>
      </c>
      <c r="F49" s="26" t="s">
        <v>1159</v>
      </c>
      <c r="G49" s="26"/>
    </row>
    <row r="50" ht="16" customHeight="1" spans="1:7">
      <c r="A50" s="26"/>
      <c r="B50" s="26"/>
      <c r="C50" s="26"/>
      <c r="D50" s="26"/>
      <c r="E50" s="26" t="s">
        <v>1953</v>
      </c>
      <c r="F50" s="26" t="s">
        <v>1129</v>
      </c>
      <c r="G50" s="26"/>
    </row>
    <row r="51" ht="16" customHeight="1" spans="1:7">
      <c r="A51" s="26"/>
      <c r="B51" s="26"/>
      <c r="C51" s="26"/>
      <c r="D51" s="26"/>
      <c r="E51" s="26" t="s">
        <v>1955</v>
      </c>
      <c r="F51" s="26" t="s">
        <v>1956</v>
      </c>
      <c r="G51" s="26"/>
    </row>
    <row r="52" ht="16" customHeight="1" spans="1:7">
      <c r="A52" s="26" t="s">
        <v>1945</v>
      </c>
      <c r="B52" s="26" t="s">
        <v>1645</v>
      </c>
      <c r="C52" s="26" t="str">
        <f>_xlfn.CONCAT("on",REPLACE(A52,1,1,UPPER(LEFT(A52,1))),REPLACE(B52,1,1,UPPER(LEFT(B52,1))))</f>
        <v>onLidgetClosed</v>
      </c>
      <c r="D52" s="26" t="s">
        <v>1994</v>
      </c>
      <c r="E52" s="26"/>
      <c r="F52" s="26"/>
      <c r="G52" s="26"/>
    </row>
    <row r="53" ht="16" customHeight="1" spans="1:7">
      <c r="A53" s="26"/>
      <c r="B53" s="26"/>
      <c r="C53" s="26"/>
      <c r="D53" s="26"/>
      <c r="E53" s="26" t="s">
        <v>480</v>
      </c>
      <c r="F53" s="26" t="s">
        <v>697</v>
      </c>
      <c r="G53" s="26"/>
    </row>
    <row r="54" ht="16" customHeight="1" spans="1:7">
      <c r="A54" s="26"/>
      <c r="B54" s="26"/>
      <c r="C54" s="26"/>
      <c r="D54" s="26"/>
      <c r="E54" s="26" t="s">
        <v>482</v>
      </c>
      <c r="F54" s="26" t="s">
        <v>700</v>
      </c>
      <c r="G54" s="26"/>
    </row>
  </sheetData>
  <sheetProtection formatCells="0" insertHyperlinks="0" autoFilter="0"/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ht="16" customHeight="1" spans="1:7">
      <c r="A1" s="20" t="s">
        <v>241</v>
      </c>
      <c r="B1" s="20" t="s">
        <v>242</v>
      </c>
      <c r="C1" s="20" t="s">
        <v>1310</v>
      </c>
      <c r="D1" s="20" t="s">
        <v>244</v>
      </c>
      <c r="E1" s="22" t="s">
        <v>245</v>
      </c>
      <c r="F1" s="22"/>
      <c r="G1" s="28"/>
    </row>
    <row r="2" ht="16" customHeight="1" spans="1:7">
      <c r="A2" s="25"/>
      <c r="B2" s="25"/>
      <c r="C2" s="25"/>
      <c r="D2" s="25"/>
      <c r="E2" s="20" t="s">
        <v>249</v>
      </c>
      <c r="F2" s="20" t="s">
        <v>250</v>
      </c>
      <c r="G2" s="28" t="s">
        <v>251</v>
      </c>
    </row>
    <row r="3" ht="16" customHeight="1" spans="1:7">
      <c r="A3" s="33" t="s">
        <v>1630</v>
      </c>
      <c r="B3" s="25" t="s">
        <v>320</v>
      </c>
      <c r="C3" s="26" t="str">
        <f>_xlfn.CONCAT("on",REPLACE(A3,1,1,UPPER(LEFT(A3,1))),REPLACE(B3,1,1,UPPER(LEFT(B3,1))))</f>
        <v>onDemomodeOpened</v>
      </c>
      <c r="D3" s="25" t="s">
        <v>1995</v>
      </c>
      <c r="E3" s="30"/>
      <c r="F3" s="30"/>
      <c r="G3" s="31"/>
    </row>
    <row r="4" ht="16" customHeight="1" spans="1:7">
      <c r="A4" s="33" t="s">
        <v>1630</v>
      </c>
      <c r="B4" s="25" t="s">
        <v>1645</v>
      </c>
      <c r="C4" s="26" t="str">
        <f>_xlfn.CONCAT("on",REPLACE(A4,1,1,UPPER(LEFT(A4,1))),REPLACE(B4,1,1,UPPER(LEFT(B4,1))))</f>
        <v>onDemomodeClosed</v>
      </c>
      <c r="D4" s="25" t="s">
        <v>1996</v>
      </c>
      <c r="E4" s="30"/>
      <c r="F4" s="30"/>
      <c r="G4" s="31"/>
    </row>
    <row r="5" ht="16" customHeight="1" spans="1:7">
      <c r="A5" s="33" t="s">
        <v>1630</v>
      </c>
      <c r="B5" s="25" t="s">
        <v>338</v>
      </c>
      <c r="C5" s="26" t="str">
        <f>_xlfn.CONCAT("on",REPLACE(A5,1,1,UPPER(LEFT(A5,1))),REPLACE(B5,1,1,UPPER(LEFT(B5,1))))</f>
        <v>onDemomodeClicked</v>
      </c>
      <c r="D5" s="25" t="s">
        <v>1997</v>
      </c>
      <c r="E5" s="30"/>
      <c r="F5" s="30"/>
      <c r="G5" s="31"/>
    </row>
    <row r="6" ht="16" customHeight="1" spans="1:7">
      <c r="A6" s="33"/>
      <c r="B6" s="25"/>
      <c r="C6" s="25"/>
      <c r="D6" s="25"/>
      <c r="E6" s="34" t="s">
        <v>340</v>
      </c>
      <c r="F6" s="26"/>
      <c r="G6" s="31"/>
    </row>
    <row r="7" ht="16" customHeight="1" spans="1:7">
      <c r="A7" s="33"/>
      <c r="B7" s="25"/>
      <c r="C7" s="25"/>
      <c r="D7" s="25"/>
      <c r="E7" s="26" t="s">
        <v>1998</v>
      </c>
      <c r="F7" s="26" t="s">
        <v>338</v>
      </c>
      <c r="G7" s="31"/>
    </row>
    <row r="8" ht="16" customHeight="1" spans="1:7">
      <c r="A8" s="33"/>
      <c r="B8" s="25"/>
      <c r="C8" s="25"/>
      <c r="D8" s="25"/>
      <c r="E8" s="26" t="s">
        <v>1999</v>
      </c>
      <c r="F8" s="26" t="s">
        <v>338</v>
      </c>
      <c r="G8" s="31"/>
    </row>
    <row r="9" ht="16" customHeight="1" spans="1:7">
      <c r="A9" s="33"/>
      <c r="B9" s="25"/>
      <c r="C9" s="25"/>
      <c r="D9" s="25"/>
      <c r="E9" s="26" t="s">
        <v>2000</v>
      </c>
      <c r="F9" s="25" t="s">
        <v>2001</v>
      </c>
      <c r="G9" s="31" t="s">
        <v>2002</v>
      </c>
    </row>
    <row r="10" ht="16" customHeight="1" spans="1:7">
      <c r="A10" s="33"/>
      <c r="B10" s="25"/>
      <c r="C10" s="25"/>
      <c r="D10" s="25"/>
      <c r="E10" s="26" t="s">
        <v>2003</v>
      </c>
      <c r="F10" s="30" t="s">
        <v>338</v>
      </c>
      <c r="G10" s="31"/>
    </row>
    <row r="11" ht="16" customHeight="1" spans="1:7">
      <c r="A11" s="33"/>
      <c r="B11" s="25"/>
      <c r="C11" s="25"/>
      <c r="D11" s="25"/>
      <c r="E11" s="26" t="s">
        <v>2004</v>
      </c>
      <c r="F11" s="30" t="s">
        <v>338</v>
      </c>
      <c r="G11" s="31"/>
    </row>
    <row r="12" ht="16" customHeight="1" spans="1:7">
      <c r="A12" s="33"/>
      <c r="B12" s="25"/>
      <c r="C12" s="25"/>
      <c r="D12" s="25"/>
      <c r="E12" s="26" t="s">
        <v>2005</v>
      </c>
      <c r="F12" s="30" t="s">
        <v>338</v>
      </c>
      <c r="G12" s="31"/>
    </row>
    <row r="13" ht="16" customHeight="1" spans="1:7">
      <c r="A13" s="33"/>
      <c r="B13" s="25"/>
      <c r="C13" s="25"/>
      <c r="D13" s="25"/>
      <c r="E13" s="26" t="s">
        <v>2006</v>
      </c>
      <c r="F13" s="25" t="s">
        <v>2007</v>
      </c>
      <c r="G13" s="25" t="s">
        <v>2008</v>
      </c>
    </row>
    <row r="14" ht="16" customHeight="1" spans="1:7">
      <c r="A14" s="33"/>
      <c r="B14" s="25"/>
      <c r="C14" s="25"/>
      <c r="D14" s="25"/>
      <c r="E14" s="26" t="s">
        <v>2009</v>
      </c>
      <c r="F14" s="25" t="s">
        <v>2007</v>
      </c>
      <c r="G14" s="25" t="s">
        <v>2008</v>
      </c>
    </row>
    <row r="15" ht="16" customHeight="1" spans="1:7">
      <c r="A15" s="33" t="s">
        <v>1630</v>
      </c>
      <c r="B15" s="25" t="s">
        <v>692</v>
      </c>
      <c r="C15" s="26" t="str">
        <f>_xlfn.CONCAT("on",REPLACE(A15,1,1,UPPER(LEFT(A15,1))),REPLACE(B15,1,1,UPPER(LEFT(B15,1))))</f>
        <v>onDemomodeDuration</v>
      </c>
      <c r="D15" s="25" t="s">
        <v>2010</v>
      </c>
      <c r="E15" s="30"/>
      <c r="F15" s="26"/>
      <c r="G15" s="31"/>
    </row>
    <row r="16" ht="16" customHeight="1" spans="1:7">
      <c r="A16" s="33"/>
      <c r="B16" s="25"/>
      <c r="C16" s="25"/>
      <c r="D16" s="25"/>
      <c r="E16" s="32" t="s">
        <v>480</v>
      </c>
      <c r="F16" s="25" t="s">
        <v>697</v>
      </c>
      <c r="G16" s="31"/>
    </row>
    <row r="17" ht="16" customHeight="1" spans="1:7">
      <c r="A17" s="33"/>
      <c r="B17" s="25"/>
      <c r="C17" s="25"/>
      <c r="D17" s="25"/>
      <c r="E17" s="32" t="s">
        <v>482</v>
      </c>
      <c r="F17" s="25" t="s">
        <v>700</v>
      </c>
      <c r="G17" s="31"/>
    </row>
    <row r="18" ht="16" customHeight="1" spans="1:7">
      <c r="A18" s="33" t="s">
        <v>1630</v>
      </c>
      <c r="B18" s="25" t="s">
        <v>2011</v>
      </c>
      <c r="C18" s="26" t="str">
        <f>_xlfn.CONCAT("on",REPLACE(A18,1,1,UPPER(LEFT(A18,1))),REPLACE(B18,1,1,UPPER(LEFT(B18,1))))</f>
        <v>onDemomodeError</v>
      </c>
      <c r="D18" s="25" t="s">
        <v>2012</v>
      </c>
      <c r="E18" s="30"/>
      <c r="F18" s="30"/>
      <c r="G18" s="31"/>
    </row>
    <row r="19" ht="16" customHeight="1" spans="1:7">
      <c r="A19" s="33"/>
      <c r="B19" s="25"/>
      <c r="C19" s="25"/>
      <c r="D19" s="25"/>
      <c r="E19" s="32" t="s">
        <v>1181</v>
      </c>
      <c r="F19" s="25" t="s">
        <v>2013</v>
      </c>
      <c r="G19" s="32" t="s">
        <v>2014</v>
      </c>
    </row>
    <row r="20" ht="16" customHeight="1" spans="1:7">
      <c r="A20" s="58"/>
      <c r="B20" s="17"/>
      <c r="C20" s="17"/>
      <c r="D20" s="17"/>
      <c r="E20" s="59"/>
      <c r="F20" s="59"/>
      <c r="G20" s="60"/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A1" sqref="A1"/>
    </sheetView>
  </sheetViews>
  <sheetFormatPr defaultColWidth="14" defaultRowHeight="12.75" outlineLevelCol="6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ht="16" customHeight="1" spans="1:7">
      <c r="A1" s="20" t="s">
        <v>241</v>
      </c>
      <c r="B1" s="20" t="s">
        <v>242</v>
      </c>
      <c r="C1" s="20" t="s">
        <v>1310</v>
      </c>
      <c r="D1" s="20" t="s">
        <v>244</v>
      </c>
      <c r="E1" s="22" t="s">
        <v>245</v>
      </c>
      <c r="F1" s="22"/>
      <c r="G1" s="28"/>
    </row>
    <row r="2" ht="16" customHeight="1" spans="1:7">
      <c r="A2" s="25"/>
      <c r="B2" s="25"/>
      <c r="C2" s="25"/>
      <c r="D2" s="25"/>
      <c r="E2" s="20" t="s">
        <v>249</v>
      </c>
      <c r="F2" s="20" t="s">
        <v>250</v>
      </c>
      <c r="G2" s="28" t="s">
        <v>251</v>
      </c>
    </row>
    <row r="3" ht="16" customHeight="1" spans="1:7">
      <c r="A3" s="25" t="s">
        <v>2015</v>
      </c>
      <c r="B3" s="26" t="s">
        <v>320</v>
      </c>
      <c r="C3" s="26" t="s">
        <v>2016</v>
      </c>
      <c r="D3" s="25" t="s">
        <v>2017</v>
      </c>
      <c r="E3" s="30"/>
      <c r="F3" s="30"/>
      <c r="G3" s="31"/>
    </row>
    <row r="4" ht="16" customHeight="1" spans="1:7">
      <c r="A4" s="25" t="s">
        <v>2015</v>
      </c>
      <c r="B4" s="26" t="s">
        <v>1645</v>
      </c>
      <c r="C4" s="26" t="s">
        <v>2018</v>
      </c>
      <c r="D4" s="25" t="s">
        <v>2019</v>
      </c>
      <c r="E4" s="30"/>
      <c r="F4" s="30"/>
      <c r="G4" s="31"/>
    </row>
    <row r="5" ht="16" customHeight="1" spans="1:7">
      <c r="A5" s="25" t="s">
        <v>2020</v>
      </c>
      <c r="B5" s="26" t="s">
        <v>2021</v>
      </c>
      <c r="C5" s="26" t="s">
        <v>2022</v>
      </c>
      <c r="D5" s="25" t="s">
        <v>2023</v>
      </c>
      <c r="E5" s="32" t="s">
        <v>2024</v>
      </c>
      <c r="F5" s="32" t="s">
        <v>2025</v>
      </c>
      <c r="G5" s="32" t="s">
        <v>2026</v>
      </c>
    </row>
    <row r="6" ht="16" customHeight="1" spans="1:7">
      <c r="A6" s="48" t="s">
        <v>2020</v>
      </c>
      <c r="B6" s="49" t="s">
        <v>2027</v>
      </c>
      <c r="C6" s="49" t="s">
        <v>2028</v>
      </c>
      <c r="D6" s="48" t="s">
        <v>2029</v>
      </c>
      <c r="E6" s="56" t="s">
        <v>2030</v>
      </c>
      <c r="F6" s="56" t="s">
        <v>2031</v>
      </c>
      <c r="G6" s="56" t="s">
        <v>2026</v>
      </c>
    </row>
    <row r="7" ht="16" customHeight="1" spans="1:7">
      <c r="A7" s="50" t="s">
        <v>2015</v>
      </c>
      <c r="B7" s="26" t="s">
        <v>338</v>
      </c>
      <c r="C7" s="26" t="s">
        <v>2032</v>
      </c>
      <c r="D7" s="25" t="s">
        <v>2033</v>
      </c>
      <c r="E7" s="30"/>
      <c r="F7" s="30"/>
      <c r="G7" s="31"/>
    </row>
    <row r="8" ht="16" customHeight="1" spans="1:7">
      <c r="A8" s="51"/>
      <c r="B8" s="25"/>
      <c r="C8" s="25"/>
      <c r="D8" s="25"/>
      <c r="E8" s="34" t="s">
        <v>340</v>
      </c>
      <c r="F8" s="26"/>
      <c r="G8" s="31"/>
    </row>
    <row r="9" ht="16" customHeight="1" spans="1:7">
      <c r="A9" s="51"/>
      <c r="B9" s="25"/>
      <c r="C9" s="25"/>
      <c r="D9" s="25"/>
      <c r="E9" s="57" t="s">
        <v>2034</v>
      </c>
      <c r="F9" s="26" t="s">
        <v>544</v>
      </c>
      <c r="G9" s="31"/>
    </row>
    <row r="10" ht="16" customHeight="1" spans="1:7">
      <c r="A10" s="51"/>
      <c r="B10" s="25"/>
      <c r="C10" s="25"/>
      <c r="D10" s="25"/>
      <c r="E10" s="57" t="s">
        <v>2035</v>
      </c>
      <c r="F10" s="26" t="s">
        <v>544</v>
      </c>
      <c r="G10" s="31"/>
    </row>
    <row r="11" ht="16" customHeight="1" spans="1:7">
      <c r="A11" s="51"/>
      <c r="B11" s="25"/>
      <c r="C11" s="25"/>
      <c r="D11" s="25"/>
      <c r="E11" s="57" t="s">
        <v>2036</v>
      </c>
      <c r="F11" s="26" t="s">
        <v>544</v>
      </c>
      <c r="G11" s="31"/>
    </row>
    <row r="12" ht="16" customHeight="1" spans="1:7">
      <c r="A12" s="51"/>
      <c r="B12" s="25"/>
      <c r="C12" s="25"/>
      <c r="D12" s="25"/>
      <c r="E12" s="57" t="s">
        <v>2037</v>
      </c>
      <c r="F12" s="26" t="s">
        <v>544</v>
      </c>
      <c r="G12" s="31"/>
    </row>
    <row r="13" ht="16" customHeight="1" spans="1:7">
      <c r="A13" s="51"/>
      <c r="B13" s="26"/>
      <c r="C13" s="26"/>
      <c r="D13" s="26"/>
      <c r="E13" s="57" t="s">
        <v>762</v>
      </c>
      <c r="F13" s="26" t="s">
        <v>2038</v>
      </c>
      <c r="G13" s="26" t="s">
        <v>2039</v>
      </c>
    </row>
    <row r="14" ht="16" customHeight="1" spans="1:7">
      <c r="A14" s="51"/>
      <c r="B14" s="26"/>
      <c r="C14" s="26"/>
      <c r="D14" s="26"/>
      <c r="E14" s="57" t="s">
        <v>846</v>
      </c>
      <c r="F14" s="26" t="s">
        <v>2038</v>
      </c>
      <c r="G14" s="26" t="s">
        <v>2039</v>
      </c>
    </row>
    <row r="15" ht="16" customHeight="1" spans="1:7">
      <c r="A15" s="51"/>
      <c r="B15" s="26"/>
      <c r="C15" s="26"/>
      <c r="D15" s="26"/>
      <c r="E15" s="57" t="s">
        <v>736</v>
      </c>
      <c r="F15" s="26" t="s">
        <v>2038</v>
      </c>
      <c r="G15" s="26" t="s">
        <v>2039</v>
      </c>
    </row>
    <row r="16" ht="16" customHeight="1" spans="1:7">
      <c r="A16" s="51"/>
      <c r="B16" s="26"/>
      <c r="C16" s="26"/>
      <c r="D16" s="26"/>
      <c r="E16" s="57" t="s">
        <v>2040</v>
      </c>
      <c r="F16" s="26" t="s">
        <v>2038</v>
      </c>
      <c r="G16" s="26" t="s">
        <v>2039</v>
      </c>
    </row>
    <row r="17" ht="16" customHeight="1" spans="1:7">
      <c r="A17" s="51"/>
      <c r="B17" s="26"/>
      <c r="C17" s="26"/>
      <c r="D17" s="26"/>
      <c r="E17" s="57" t="s">
        <v>2041</v>
      </c>
      <c r="F17" s="26" t="s">
        <v>544</v>
      </c>
      <c r="G17" s="26"/>
    </row>
    <row r="18" ht="16" customHeight="1" spans="1:7">
      <c r="A18" s="51"/>
      <c r="B18" s="26"/>
      <c r="C18" s="26"/>
      <c r="D18" s="26"/>
      <c r="E18" s="57" t="s">
        <v>2042</v>
      </c>
      <c r="F18" s="26" t="s">
        <v>544</v>
      </c>
      <c r="G18" s="26"/>
    </row>
    <row r="19" ht="16" customHeight="1" spans="1:7">
      <c r="A19" s="51"/>
      <c r="B19" s="26"/>
      <c r="C19" s="26"/>
      <c r="D19" s="26"/>
      <c r="E19" s="57" t="s">
        <v>2043</v>
      </c>
      <c r="F19" s="26" t="s">
        <v>544</v>
      </c>
      <c r="G19" s="26"/>
    </row>
    <row r="20" ht="16" customHeight="1" spans="1:7">
      <c r="A20" s="51"/>
      <c r="B20" s="26"/>
      <c r="C20" s="26"/>
      <c r="D20" s="26"/>
      <c r="E20" s="57" t="s">
        <v>2044</v>
      </c>
      <c r="F20" s="26" t="s">
        <v>2045</v>
      </c>
      <c r="G20" s="26" t="s">
        <v>2046</v>
      </c>
    </row>
    <row r="21" ht="16" customHeight="1" spans="1:7">
      <c r="A21" s="51"/>
      <c r="B21" s="26"/>
      <c r="C21" s="26"/>
      <c r="D21" s="26"/>
      <c r="E21" s="57" t="s">
        <v>2047</v>
      </c>
      <c r="F21" s="26" t="s">
        <v>2048</v>
      </c>
      <c r="G21" s="26"/>
    </row>
    <row r="22" ht="16" customHeight="1" spans="1:7">
      <c r="A22" s="51"/>
      <c r="B22" s="26"/>
      <c r="C22" s="26"/>
      <c r="D22" s="26"/>
      <c r="E22" s="57" t="s">
        <v>2049</v>
      </c>
      <c r="F22" s="26" t="s">
        <v>2050</v>
      </c>
      <c r="G22" s="26" t="s">
        <v>2051</v>
      </c>
    </row>
    <row r="23" ht="16" customHeight="1" spans="1:7">
      <c r="A23" s="51"/>
      <c r="B23" s="26"/>
      <c r="C23" s="26"/>
      <c r="D23" s="26"/>
      <c r="E23" s="57" t="s">
        <v>2052</v>
      </c>
      <c r="F23" s="26" t="s">
        <v>2053</v>
      </c>
      <c r="G23" s="26"/>
    </row>
    <row r="24" ht="16" customHeight="1" spans="1:7">
      <c r="A24" s="51"/>
      <c r="B24" s="26"/>
      <c r="C24" s="26"/>
      <c r="D24" s="26"/>
      <c r="E24" s="57" t="s">
        <v>2054</v>
      </c>
      <c r="F24" s="26" t="s">
        <v>323</v>
      </c>
      <c r="G24" s="26" t="s">
        <v>2055</v>
      </c>
    </row>
    <row r="25" ht="16" customHeight="1" spans="1:7">
      <c r="A25" s="51"/>
      <c r="B25" s="26"/>
      <c r="C25" s="26"/>
      <c r="D25" s="26"/>
      <c r="E25" s="57" t="s">
        <v>2056</v>
      </c>
      <c r="F25" s="26" t="s">
        <v>323</v>
      </c>
      <c r="G25" s="26"/>
    </row>
    <row r="26" ht="16" customHeight="1" spans="1:7">
      <c r="A26" s="51"/>
      <c r="B26" s="26"/>
      <c r="C26" s="26"/>
      <c r="D26" s="26"/>
      <c r="E26" s="57" t="s">
        <v>2057</v>
      </c>
      <c r="F26" s="26" t="s">
        <v>323</v>
      </c>
      <c r="G26" s="26"/>
    </row>
    <row r="27" ht="16" customHeight="1" spans="1:7">
      <c r="A27" s="52"/>
      <c r="B27" s="26"/>
      <c r="C27" s="26"/>
      <c r="D27" s="26"/>
      <c r="E27" s="57" t="s">
        <v>2058</v>
      </c>
      <c r="F27" s="26" t="s">
        <v>323</v>
      </c>
      <c r="G27" s="26"/>
    </row>
    <row r="28" ht="16" customHeight="1" spans="1:7">
      <c r="A28" s="25" t="s">
        <v>2059</v>
      </c>
      <c r="B28" s="26" t="s">
        <v>320</v>
      </c>
      <c r="C28" s="26" t="s">
        <v>2060</v>
      </c>
      <c r="D28" s="25" t="s">
        <v>2061</v>
      </c>
      <c r="E28" s="26"/>
      <c r="F28" s="26"/>
      <c r="G28" s="26"/>
    </row>
    <row r="29" ht="16" customHeight="1" spans="1:7">
      <c r="A29" s="25" t="s">
        <v>2059</v>
      </c>
      <c r="B29" s="26" t="s">
        <v>1645</v>
      </c>
      <c r="C29" s="26" t="s">
        <v>2062</v>
      </c>
      <c r="D29" s="25" t="s">
        <v>2063</v>
      </c>
      <c r="E29" s="26"/>
      <c r="F29" s="26"/>
      <c r="G29" s="26"/>
    </row>
    <row r="30" ht="16" customHeight="1" spans="1:7">
      <c r="A30" s="53" t="s">
        <v>2059</v>
      </c>
      <c r="B30" s="26" t="s">
        <v>338</v>
      </c>
      <c r="C30" s="26" t="s">
        <v>2064</v>
      </c>
      <c r="D30" s="26" t="s">
        <v>2065</v>
      </c>
      <c r="E30" s="26"/>
      <c r="F30" s="26"/>
      <c r="G30" s="26"/>
    </row>
    <row r="31" ht="16" customHeight="1" spans="1:7">
      <c r="A31" s="54"/>
      <c r="B31" s="26"/>
      <c r="C31" s="26"/>
      <c r="D31" s="26"/>
      <c r="E31" s="26" t="s">
        <v>400</v>
      </c>
      <c r="F31" s="26" t="s">
        <v>340</v>
      </c>
      <c r="G31" s="26"/>
    </row>
    <row r="32" ht="16" customHeight="1" spans="1:7">
      <c r="A32" s="54"/>
      <c r="B32" s="26"/>
      <c r="C32" s="26"/>
      <c r="D32" s="26"/>
      <c r="E32" s="26"/>
      <c r="F32" s="57" t="s">
        <v>2066</v>
      </c>
      <c r="G32" s="26"/>
    </row>
    <row r="33" ht="16" customHeight="1" spans="1:7">
      <c r="A33" s="54"/>
      <c r="B33" s="26"/>
      <c r="C33" s="26"/>
      <c r="D33" s="26"/>
      <c r="E33" s="26"/>
      <c r="F33" s="57" t="s">
        <v>2067</v>
      </c>
      <c r="G33" s="26"/>
    </row>
    <row r="34" ht="16" customHeight="1" spans="1:7">
      <c r="A34" s="54"/>
      <c r="B34" s="26"/>
      <c r="C34" s="26"/>
      <c r="D34" s="26"/>
      <c r="E34" s="26"/>
      <c r="F34" s="57" t="s">
        <v>2068</v>
      </c>
      <c r="G34" s="26"/>
    </row>
    <row r="35" ht="16" customHeight="1" spans="1:7">
      <c r="A35" s="54"/>
      <c r="B35" s="26"/>
      <c r="C35" s="26"/>
      <c r="D35" s="26"/>
      <c r="E35" s="26"/>
      <c r="F35" s="57" t="s">
        <v>2069</v>
      </c>
      <c r="G35" s="26"/>
    </row>
    <row r="36" ht="16" customHeight="1" spans="1:7">
      <c r="A36" s="54"/>
      <c r="B36" s="26"/>
      <c r="C36" s="26"/>
      <c r="D36" s="26"/>
      <c r="E36" s="26"/>
      <c r="F36" s="57" t="s">
        <v>2070</v>
      </c>
      <c r="G36" s="26"/>
    </row>
    <row r="37" ht="16" customHeight="1" spans="1:7">
      <c r="A37" s="54"/>
      <c r="B37" s="26"/>
      <c r="C37" s="26"/>
      <c r="D37" s="26"/>
      <c r="E37" s="26"/>
      <c r="F37" s="57" t="s">
        <v>2071</v>
      </c>
      <c r="G37" s="26"/>
    </row>
    <row r="38" ht="16" customHeight="1" spans="1:7">
      <c r="A38" s="54"/>
      <c r="B38" s="26"/>
      <c r="C38" s="26"/>
      <c r="D38" s="26"/>
      <c r="E38" s="26"/>
      <c r="F38" s="57" t="s">
        <v>2072</v>
      </c>
      <c r="G38" s="26"/>
    </row>
    <row r="39" ht="16" customHeight="1" spans="1:7">
      <c r="A39" s="54"/>
      <c r="B39" s="26"/>
      <c r="C39" s="26"/>
      <c r="D39" s="26"/>
      <c r="E39" s="26"/>
      <c r="F39" s="57" t="s">
        <v>2073</v>
      </c>
      <c r="G39" s="26"/>
    </row>
    <row r="40" ht="16" customHeight="1" spans="1:7">
      <c r="A40" s="54"/>
      <c r="B40" s="26"/>
      <c r="C40" s="26"/>
      <c r="D40" s="26"/>
      <c r="E40" s="26"/>
      <c r="F40" s="57" t="s">
        <v>2074</v>
      </c>
      <c r="G40" s="26"/>
    </row>
    <row r="41" ht="16" customHeight="1" spans="1:7">
      <c r="A41" s="55"/>
      <c r="B41" s="26"/>
      <c r="C41" s="26"/>
      <c r="D41" s="26"/>
      <c r="E41" s="26"/>
      <c r="F41" s="57" t="s">
        <v>2075</v>
      </c>
      <c r="G41" s="26"/>
    </row>
    <row r="42" ht="16" customHeight="1" spans="1:7">
      <c r="A42" s="25" t="s">
        <v>2076</v>
      </c>
      <c r="B42" s="26" t="s">
        <v>320</v>
      </c>
      <c r="C42" s="26" t="s">
        <v>2077</v>
      </c>
      <c r="D42" s="25" t="s">
        <v>2078</v>
      </c>
      <c r="E42" s="26"/>
      <c r="F42" s="26"/>
      <c r="G42" s="26"/>
    </row>
    <row r="43" ht="16" customHeight="1" spans="1:7">
      <c r="A43" s="25" t="s">
        <v>2076</v>
      </c>
      <c r="B43" s="26" t="s">
        <v>1645</v>
      </c>
      <c r="C43" s="26" t="s">
        <v>2079</v>
      </c>
      <c r="D43" s="25" t="s">
        <v>2080</v>
      </c>
      <c r="E43" s="26"/>
      <c r="F43" s="26"/>
      <c r="G43" s="26"/>
    </row>
    <row r="44" ht="16" customHeight="1" spans="1:7">
      <c r="A44" s="53" t="s">
        <v>2076</v>
      </c>
      <c r="B44" s="26" t="s">
        <v>338</v>
      </c>
      <c r="C44" s="26" t="s">
        <v>2081</v>
      </c>
      <c r="D44" s="26" t="s">
        <v>2082</v>
      </c>
      <c r="E44" s="26"/>
      <c r="F44" s="26"/>
      <c r="G44" s="26"/>
    </row>
    <row r="45" ht="16" customHeight="1" spans="1:7">
      <c r="A45" s="54"/>
      <c r="B45" s="26"/>
      <c r="C45" s="26"/>
      <c r="D45" s="26"/>
      <c r="E45" s="34" t="s">
        <v>340</v>
      </c>
      <c r="F45" s="26"/>
      <c r="G45" s="26"/>
    </row>
    <row r="46" ht="16" customHeight="1" spans="1:7">
      <c r="A46" s="54"/>
      <c r="B46" s="26"/>
      <c r="C46" s="26"/>
      <c r="D46" s="26"/>
      <c r="E46" s="26" t="s">
        <v>2083</v>
      </c>
      <c r="F46" s="26" t="s">
        <v>544</v>
      </c>
      <c r="G46" s="26"/>
    </row>
    <row r="47" ht="16" customHeight="1" spans="1:7">
      <c r="A47" s="54"/>
      <c r="B47" s="26"/>
      <c r="C47" s="26"/>
      <c r="D47" s="26"/>
      <c r="E47" s="26" t="s">
        <v>2084</v>
      </c>
      <c r="F47" s="26" t="s">
        <v>544</v>
      </c>
      <c r="G47" s="26"/>
    </row>
    <row r="48" ht="16" customHeight="1" spans="1:7">
      <c r="A48" s="54"/>
      <c r="B48" s="26"/>
      <c r="C48" s="26"/>
      <c r="D48" s="26"/>
      <c r="E48" s="26" t="s">
        <v>2085</v>
      </c>
      <c r="F48" s="26" t="s">
        <v>544</v>
      </c>
      <c r="G48" s="26"/>
    </row>
    <row r="49" ht="16" customHeight="1" spans="1:7">
      <c r="A49" s="54"/>
      <c r="B49" s="26"/>
      <c r="C49" s="26"/>
      <c r="D49" s="26"/>
      <c r="E49" s="26" t="s">
        <v>2086</v>
      </c>
      <c r="F49" s="26" t="s">
        <v>544</v>
      </c>
      <c r="G49" s="26"/>
    </row>
    <row r="50" ht="16" customHeight="1" spans="1:7">
      <c r="A50" s="55"/>
      <c r="B50" s="26"/>
      <c r="C50" s="26"/>
      <c r="D50" s="26"/>
      <c r="E50" s="26" t="s">
        <v>2087</v>
      </c>
      <c r="F50" s="26" t="s">
        <v>2088</v>
      </c>
      <c r="G50" s="26"/>
    </row>
  </sheetData>
  <sheetProtection formatCells="0" insertHyperlinks="0" autoFilter="0"/>
  <mergeCells count="2">
    <mergeCell ref="A30:A41"/>
    <mergeCell ref="A44:A5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workbookViewId="0">
      <selection activeCell="A1" sqref="A1"/>
    </sheetView>
  </sheetViews>
  <sheetFormatPr defaultColWidth="14" defaultRowHeight="12.75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ht="17" customHeight="1" spans="1:4">
      <c r="A1" s="419" t="s">
        <v>115</v>
      </c>
      <c r="B1" s="420" t="s">
        <v>116</v>
      </c>
      <c r="C1" s="420" t="s">
        <v>117</v>
      </c>
      <c r="D1" s="421" t="s">
        <v>118</v>
      </c>
    </row>
    <row r="2" ht="17" customHeight="1" spans="1:6">
      <c r="A2" s="422">
        <v>1</v>
      </c>
      <c r="B2" s="423" t="s">
        <v>37</v>
      </c>
      <c r="C2" s="423" t="s">
        <v>119</v>
      </c>
      <c r="D2" s="423" t="s">
        <v>120</v>
      </c>
      <c r="E2" s="18"/>
      <c r="F2" s="18">
        <v>10</v>
      </c>
    </row>
    <row r="3" ht="17" customHeight="1" spans="1:4">
      <c r="A3" s="422">
        <v>2</v>
      </c>
      <c r="B3" s="423" t="s">
        <v>121</v>
      </c>
      <c r="C3" s="423" t="s">
        <v>122</v>
      </c>
      <c r="D3" s="423" t="s">
        <v>123</v>
      </c>
    </row>
    <row r="4" ht="17" customHeight="1" spans="1:4">
      <c r="A4" s="422">
        <v>3</v>
      </c>
      <c r="B4" s="423" t="s">
        <v>124</v>
      </c>
      <c r="C4" s="423" t="s">
        <v>119</v>
      </c>
      <c r="D4" s="423" t="s">
        <v>123</v>
      </c>
    </row>
    <row r="5" ht="17" customHeight="1" spans="1:4">
      <c r="A5" s="422">
        <v>4</v>
      </c>
      <c r="B5" s="423" t="s">
        <v>125</v>
      </c>
      <c r="C5" s="423" t="s">
        <v>119</v>
      </c>
      <c r="D5" s="423" t="s">
        <v>123</v>
      </c>
    </row>
    <row r="6" ht="17" customHeight="1" spans="1:4">
      <c r="A6" s="422">
        <v>5</v>
      </c>
      <c r="B6" s="423" t="s">
        <v>126</v>
      </c>
      <c r="C6" s="423" t="s">
        <v>127</v>
      </c>
      <c r="D6" s="423" t="s">
        <v>123</v>
      </c>
    </row>
    <row r="7" ht="17" customHeight="1" spans="1:4">
      <c r="A7" s="422">
        <v>6</v>
      </c>
      <c r="B7" s="423" t="s">
        <v>128</v>
      </c>
      <c r="C7" s="423" t="s">
        <v>129</v>
      </c>
      <c r="D7" s="423" t="s">
        <v>123</v>
      </c>
    </row>
    <row r="8" ht="17" customHeight="1" spans="1:4">
      <c r="A8" s="422">
        <v>7</v>
      </c>
      <c r="B8" s="423" t="s">
        <v>130</v>
      </c>
      <c r="C8" s="423" t="s">
        <v>131</v>
      </c>
      <c r="D8" s="423" t="s">
        <v>123</v>
      </c>
    </row>
    <row r="9" ht="17" customHeight="1" spans="1:4">
      <c r="A9" s="422">
        <v>8</v>
      </c>
      <c r="B9" s="423" t="s">
        <v>132</v>
      </c>
      <c r="C9" s="423" t="s">
        <v>133</v>
      </c>
      <c r="D9" s="423" t="s">
        <v>123</v>
      </c>
    </row>
    <row r="10" ht="17" customHeight="1" spans="1:7">
      <c r="A10" s="422">
        <v>9</v>
      </c>
      <c r="B10" s="423" t="s">
        <v>134</v>
      </c>
      <c r="C10" s="423" t="s">
        <v>135</v>
      </c>
      <c r="D10" s="423" t="s">
        <v>136</v>
      </c>
      <c r="G10" s="18">
        <v>3</v>
      </c>
    </row>
    <row r="11" ht="17" customHeight="1" spans="1:7">
      <c r="A11" s="422">
        <v>10</v>
      </c>
      <c r="B11" s="423" t="s">
        <v>137</v>
      </c>
      <c r="C11" s="423" t="s">
        <v>138</v>
      </c>
      <c r="D11" s="423" t="s">
        <v>136</v>
      </c>
      <c r="E11" s="18"/>
      <c r="F11" s="18"/>
      <c r="G11" s="18">
        <v>25</v>
      </c>
    </row>
    <row r="12" ht="17" customHeight="1" spans="1:7">
      <c r="A12" s="422">
        <v>11</v>
      </c>
      <c r="B12" s="423" t="s">
        <v>139</v>
      </c>
      <c r="C12" s="423" t="s">
        <v>138</v>
      </c>
      <c r="D12" s="423" t="s">
        <v>136</v>
      </c>
      <c r="G12" s="18">
        <v>5</v>
      </c>
    </row>
    <row r="13" ht="17" customHeight="1" spans="1:7">
      <c r="A13" s="422">
        <v>12</v>
      </c>
      <c r="B13" s="424" t="s">
        <v>140</v>
      </c>
      <c r="C13" s="423" t="s">
        <v>141</v>
      </c>
      <c r="D13" s="423" t="s">
        <v>142</v>
      </c>
      <c r="F13" s="18">
        <v>110</v>
      </c>
      <c r="G13" s="18">
        <v>3</v>
      </c>
    </row>
    <row r="14" ht="17" customHeight="1" spans="1:4">
      <c r="A14" s="422">
        <v>13</v>
      </c>
      <c r="B14" s="423" t="s">
        <v>143</v>
      </c>
      <c r="C14" s="423" t="s">
        <v>144</v>
      </c>
      <c r="D14" s="423" t="s">
        <v>145</v>
      </c>
    </row>
    <row r="15" ht="17" customHeight="1" spans="1:4">
      <c r="A15" s="422">
        <v>14</v>
      </c>
      <c r="B15" s="423" t="s">
        <v>146</v>
      </c>
      <c r="C15" s="423" t="s">
        <v>138</v>
      </c>
      <c r="D15" s="423" t="s">
        <v>123</v>
      </c>
    </row>
    <row r="16" ht="17" customHeight="1" spans="1:4">
      <c r="A16" s="422">
        <v>15</v>
      </c>
      <c r="B16" s="423" t="s">
        <v>147</v>
      </c>
      <c r="C16" s="423" t="s">
        <v>148</v>
      </c>
      <c r="D16" s="423" t="s">
        <v>145</v>
      </c>
    </row>
    <row r="17" ht="17" customHeight="1" spans="1:6">
      <c r="A17" s="422">
        <v>16</v>
      </c>
      <c r="B17" s="423" t="s">
        <v>28</v>
      </c>
      <c r="C17" s="423" t="s">
        <v>138</v>
      </c>
      <c r="D17" s="423" t="s">
        <v>120</v>
      </c>
      <c r="F17" s="18">
        <v>20</v>
      </c>
    </row>
    <row r="18" ht="17" customHeight="1" spans="1:7">
      <c r="A18" s="422">
        <v>17</v>
      </c>
      <c r="B18" s="423" t="s">
        <v>30</v>
      </c>
      <c r="C18" s="423" t="s">
        <v>149</v>
      </c>
      <c r="D18" s="423" t="s">
        <v>142</v>
      </c>
      <c r="F18" s="18">
        <v>23</v>
      </c>
      <c r="G18" s="18">
        <v>6</v>
      </c>
    </row>
    <row r="19" ht="17" customHeight="1" spans="1:4">
      <c r="A19" s="422">
        <v>18</v>
      </c>
      <c r="B19" s="423" t="s">
        <v>150</v>
      </c>
      <c r="C19" s="423" t="s">
        <v>119</v>
      </c>
      <c r="D19" s="423" t="s">
        <v>145</v>
      </c>
    </row>
    <row r="20" ht="17" customHeight="1" spans="1:4">
      <c r="A20" s="422">
        <v>19</v>
      </c>
      <c r="B20" s="423" t="s">
        <v>151</v>
      </c>
      <c r="C20" s="423" t="s">
        <v>152</v>
      </c>
      <c r="D20" s="423" t="s">
        <v>145</v>
      </c>
    </row>
    <row r="21" ht="17" customHeight="1" spans="1:4">
      <c r="A21" s="422">
        <v>20</v>
      </c>
      <c r="B21" s="423" t="s">
        <v>153</v>
      </c>
      <c r="C21" s="423" t="s">
        <v>154</v>
      </c>
      <c r="D21" s="423" t="s">
        <v>145</v>
      </c>
    </row>
    <row r="22" ht="17" customHeight="1" spans="1:4">
      <c r="A22" s="422">
        <v>21</v>
      </c>
      <c r="B22" s="423" t="s">
        <v>155</v>
      </c>
      <c r="C22" s="423" t="s">
        <v>156</v>
      </c>
      <c r="D22" s="423" t="s">
        <v>145</v>
      </c>
    </row>
    <row r="23" ht="17" customHeight="1" spans="1:4">
      <c r="A23" s="422">
        <v>22</v>
      </c>
      <c r="B23" s="423" t="s">
        <v>157</v>
      </c>
      <c r="C23" s="423" t="s">
        <v>156</v>
      </c>
      <c r="D23" s="423" t="s">
        <v>145</v>
      </c>
    </row>
    <row r="24" ht="17" customHeight="1" spans="1:6">
      <c r="A24" s="422">
        <v>23</v>
      </c>
      <c r="B24" s="423" t="s">
        <v>39</v>
      </c>
      <c r="C24" s="423" t="s">
        <v>158</v>
      </c>
      <c r="D24" s="423" t="s">
        <v>120</v>
      </c>
      <c r="F24" s="18">
        <v>15</v>
      </c>
    </row>
    <row r="25" ht="17" customHeight="1" spans="1:6">
      <c r="A25" s="422">
        <v>24</v>
      </c>
      <c r="B25" s="423" t="s">
        <v>31</v>
      </c>
      <c r="C25" s="423" t="s">
        <v>159</v>
      </c>
      <c r="D25" s="423" t="s">
        <v>120</v>
      </c>
      <c r="F25" s="18">
        <v>30</v>
      </c>
    </row>
    <row r="26" ht="17" customHeight="1" spans="1:6">
      <c r="A26" s="422">
        <v>25</v>
      </c>
      <c r="B26" s="423" t="s">
        <v>25</v>
      </c>
      <c r="C26" s="423" t="s">
        <v>160</v>
      </c>
      <c r="D26" s="423" t="s">
        <v>120</v>
      </c>
      <c r="F26" s="18">
        <v>13</v>
      </c>
    </row>
    <row r="27" ht="17" customHeight="1" spans="1:4">
      <c r="A27" s="422">
        <v>26</v>
      </c>
      <c r="B27" s="423" t="s">
        <v>161</v>
      </c>
      <c r="C27" s="423" t="s">
        <v>162</v>
      </c>
      <c r="D27" s="423" t="s">
        <v>163</v>
      </c>
    </row>
    <row r="28" ht="17" customHeight="1" spans="1:4">
      <c r="A28" s="422">
        <v>27</v>
      </c>
      <c r="B28" s="423" t="s">
        <v>164</v>
      </c>
      <c r="C28" s="423" t="s">
        <v>165</v>
      </c>
      <c r="D28" s="423" t="s">
        <v>145</v>
      </c>
    </row>
    <row r="29" ht="17" customHeight="1" spans="1:4">
      <c r="A29" s="422">
        <v>28</v>
      </c>
      <c r="B29" s="424" t="s">
        <v>166</v>
      </c>
      <c r="C29" s="423" t="s">
        <v>167</v>
      </c>
      <c r="D29" s="423" t="s">
        <v>168</v>
      </c>
    </row>
    <row r="30" ht="17" customHeight="1" spans="1:6">
      <c r="A30" s="422">
        <v>29</v>
      </c>
      <c r="B30" s="423" t="s">
        <v>169</v>
      </c>
      <c r="C30" s="423" t="s">
        <v>138</v>
      </c>
      <c r="D30" s="423" t="s">
        <v>120</v>
      </c>
      <c r="F30" s="18">
        <v>6</v>
      </c>
    </row>
    <row r="31" ht="17" customHeight="1" spans="1:7">
      <c r="A31" s="422">
        <v>30</v>
      </c>
      <c r="B31" s="423" t="s">
        <v>170</v>
      </c>
      <c r="C31" s="423" t="s">
        <v>138</v>
      </c>
      <c r="D31" s="423" t="s">
        <v>142</v>
      </c>
      <c r="F31" s="18">
        <v>16</v>
      </c>
      <c r="G31" s="18">
        <v>30</v>
      </c>
    </row>
    <row r="32" ht="17" customHeight="1" spans="1:6">
      <c r="A32" s="422">
        <v>31</v>
      </c>
      <c r="B32" s="424" t="s">
        <v>171</v>
      </c>
      <c r="C32" s="423" t="s">
        <v>138</v>
      </c>
      <c r="D32" s="423" t="s">
        <v>120</v>
      </c>
      <c r="F32" s="18">
        <v>10</v>
      </c>
    </row>
    <row r="33" ht="17" customHeight="1" spans="1:4">
      <c r="A33" s="422">
        <v>32</v>
      </c>
      <c r="B33" s="423" t="s">
        <v>172</v>
      </c>
      <c r="C33" s="425" t="s">
        <v>138</v>
      </c>
      <c r="D33" s="426" t="s">
        <v>123</v>
      </c>
    </row>
    <row r="34" ht="17" customHeight="1" spans="1:4">
      <c r="A34" s="422">
        <v>33</v>
      </c>
      <c r="B34" s="423" t="s">
        <v>173</v>
      </c>
      <c r="C34" s="425" t="s">
        <v>174</v>
      </c>
      <c r="D34" s="426" t="s">
        <v>123</v>
      </c>
    </row>
    <row r="35" ht="16" customHeight="1" spans="4:4">
      <c r="D35" s="427"/>
    </row>
    <row r="36" ht="16" customHeight="1" spans="4:4">
      <c r="D36" s="427"/>
    </row>
    <row r="37" ht="16" customHeight="1" spans="4:4">
      <c r="D37" s="427"/>
    </row>
    <row r="38" ht="16" customHeight="1" spans="4:4">
      <c r="D38" s="427"/>
    </row>
    <row r="39" ht="16" customHeight="1" spans="4:4">
      <c r="D39" s="427"/>
    </row>
    <row r="40" ht="16" customHeight="1" spans="4:4">
      <c r="D40" s="427"/>
    </row>
    <row r="41" ht="16" customHeight="1" spans="4:4">
      <c r="D41" s="427"/>
    </row>
    <row r="42" ht="16" customHeight="1" spans="4:11">
      <c r="D42" s="427"/>
      <c r="K42" s="18" t="s">
        <v>175</v>
      </c>
    </row>
    <row r="43" ht="16" customHeight="1" spans="4:11">
      <c r="D43" s="427"/>
      <c r="K43" s="18" t="s">
        <v>176</v>
      </c>
    </row>
  </sheetData>
  <sheetProtection formatCells="0" insertHyperlinks="0" autoFilter="0"/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workbookViewId="0">
      <selection activeCell="A1" sqref="A1"/>
    </sheetView>
  </sheetViews>
  <sheetFormatPr defaultColWidth="14" defaultRowHeight="12.75" outlineLevelCol="6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  <col min="8" max="20" width="9" customWidth="1"/>
  </cols>
  <sheetData>
    <row r="1" ht="16" customHeight="1" spans="1:7">
      <c r="A1" s="20" t="s">
        <v>241</v>
      </c>
      <c r="B1" s="20" t="s">
        <v>242</v>
      </c>
      <c r="C1" s="20" t="s">
        <v>1310</v>
      </c>
      <c r="D1" s="20" t="s">
        <v>244</v>
      </c>
      <c r="E1" s="22" t="s">
        <v>245</v>
      </c>
      <c r="F1" s="22"/>
      <c r="G1" s="28"/>
    </row>
    <row r="2" ht="16" customHeight="1" spans="1:7">
      <c r="A2" s="25"/>
      <c r="B2" s="25"/>
      <c r="C2" s="25"/>
      <c r="D2" s="25"/>
      <c r="E2" s="20" t="s">
        <v>249</v>
      </c>
      <c r="F2" s="20" t="s">
        <v>250</v>
      </c>
      <c r="G2" s="28" t="s">
        <v>251</v>
      </c>
    </row>
    <row r="3" ht="16" customHeight="1" spans="1:7">
      <c r="A3" s="33" t="s">
        <v>2089</v>
      </c>
      <c r="B3" s="25" t="s">
        <v>1861</v>
      </c>
      <c r="C3" s="26" t="str">
        <f>_xlfn.CONCAT("on",REPLACE(A3,1,1,UPPER(LEFT(A3,1))),REPLACE(B3,1,1,UPPER(LEFT(B3,1))))</f>
        <v>onMessagePush</v>
      </c>
      <c r="D3" s="25" t="s">
        <v>2090</v>
      </c>
      <c r="E3" s="32"/>
      <c r="F3" s="32"/>
      <c r="G3" s="32"/>
    </row>
    <row r="4" ht="16" customHeight="1" spans="1:7">
      <c r="A4" s="33"/>
      <c r="B4" s="25"/>
      <c r="C4" s="26"/>
      <c r="D4" s="25"/>
      <c r="E4" s="32" t="s">
        <v>488</v>
      </c>
      <c r="F4" s="32" t="s">
        <v>323</v>
      </c>
      <c r="G4" s="32"/>
    </row>
    <row r="5" ht="16" customHeight="1" spans="1:7">
      <c r="A5" s="33"/>
      <c r="B5" s="25"/>
      <c r="C5" s="26"/>
      <c r="D5" s="25"/>
      <c r="E5" s="32" t="s">
        <v>2091</v>
      </c>
      <c r="F5" s="32" t="s">
        <v>2092</v>
      </c>
      <c r="G5" s="32" t="s">
        <v>2093</v>
      </c>
    </row>
    <row r="6" ht="16" customHeight="1" spans="1:7">
      <c r="A6" s="33"/>
      <c r="B6" s="25"/>
      <c r="C6" s="26"/>
      <c r="D6" s="25"/>
      <c r="E6" s="32" t="s">
        <v>1550</v>
      </c>
      <c r="F6" s="32" t="s">
        <v>323</v>
      </c>
      <c r="G6" s="32" t="s">
        <v>2094</v>
      </c>
    </row>
    <row r="7" ht="16" customHeight="1" spans="1:7">
      <c r="A7" s="33" t="s">
        <v>2089</v>
      </c>
      <c r="B7" s="25" t="s">
        <v>2095</v>
      </c>
      <c r="C7" s="26" t="str">
        <f>_xlfn.CONCAT("on",REPLACE(A7,1,1,UPPER(LEFT(A7,1))),REPLACE(B7,1,1,UPPER(LEFT(B7,1))))</f>
        <v>onMessageAllocated</v>
      </c>
      <c r="D7" s="25" t="s">
        <v>2096</v>
      </c>
      <c r="E7" s="32"/>
      <c r="F7" s="32"/>
      <c r="G7" s="32"/>
    </row>
    <row r="8" ht="16" customHeight="1" spans="1:7">
      <c r="A8" s="33"/>
      <c r="B8" s="25"/>
      <c r="C8" s="26"/>
      <c r="D8" s="25"/>
      <c r="E8" s="26" t="s">
        <v>400</v>
      </c>
      <c r="F8" s="32" t="s">
        <v>2097</v>
      </c>
      <c r="G8" s="32"/>
    </row>
    <row r="9" ht="16" customHeight="1" spans="1:7">
      <c r="A9" s="33" t="s">
        <v>2089</v>
      </c>
      <c r="B9" s="25" t="s">
        <v>338</v>
      </c>
      <c r="C9" s="26" t="str">
        <f>_xlfn.CONCAT("on",REPLACE(A9,1,1,UPPER(LEFT(A9,1))),REPLACE(B9,1,1,UPPER(LEFT(B9,1))))</f>
        <v>onMessageClicked</v>
      </c>
      <c r="D9" s="25" t="s">
        <v>2098</v>
      </c>
      <c r="E9" s="32"/>
      <c r="F9" s="32"/>
      <c r="G9" s="32"/>
    </row>
    <row r="10" ht="16" customHeight="1" spans="1:7">
      <c r="A10" s="33"/>
      <c r="B10" s="25"/>
      <c r="C10" s="26"/>
      <c r="D10" s="25"/>
      <c r="E10" s="34" t="s">
        <v>340</v>
      </c>
      <c r="F10" s="32"/>
      <c r="G10" s="32"/>
    </row>
    <row r="11" ht="16" customHeight="1" spans="1:7">
      <c r="A11" s="33"/>
      <c r="B11" s="25"/>
      <c r="C11" s="26"/>
      <c r="D11" s="25"/>
      <c r="E11" s="32" t="s">
        <v>2099</v>
      </c>
      <c r="F11" s="32" t="s">
        <v>338</v>
      </c>
      <c r="G11" s="32"/>
    </row>
    <row r="12" ht="16" customHeight="1" spans="1:7">
      <c r="A12" s="33"/>
      <c r="B12" s="25"/>
      <c r="C12" s="26"/>
      <c r="D12" s="25"/>
      <c r="E12" s="32" t="s">
        <v>2100</v>
      </c>
      <c r="F12" s="32" t="s">
        <v>338</v>
      </c>
      <c r="G12" s="35" t="s">
        <v>598</v>
      </c>
    </row>
    <row r="13" ht="16" customHeight="1" spans="1:7">
      <c r="A13" s="33"/>
      <c r="B13" s="25"/>
      <c r="C13" s="26"/>
      <c r="D13" s="25"/>
      <c r="E13" s="32" t="s">
        <v>2101</v>
      </c>
      <c r="F13" s="32" t="s">
        <v>338</v>
      </c>
      <c r="G13" s="35"/>
    </row>
    <row r="14" ht="16" customHeight="1" spans="1:7">
      <c r="A14" s="33"/>
      <c r="B14" s="25"/>
      <c r="C14" s="26"/>
      <c r="D14" s="25"/>
      <c r="E14" s="32" t="s">
        <v>2102</v>
      </c>
      <c r="F14" s="32" t="s">
        <v>338</v>
      </c>
      <c r="G14" s="35" t="s">
        <v>598</v>
      </c>
    </row>
    <row r="15" ht="16" customHeight="1" spans="1:7">
      <c r="A15" s="33"/>
      <c r="B15" s="25"/>
      <c r="C15" s="26"/>
      <c r="D15" s="25"/>
      <c r="E15" s="32" t="s">
        <v>2103</v>
      </c>
      <c r="F15" s="32" t="s">
        <v>338</v>
      </c>
      <c r="G15" s="35" t="s">
        <v>598</v>
      </c>
    </row>
    <row r="16" ht="16" customHeight="1" spans="1:7">
      <c r="A16" s="33"/>
      <c r="B16" s="25"/>
      <c r="C16" s="26"/>
      <c r="D16" s="25"/>
      <c r="E16" s="32" t="s">
        <v>2104</v>
      </c>
      <c r="F16" s="32" t="s">
        <v>338</v>
      </c>
      <c r="G16" s="32"/>
    </row>
    <row r="17" ht="16" customHeight="1" spans="1:7">
      <c r="A17" s="33"/>
      <c r="B17" s="25"/>
      <c r="C17" s="25"/>
      <c r="D17" s="25"/>
      <c r="E17" s="26" t="s">
        <v>2105</v>
      </c>
      <c r="F17" s="26" t="s">
        <v>338</v>
      </c>
      <c r="G17" s="32"/>
    </row>
    <row r="18" ht="16" customHeight="1" spans="1:7">
      <c r="A18" s="33"/>
      <c r="B18" s="25"/>
      <c r="C18" s="25"/>
      <c r="D18" s="25"/>
      <c r="E18" s="26" t="s">
        <v>2106</v>
      </c>
      <c r="F18" s="26" t="s">
        <v>338</v>
      </c>
      <c r="G18" s="32"/>
    </row>
    <row r="19" ht="16" customHeight="1" spans="1:7">
      <c r="A19" s="33"/>
      <c r="B19" s="25"/>
      <c r="C19" s="25"/>
      <c r="D19" s="25"/>
      <c r="E19" s="26" t="s">
        <v>2107</v>
      </c>
      <c r="F19" s="26" t="s">
        <v>1134</v>
      </c>
      <c r="G19" s="32" t="s">
        <v>2108</v>
      </c>
    </row>
    <row r="20" ht="16" customHeight="1" spans="1:7">
      <c r="A20" s="33"/>
      <c r="B20" s="25"/>
      <c r="C20" s="25"/>
      <c r="D20" s="25"/>
      <c r="E20" s="26" t="s">
        <v>2109</v>
      </c>
      <c r="F20" s="26" t="s">
        <v>2110</v>
      </c>
      <c r="G20" s="32" t="s">
        <v>2111</v>
      </c>
    </row>
    <row r="21" ht="16" customHeight="1" spans="1:7">
      <c r="A21" s="33"/>
      <c r="B21" s="25"/>
      <c r="C21" s="25"/>
      <c r="D21" s="25"/>
      <c r="E21" s="26"/>
      <c r="F21" s="26"/>
      <c r="G21" s="31"/>
    </row>
    <row r="22" ht="16" customHeight="1"/>
    <row r="23" ht="16" customHeight="1"/>
    <row r="24" ht="16" customHeight="1"/>
    <row r="25" ht="16" customHeight="1"/>
    <row r="26" ht="16" customHeight="1"/>
    <row r="27" ht="16" customHeight="1"/>
    <row r="28" ht="16" customHeight="1"/>
    <row r="29" ht="16" customHeight="1"/>
    <row r="30" ht="16" customHeight="1"/>
    <row r="31" ht="16" customHeight="1"/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  <row r="42" ht="16" customHeight="1"/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  <row r="101" ht="16" customHeight="1"/>
    <row r="102" ht="16" customHeight="1"/>
    <row r="103" ht="136" customHeight="1" spans="1:5">
      <c r="A103" s="36" t="s">
        <v>2112</v>
      </c>
      <c r="B103" s="37"/>
      <c r="C103" s="38" t="s">
        <v>2113</v>
      </c>
      <c r="D103" s="37" t="s">
        <v>2114</v>
      </c>
      <c r="E103" s="46"/>
    </row>
    <row r="104" ht="106" customHeight="1" spans="1:5">
      <c r="A104" s="36" t="s">
        <v>2115</v>
      </c>
      <c r="B104" s="37"/>
      <c r="C104" s="38" t="s">
        <v>2116</v>
      </c>
      <c r="D104" s="37" t="s">
        <v>2114</v>
      </c>
      <c r="E104" s="46"/>
    </row>
    <row r="105" ht="106" customHeight="1" spans="1:5">
      <c r="A105" s="36" t="s">
        <v>2117</v>
      </c>
      <c r="B105" s="37"/>
      <c r="C105" s="38" t="s">
        <v>2116</v>
      </c>
      <c r="D105" s="37" t="s">
        <v>2114</v>
      </c>
      <c r="E105" s="46"/>
    </row>
    <row r="106" ht="91" customHeight="1" spans="1:5">
      <c r="A106" s="36" t="s">
        <v>2118</v>
      </c>
      <c r="B106" s="38" t="s">
        <v>2119</v>
      </c>
      <c r="C106" s="38" t="s">
        <v>2120</v>
      </c>
      <c r="D106" s="39" t="s">
        <v>2121</v>
      </c>
      <c r="E106" s="46"/>
    </row>
    <row r="107" ht="61" customHeight="1" spans="1:5">
      <c r="A107" s="40" t="s">
        <v>2122</v>
      </c>
      <c r="B107" s="38" t="s">
        <v>2119</v>
      </c>
      <c r="C107" s="38" t="s">
        <v>2123</v>
      </c>
      <c r="D107" s="39" t="s">
        <v>2121</v>
      </c>
      <c r="E107" s="46"/>
    </row>
    <row r="108" ht="61" customHeight="1" spans="1:5">
      <c r="A108" s="40" t="s">
        <v>2124</v>
      </c>
      <c r="B108" s="38"/>
      <c r="C108" s="38" t="s">
        <v>2125</v>
      </c>
      <c r="D108" s="39"/>
      <c r="E108" s="46"/>
    </row>
    <row r="109" ht="106" customHeight="1" spans="1:5">
      <c r="A109" s="40" t="s">
        <v>2126</v>
      </c>
      <c r="B109" s="38"/>
      <c r="C109" s="38" t="s">
        <v>2127</v>
      </c>
      <c r="D109" s="39"/>
      <c r="E109" s="46"/>
    </row>
    <row r="110" ht="91" customHeight="1" spans="1:5">
      <c r="A110" s="36" t="s">
        <v>2128</v>
      </c>
      <c r="B110" s="38" t="s">
        <v>2119</v>
      </c>
      <c r="C110" s="38" t="s">
        <v>2120</v>
      </c>
      <c r="D110" s="37" t="s">
        <v>2121</v>
      </c>
      <c r="E110" s="46"/>
    </row>
    <row r="111" ht="91" customHeight="1" spans="1:5">
      <c r="A111" s="40" t="s">
        <v>2129</v>
      </c>
      <c r="B111" s="38"/>
      <c r="C111" s="38" t="s">
        <v>2120</v>
      </c>
      <c r="D111" s="37" t="s">
        <v>2121</v>
      </c>
      <c r="E111" s="46"/>
    </row>
    <row r="112" ht="91" customHeight="1" spans="1:5">
      <c r="A112" s="36" t="s">
        <v>2130</v>
      </c>
      <c r="B112" s="38" t="s">
        <v>2131</v>
      </c>
      <c r="C112" s="38" t="s">
        <v>2120</v>
      </c>
      <c r="D112" s="37" t="s">
        <v>2121</v>
      </c>
      <c r="E112" s="46"/>
    </row>
    <row r="113" ht="76" customHeight="1" spans="1:5">
      <c r="A113" s="40" t="s">
        <v>2132</v>
      </c>
      <c r="B113" s="38" t="s">
        <v>2133</v>
      </c>
      <c r="C113" s="38" t="s">
        <v>2134</v>
      </c>
      <c r="D113" s="37" t="s">
        <v>2121</v>
      </c>
      <c r="E113" s="46"/>
    </row>
    <row r="114" ht="61" customHeight="1" spans="1:5">
      <c r="A114" s="40" t="s">
        <v>2135</v>
      </c>
      <c r="B114" s="38"/>
      <c r="C114" s="38" t="s">
        <v>2125</v>
      </c>
      <c r="D114" s="37"/>
      <c r="E114" s="46"/>
    </row>
    <row r="115" ht="106" customHeight="1" spans="1:5">
      <c r="A115" s="40" t="s">
        <v>2136</v>
      </c>
      <c r="B115" s="38"/>
      <c r="C115" s="38" t="s">
        <v>2127</v>
      </c>
      <c r="D115" s="37"/>
      <c r="E115" s="46"/>
    </row>
    <row r="116" ht="17" customHeight="1" spans="1:5">
      <c r="A116" s="36" t="s">
        <v>2137</v>
      </c>
      <c r="B116" s="38" t="s">
        <v>2138</v>
      </c>
      <c r="C116" s="41" t="s">
        <v>1459</v>
      </c>
      <c r="D116" s="37" t="s">
        <v>2121</v>
      </c>
      <c r="E116" s="37"/>
    </row>
    <row r="117" ht="61" customHeight="1" spans="1:5">
      <c r="A117" s="40" t="s">
        <v>2139</v>
      </c>
      <c r="B117" s="38"/>
      <c r="C117" s="38" t="s">
        <v>2125</v>
      </c>
      <c r="D117" s="37"/>
      <c r="E117" s="46"/>
    </row>
    <row r="118" ht="106" customHeight="1" spans="1:5">
      <c r="A118" s="40" t="s">
        <v>2140</v>
      </c>
      <c r="B118" s="38"/>
      <c r="C118" s="38" t="s">
        <v>2127</v>
      </c>
      <c r="D118" s="37"/>
      <c r="E118" s="46"/>
    </row>
    <row r="119" ht="31" customHeight="1" spans="1:5">
      <c r="A119" s="40" t="s">
        <v>2141</v>
      </c>
      <c r="B119" s="38"/>
      <c r="C119" s="42" t="s">
        <v>2142</v>
      </c>
      <c r="D119" s="37"/>
      <c r="E119" s="37"/>
    </row>
    <row r="120" ht="46" customHeight="1" spans="1:5">
      <c r="A120" s="36" t="s">
        <v>2143</v>
      </c>
      <c r="B120" s="38" t="s">
        <v>2144</v>
      </c>
      <c r="C120" s="43" t="s">
        <v>1459</v>
      </c>
      <c r="D120" s="39" t="s">
        <v>2121</v>
      </c>
      <c r="E120" s="47"/>
    </row>
    <row r="121" ht="31" customHeight="1" spans="1:5">
      <c r="A121" s="36" t="s">
        <v>2145</v>
      </c>
      <c r="B121" s="38" t="s">
        <v>2146</v>
      </c>
      <c r="C121" s="38" t="s">
        <v>2147</v>
      </c>
      <c r="D121" s="37" t="s">
        <v>2121</v>
      </c>
      <c r="E121" s="37" t="s">
        <v>2148</v>
      </c>
    </row>
    <row r="122" ht="31" customHeight="1" spans="1:5">
      <c r="A122" s="36" t="s">
        <v>2149</v>
      </c>
      <c r="B122" s="38" t="s">
        <v>2150</v>
      </c>
      <c r="C122" s="38" t="s">
        <v>2147</v>
      </c>
      <c r="D122" s="37" t="s">
        <v>2121</v>
      </c>
      <c r="E122" s="37"/>
    </row>
    <row r="123" ht="16" customHeight="1" spans="1:5">
      <c r="A123" s="36"/>
      <c r="B123" s="43"/>
      <c r="C123" s="38"/>
      <c r="D123" s="37"/>
      <c r="E123" s="37"/>
    </row>
    <row r="124" ht="31" customHeight="1" spans="1:5">
      <c r="A124" s="36" t="s">
        <v>2151</v>
      </c>
      <c r="B124" s="38" t="s">
        <v>2152</v>
      </c>
      <c r="D124" s="44"/>
      <c r="E124" s="44"/>
    </row>
    <row r="125" ht="31" customHeight="1" spans="1:2">
      <c r="A125" s="36" t="s">
        <v>2153</v>
      </c>
      <c r="B125" s="38" t="s">
        <v>2154</v>
      </c>
    </row>
    <row r="126" ht="16" customHeight="1" spans="1:2">
      <c r="A126" s="36"/>
      <c r="B126" s="38"/>
    </row>
    <row r="127" ht="16" customHeight="1" spans="1:2">
      <c r="A127" s="36" t="s">
        <v>2155</v>
      </c>
      <c r="B127" s="38"/>
    </row>
    <row r="128" ht="16" customHeight="1" spans="1:2">
      <c r="A128" s="36" t="s">
        <v>2156</v>
      </c>
      <c r="B128" s="45"/>
    </row>
    <row r="129" ht="16" customHeight="1" spans="1:2">
      <c r="A129" s="36" t="s">
        <v>2157</v>
      </c>
      <c r="B129" s="45"/>
    </row>
  </sheetData>
  <sheetProtection formatCells="0" insertHyperlinks="0" autoFilter="0"/>
  <mergeCells count="1">
    <mergeCell ref="B103:B104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ht="16" customHeight="1" spans="1:7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28"/>
    </row>
    <row r="2" ht="16" customHeight="1" spans="1:7">
      <c r="A2" s="19"/>
      <c r="B2" s="19"/>
      <c r="C2" s="24" t="s">
        <v>248</v>
      </c>
      <c r="D2" s="24"/>
      <c r="E2" s="29" t="s">
        <v>249</v>
      </c>
      <c r="F2" s="29" t="s">
        <v>250</v>
      </c>
      <c r="G2" s="28" t="s">
        <v>251</v>
      </c>
    </row>
    <row r="3" ht="16" customHeight="1" spans="1:7">
      <c r="A3" s="25" t="s">
        <v>2158</v>
      </c>
      <c r="B3" s="26" t="s">
        <v>320</v>
      </c>
      <c r="C3" s="26" t="str">
        <f>_xlfn.CONCAT("on",REPLACE(A3,1,1,UPPER(LEFT(A3,1))),REPLACE(B3,1,1,UPPER(LEFT(B3,1))))</f>
        <v>onRelaxmodeOpened</v>
      </c>
      <c r="D3" s="25" t="s">
        <v>2159</v>
      </c>
      <c r="E3" s="30"/>
      <c r="F3" s="30"/>
      <c r="G3" s="31"/>
    </row>
    <row r="4" ht="16" customHeight="1" spans="1:7">
      <c r="A4" s="25" t="s">
        <v>2158</v>
      </c>
      <c r="B4" s="26" t="s">
        <v>1645</v>
      </c>
      <c r="C4" s="26" t="str">
        <f>_xlfn.CONCAT("on",REPLACE(A4,1,1,UPPER(LEFT(A4,1))),REPLACE(B4,1,1,UPPER(LEFT(B4,1))))</f>
        <v>onRelaxmodeClosed</v>
      </c>
      <c r="D4" s="25" t="s">
        <v>2160</v>
      </c>
      <c r="E4" s="30"/>
      <c r="F4" s="30"/>
      <c r="G4" s="31"/>
    </row>
    <row r="5" ht="16" customHeight="1" spans="1:7">
      <c r="A5" s="25" t="s">
        <v>2158</v>
      </c>
      <c r="B5" s="26" t="s">
        <v>338</v>
      </c>
      <c r="C5" s="26" t="str">
        <f>_xlfn.CONCAT("on",REPLACE(A5,1,1,UPPER(LEFT(A5,1))),REPLACE(B5,1,1,UPPER(LEFT(B5,1))))</f>
        <v>onRelaxmodeClicked</v>
      </c>
      <c r="D5" s="25" t="s">
        <v>2161</v>
      </c>
      <c r="E5" s="30"/>
      <c r="F5" s="30"/>
      <c r="G5" s="31"/>
    </row>
    <row r="6" ht="16" customHeight="1" spans="1:7">
      <c r="A6" s="25"/>
      <c r="B6" s="26"/>
      <c r="C6" s="26"/>
      <c r="D6" s="25"/>
      <c r="E6" s="26" t="s">
        <v>2162</v>
      </c>
      <c r="F6" s="26" t="s">
        <v>323</v>
      </c>
      <c r="G6" s="31" t="s">
        <v>2163</v>
      </c>
    </row>
    <row r="7" ht="31" customHeight="1" spans="1:12">
      <c r="A7" s="25" t="s">
        <v>2158</v>
      </c>
      <c r="B7" s="26" t="s">
        <v>2164</v>
      </c>
      <c r="C7" s="26" t="str">
        <f>_xlfn.CONCAT("on",REPLACE(A7,1,1,UPPER(LEFT(A7,1))),REPLACE(B7,1,1,UPPER(LEFT(B7,1))))</f>
        <v>onRelaxmodeStored</v>
      </c>
      <c r="D7" s="25" t="s">
        <v>2165</v>
      </c>
      <c r="E7" s="32"/>
      <c r="F7" s="32"/>
      <c r="G7" s="31"/>
      <c r="H7" s="18"/>
      <c r="I7" s="18"/>
      <c r="J7" s="18"/>
      <c r="K7" s="18"/>
      <c r="L7" s="18"/>
    </row>
    <row r="8" ht="16" customHeight="1" spans="1:7">
      <c r="A8" s="26"/>
      <c r="B8" s="25"/>
      <c r="C8" s="26"/>
      <c r="D8" s="25"/>
      <c r="E8" s="26" t="s">
        <v>2166</v>
      </c>
      <c r="F8" s="32" t="s">
        <v>565</v>
      </c>
      <c r="G8" s="31"/>
    </row>
    <row r="9" ht="16" customHeight="1" spans="1:7">
      <c r="A9" s="26"/>
      <c r="B9" s="25"/>
      <c r="C9" s="25"/>
      <c r="D9" s="25"/>
      <c r="E9" s="26" t="s">
        <v>736</v>
      </c>
      <c r="F9" s="26" t="s">
        <v>544</v>
      </c>
      <c r="G9" s="31"/>
    </row>
    <row r="10" ht="16" customHeight="1" spans="1:7">
      <c r="A10" s="26"/>
      <c r="B10" s="25"/>
      <c r="C10" s="25"/>
      <c r="D10" s="25"/>
      <c r="E10" s="26" t="s">
        <v>2167</v>
      </c>
      <c r="F10" s="26" t="s">
        <v>323</v>
      </c>
      <c r="G10" s="31"/>
    </row>
    <row r="11" ht="16" customHeight="1" spans="1:7">
      <c r="A11" s="26"/>
      <c r="B11" s="25"/>
      <c r="C11" s="25"/>
      <c r="D11" s="25"/>
      <c r="E11" s="26" t="s">
        <v>2168</v>
      </c>
      <c r="F11" s="26" t="s">
        <v>544</v>
      </c>
      <c r="G11" s="31"/>
    </row>
    <row r="12" ht="16" customHeight="1" spans="1:7">
      <c r="A12" s="26"/>
      <c r="B12" s="25"/>
      <c r="C12" s="25"/>
      <c r="D12" s="25"/>
      <c r="E12" s="26" t="s">
        <v>2169</v>
      </c>
      <c r="F12" s="26" t="s">
        <v>2170</v>
      </c>
      <c r="G12" s="31"/>
    </row>
    <row r="13" ht="31" customHeight="1" spans="1:7">
      <c r="A13" s="25" t="s">
        <v>2158</v>
      </c>
      <c r="B13" s="26" t="s">
        <v>692</v>
      </c>
      <c r="C13" s="26" t="str">
        <f>_xlfn.CONCAT("on",REPLACE(A13,1,1,UPPER(LEFT(A13,1))),REPLACE(B13,1,1,UPPER(LEFT(B13,1))))</f>
        <v>onRelaxmodeDuration</v>
      </c>
      <c r="D13" s="25" t="s">
        <v>2171</v>
      </c>
      <c r="E13" s="30"/>
      <c r="F13" s="30"/>
      <c r="G13" s="31"/>
    </row>
    <row r="14" ht="16" customHeight="1" spans="1:7">
      <c r="A14" s="26"/>
      <c r="B14" s="26"/>
      <c r="C14" s="26"/>
      <c r="D14" s="26"/>
      <c r="E14" s="26" t="s">
        <v>2162</v>
      </c>
      <c r="F14" s="26" t="s">
        <v>323</v>
      </c>
      <c r="G14" s="26"/>
    </row>
    <row r="15" ht="16" customHeight="1" spans="1:7">
      <c r="A15" s="26"/>
      <c r="B15" s="26"/>
      <c r="C15" s="26"/>
      <c r="D15" s="26"/>
      <c r="E15" s="26" t="s">
        <v>480</v>
      </c>
      <c r="F15" s="26" t="s">
        <v>697</v>
      </c>
      <c r="G15" s="26"/>
    </row>
    <row r="16" ht="16" customHeight="1" spans="1:7">
      <c r="A16" s="26"/>
      <c r="B16" s="26"/>
      <c r="C16" s="26"/>
      <c r="D16" s="26"/>
      <c r="E16" s="26" t="s">
        <v>1741</v>
      </c>
      <c r="F16" s="26" t="s">
        <v>700</v>
      </c>
      <c r="G16" s="26"/>
    </row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A1" sqref="A1"/>
    </sheetView>
  </sheetViews>
  <sheetFormatPr defaultColWidth="14" defaultRowHeight="12.75" outlineLevelCol="6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ht="16" customHeight="1" spans="1:7">
      <c r="A1" s="19" t="s">
        <v>241</v>
      </c>
      <c r="B1" s="19" t="s">
        <v>242</v>
      </c>
      <c r="C1" s="19" t="s">
        <v>1310</v>
      </c>
      <c r="D1" s="20" t="s">
        <v>244</v>
      </c>
      <c r="E1" s="22" t="s">
        <v>245</v>
      </c>
      <c r="F1" s="22"/>
      <c r="G1" s="22"/>
    </row>
    <row r="2" ht="16" customHeight="1" spans="5:7">
      <c r="E2" s="19" t="s">
        <v>249</v>
      </c>
      <c r="F2" s="19" t="s">
        <v>250</v>
      </c>
      <c r="G2" s="19" t="s">
        <v>251</v>
      </c>
    </row>
    <row r="3" ht="16" customHeight="1" spans="1:4">
      <c r="A3" s="18" t="s">
        <v>2172</v>
      </c>
      <c r="B3" s="18" t="s">
        <v>320</v>
      </c>
      <c r="C3" s="18" t="str">
        <f>_xlfn.CONCAT("on",REPLACE(A3,1,1,UPPER(LEFT(A3,1))),REPLACE(B3,1,1,UPPER(LEFT(B3,1))))</f>
        <v>onMarketplaceOpened</v>
      </c>
      <c r="D3" s="18" t="s">
        <v>2173</v>
      </c>
    </row>
    <row r="4" ht="16" customHeight="1"/>
    <row r="5" ht="16" customHeight="1"/>
    <row r="6" ht="16" customHeight="1"/>
    <row r="7" ht="16" customHeight="1"/>
    <row r="8" ht="16" customHeight="1"/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 spans="1:1">
      <c r="A16" s="21"/>
    </row>
    <row r="17" ht="16" customHeight="1" spans="1:1">
      <c r="A17" s="21"/>
    </row>
    <row r="18" ht="16" customHeight="1" spans="1:2">
      <c r="A18" s="21"/>
      <c r="B18" s="21"/>
    </row>
    <row r="19" ht="16" customHeight="1" spans="1:2">
      <c r="A19" s="21"/>
      <c r="B19" s="21"/>
    </row>
    <row r="20" ht="16" customHeight="1" spans="1:2">
      <c r="A20" s="21"/>
      <c r="B20" s="21"/>
    </row>
  </sheetData>
  <sheetProtection formatCells="0" insertHyperlinks="0" autoFilter="0"/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"/>
    </sheetView>
  </sheetViews>
  <sheetFormatPr defaultColWidth="14" defaultRowHeight="12.75" outlineLevelCol="5"/>
  <cols>
    <col min="1" max="20" width="9" customWidth="1"/>
  </cols>
  <sheetData>
    <row r="1" ht="16" customHeight="1"/>
    <row r="2" ht="16" customHeight="1"/>
    <row r="3" ht="16" customHeight="1"/>
    <row r="4" ht="16" customHeight="1"/>
    <row r="5" ht="16" customHeight="1"/>
    <row r="6" ht="16" customHeight="1"/>
    <row r="7" ht="16" customHeight="1"/>
    <row r="8" ht="16" customHeight="1"/>
    <row r="9" ht="16" customHeight="1"/>
    <row r="10" ht="16" customHeight="1"/>
    <row r="11" ht="16" customHeight="1"/>
    <row r="12" ht="16" customHeight="1" spans="6:6">
      <c r="F12" s="18">
        <v>7</v>
      </c>
    </row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 spans="1:1">
      <c r="A19" s="18" t="s">
        <v>2174</v>
      </c>
    </row>
    <row r="20" ht="16" customHeight="1" spans="1:1">
      <c r="A20" s="18" t="s">
        <v>2175</v>
      </c>
    </row>
    <row r="21" ht="16" customHeight="1" spans="1:1">
      <c r="A21" s="18" t="s">
        <v>2176</v>
      </c>
    </row>
  </sheetData>
  <sheetProtection formatCells="0" insertHyperlinks="0" autoFilter="0"/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1"/>
    </sheetView>
  </sheetViews>
  <sheetFormatPr defaultColWidth="14" defaultRowHeight="12.75"/>
  <cols>
    <col min="1" max="20" width="9" customWidth="1"/>
  </cols>
  <sheetData>
    <row r="1" ht="16" customHeight="1"/>
    <row r="2" ht="16" customHeight="1"/>
    <row r="3" ht="16" customHeight="1"/>
    <row r="4" ht="16" customHeight="1"/>
    <row r="5" ht="16" customHeight="1"/>
    <row r="6" ht="16" customHeight="1"/>
    <row r="7" ht="16" customHeight="1"/>
    <row r="8" ht="16" customHeight="1"/>
    <row r="9" ht="16" customHeight="1"/>
    <row r="10" ht="16" customHeight="1"/>
    <row r="11" ht="16" customHeight="1"/>
    <row r="12" ht="16" customHeight="1"/>
    <row r="13" ht="16" customHeight="1"/>
    <row r="14" ht="16" customHeight="1"/>
    <row r="15" ht="16" customHeight="1"/>
    <row r="16" ht="16" customHeight="1"/>
    <row r="17" ht="16" customHeight="1"/>
    <row r="18" ht="16" customHeight="1"/>
    <row r="19" ht="16" customHeight="1"/>
    <row r="20" ht="16" customHeight="1"/>
  </sheetData>
  <sheetProtection formatCells="0" insertHyperlinks="0" autoFilter="0"/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A1" sqref="A1"/>
    </sheetView>
  </sheetViews>
  <sheetFormatPr defaultColWidth="14" defaultRowHeight="12.75"/>
  <cols>
    <col min="1" max="11" width="9" customWidth="1"/>
    <col min="12" max="12" width="10" customWidth="1"/>
    <col min="13" max="20" width="9" customWidth="1"/>
  </cols>
  <sheetData>
    <row r="1" ht="16" customHeight="1" spans="1:12">
      <c r="A1" s="1" t="s">
        <v>2177</v>
      </c>
      <c r="B1" s="1" t="s">
        <v>2178</v>
      </c>
      <c r="C1" s="1" t="s">
        <v>2179</v>
      </c>
      <c r="D1" s="2" t="s">
        <v>15</v>
      </c>
      <c r="E1" s="1" t="s">
        <v>2180</v>
      </c>
      <c r="F1" s="1" t="s">
        <v>2181</v>
      </c>
      <c r="G1" s="1" t="s">
        <v>2182</v>
      </c>
      <c r="H1" s="1" t="s">
        <v>2183</v>
      </c>
      <c r="I1" s="1" t="s">
        <v>58</v>
      </c>
      <c r="J1" s="1" t="s">
        <v>2184</v>
      </c>
      <c r="K1" s="1" t="s">
        <v>2185</v>
      </c>
      <c r="L1" s="14" t="s">
        <v>2186</v>
      </c>
    </row>
    <row r="2" ht="157" customHeight="1" spans="1:12">
      <c r="A2" s="3" t="s">
        <v>2187</v>
      </c>
      <c r="B2" s="4" t="s">
        <v>1459</v>
      </c>
      <c r="C2" s="3"/>
      <c r="D2" s="3"/>
      <c r="E2" s="7" t="s">
        <v>2188</v>
      </c>
      <c r="F2" s="3"/>
      <c r="G2" s="3" t="s">
        <v>2189</v>
      </c>
      <c r="H2" s="8">
        <v>44652</v>
      </c>
      <c r="I2" s="3" t="s">
        <v>2190</v>
      </c>
      <c r="J2" s="3"/>
      <c r="K2" s="3"/>
      <c r="L2" s="15"/>
    </row>
    <row r="3" ht="360" customHeight="1" spans="1:12">
      <c r="A3" s="5"/>
      <c r="B3" s="5"/>
      <c r="C3" s="5"/>
      <c r="D3" s="6" t="s">
        <v>28</v>
      </c>
      <c r="E3" s="9" t="s">
        <v>2191</v>
      </c>
      <c r="F3" s="6"/>
      <c r="G3" s="6" t="s">
        <v>2192</v>
      </c>
      <c r="H3" s="10">
        <v>44657</v>
      </c>
      <c r="I3" s="6" t="s">
        <v>2193</v>
      </c>
      <c r="J3" s="5"/>
      <c r="K3" s="5"/>
      <c r="L3" s="16" t="s">
        <v>2194</v>
      </c>
    </row>
    <row r="4" ht="36" customHeight="1" spans="1:12">
      <c r="A4" s="5"/>
      <c r="B4" s="5"/>
      <c r="C4" s="5"/>
      <c r="D4" s="6" t="s">
        <v>28</v>
      </c>
      <c r="E4" s="9" t="s">
        <v>2195</v>
      </c>
      <c r="F4" s="6"/>
      <c r="G4" s="6" t="s">
        <v>2192</v>
      </c>
      <c r="H4" s="10">
        <v>44677</v>
      </c>
      <c r="I4" s="6" t="s">
        <v>2196</v>
      </c>
      <c r="J4" s="5"/>
      <c r="K4" s="5"/>
      <c r="L4" s="16" t="s">
        <v>2197</v>
      </c>
    </row>
    <row r="5" ht="409.5" customHeight="1" spans="1:12">
      <c r="A5" s="5"/>
      <c r="B5" s="5"/>
      <c r="C5" s="5"/>
      <c r="D5" s="6" t="s">
        <v>28</v>
      </c>
      <c r="E5" s="9" t="s">
        <v>2198</v>
      </c>
      <c r="F5" s="6"/>
      <c r="G5" s="6" t="s">
        <v>2192</v>
      </c>
      <c r="H5" s="10">
        <v>44677</v>
      </c>
      <c r="I5" s="6" t="s">
        <v>2196</v>
      </c>
      <c r="J5" s="5"/>
      <c r="K5" s="5"/>
      <c r="L5" s="16" t="s">
        <v>2199</v>
      </c>
    </row>
    <row r="6" ht="205" customHeight="1" spans="1:12">
      <c r="A6" s="5"/>
      <c r="B6" s="5"/>
      <c r="C6" s="5"/>
      <c r="D6" s="6" t="s">
        <v>39</v>
      </c>
      <c r="E6" s="9" t="s">
        <v>2200</v>
      </c>
      <c r="F6" s="6"/>
      <c r="G6" s="6" t="s">
        <v>2201</v>
      </c>
      <c r="H6" s="10">
        <v>44657</v>
      </c>
      <c r="I6" s="6" t="s">
        <v>2196</v>
      </c>
      <c r="J6" s="5"/>
      <c r="K6" s="5"/>
      <c r="L6" s="16" t="s">
        <v>2202</v>
      </c>
    </row>
    <row r="7" ht="409.5" customHeight="1" spans="1:13">
      <c r="A7" s="5"/>
      <c r="B7" s="5"/>
      <c r="C7" s="5"/>
      <c r="D7" s="6" t="s">
        <v>39</v>
      </c>
      <c r="E7" s="9" t="s">
        <v>2203</v>
      </c>
      <c r="F7" s="6"/>
      <c r="G7" s="6" t="s">
        <v>2201</v>
      </c>
      <c r="H7" s="10">
        <v>44657</v>
      </c>
      <c r="I7" s="6" t="s">
        <v>2196</v>
      </c>
      <c r="J7" s="5"/>
      <c r="K7" s="5"/>
      <c r="L7" s="16" t="s">
        <v>2204</v>
      </c>
      <c r="M7" s="17"/>
    </row>
    <row r="8" ht="346" customHeight="1" spans="1:12">
      <c r="A8" s="5"/>
      <c r="B8" s="5"/>
      <c r="C8" s="5"/>
      <c r="D8" s="6" t="s">
        <v>39</v>
      </c>
      <c r="E8" s="9" t="s">
        <v>2205</v>
      </c>
      <c r="F8" s="6"/>
      <c r="G8" s="6" t="s">
        <v>2201</v>
      </c>
      <c r="H8" s="10">
        <v>44657</v>
      </c>
      <c r="I8" s="6" t="s">
        <v>2196</v>
      </c>
      <c r="J8" s="5"/>
      <c r="K8" s="5"/>
      <c r="L8" s="16" t="s">
        <v>2206</v>
      </c>
    </row>
    <row r="9" ht="409.5" customHeight="1" spans="1:12">
      <c r="A9" s="6"/>
      <c r="B9" s="5"/>
      <c r="C9" s="6"/>
      <c r="D9" s="6" t="s">
        <v>39</v>
      </c>
      <c r="E9" s="9" t="s">
        <v>2207</v>
      </c>
      <c r="F9" s="6"/>
      <c r="G9" s="6" t="s">
        <v>2201</v>
      </c>
      <c r="H9" s="10">
        <v>44657</v>
      </c>
      <c r="I9" s="6" t="s">
        <v>2196</v>
      </c>
      <c r="J9" s="6"/>
      <c r="K9" s="6"/>
      <c r="L9" s="16" t="s">
        <v>2208</v>
      </c>
    </row>
    <row r="10" ht="409.5" customHeight="1" spans="1:12">
      <c r="A10" s="6"/>
      <c r="B10" s="5"/>
      <c r="C10" s="6"/>
      <c r="D10" s="6" t="s">
        <v>25</v>
      </c>
      <c r="E10" s="9" t="s">
        <v>2209</v>
      </c>
      <c r="F10" s="6"/>
      <c r="G10" s="6" t="s">
        <v>2210</v>
      </c>
      <c r="H10" s="10">
        <v>44657</v>
      </c>
      <c r="I10" s="6" t="s">
        <v>2196</v>
      </c>
      <c r="J10" s="6"/>
      <c r="K10" s="6"/>
      <c r="L10" s="16" t="s">
        <v>2211</v>
      </c>
    </row>
    <row r="11" ht="85" customHeight="1" spans="1:13">
      <c r="A11" s="5"/>
      <c r="B11" s="5"/>
      <c r="C11" s="5"/>
      <c r="D11" s="6" t="s">
        <v>25</v>
      </c>
      <c r="E11" s="9" t="s">
        <v>2212</v>
      </c>
      <c r="F11" s="6"/>
      <c r="G11" s="6" t="s">
        <v>2210</v>
      </c>
      <c r="H11" s="10">
        <v>44657</v>
      </c>
      <c r="I11" s="6" t="s">
        <v>2196</v>
      </c>
      <c r="J11" s="5"/>
      <c r="K11" s="5"/>
      <c r="L11" s="16" t="s">
        <v>2213</v>
      </c>
      <c r="M11" s="17"/>
    </row>
    <row r="12" ht="409.5" customHeight="1" spans="1:12">
      <c r="A12" s="5"/>
      <c r="B12" s="5"/>
      <c r="C12" s="5"/>
      <c r="D12" s="6" t="s">
        <v>30</v>
      </c>
      <c r="E12" s="9" t="s">
        <v>2214</v>
      </c>
      <c r="F12" s="6"/>
      <c r="G12" s="6" t="s">
        <v>2215</v>
      </c>
      <c r="H12" s="10">
        <v>44657</v>
      </c>
      <c r="I12" s="6" t="s">
        <v>2196</v>
      </c>
      <c r="J12" s="5"/>
      <c r="K12" s="5"/>
      <c r="L12" s="16" t="s">
        <v>2216</v>
      </c>
    </row>
    <row r="13" ht="50" customHeight="1" spans="1:12">
      <c r="A13" s="5"/>
      <c r="B13" s="5"/>
      <c r="C13" s="5"/>
      <c r="D13" s="6" t="s">
        <v>30</v>
      </c>
      <c r="E13" s="9" t="s">
        <v>2217</v>
      </c>
      <c r="F13" s="6"/>
      <c r="G13" s="11" t="s">
        <v>2215</v>
      </c>
      <c r="H13" s="10">
        <v>44671</v>
      </c>
      <c r="I13" s="6" t="s">
        <v>2196</v>
      </c>
      <c r="J13" s="5"/>
      <c r="K13" s="5"/>
      <c r="L13" s="16" t="s">
        <v>2218</v>
      </c>
    </row>
    <row r="14" ht="181" customHeight="1" spans="1:12">
      <c r="A14" s="5"/>
      <c r="B14" s="5"/>
      <c r="C14" s="5"/>
      <c r="D14" s="6" t="s">
        <v>67</v>
      </c>
      <c r="E14" s="9" t="s">
        <v>2219</v>
      </c>
      <c r="F14" s="12"/>
      <c r="G14" s="5" t="s">
        <v>2220</v>
      </c>
      <c r="H14" s="13">
        <v>44657</v>
      </c>
      <c r="I14" s="6" t="s">
        <v>2196</v>
      </c>
      <c r="J14" s="5"/>
      <c r="K14" s="5"/>
      <c r="L14" s="16" t="s">
        <v>2221</v>
      </c>
    </row>
    <row r="15" ht="409.5" customHeight="1" spans="1:12">
      <c r="A15" s="5"/>
      <c r="B15" s="5"/>
      <c r="C15" s="5"/>
      <c r="D15" s="6" t="s">
        <v>67</v>
      </c>
      <c r="E15" s="9" t="s">
        <v>2222</v>
      </c>
      <c r="F15" s="12"/>
      <c r="G15" s="5" t="s">
        <v>2220</v>
      </c>
      <c r="H15" s="13">
        <v>44657</v>
      </c>
      <c r="I15" s="6" t="s">
        <v>2196</v>
      </c>
      <c r="J15" s="5"/>
      <c r="K15" s="5"/>
      <c r="L15" s="16" t="s">
        <v>2223</v>
      </c>
    </row>
    <row r="16" ht="331" customHeight="1" spans="1:12">
      <c r="A16" s="5"/>
      <c r="B16" s="5"/>
      <c r="C16" s="5"/>
      <c r="D16" s="6" t="s">
        <v>67</v>
      </c>
      <c r="E16" s="9" t="s">
        <v>2224</v>
      </c>
      <c r="F16" s="12"/>
      <c r="G16" s="5" t="s">
        <v>2220</v>
      </c>
      <c r="H16" s="13">
        <v>44657</v>
      </c>
      <c r="I16" s="6" t="s">
        <v>2196</v>
      </c>
      <c r="J16" s="5"/>
      <c r="K16" s="5"/>
      <c r="L16" s="16" t="s">
        <v>2225</v>
      </c>
    </row>
    <row r="17" ht="151" customHeight="1" spans="1:12">
      <c r="A17" s="5"/>
      <c r="B17" s="5"/>
      <c r="C17" s="5"/>
      <c r="D17" s="6" t="s">
        <v>37</v>
      </c>
      <c r="E17" s="9" t="s">
        <v>2226</v>
      </c>
      <c r="F17" s="12"/>
      <c r="G17" s="5" t="s">
        <v>2227</v>
      </c>
      <c r="H17" s="13">
        <v>44657</v>
      </c>
      <c r="I17" s="6" t="s">
        <v>2196</v>
      </c>
      <c r="J17" s="5"/>
      <c r="K17" s="5"/>
      <c r="L17" s="16" t="s">
        <v>2228</v>
      </c>
    </row>
    <row r="18" ht="16" customHeight="1"/>
    <row r="19" ht="16" customHeight="1"/>
    <row r="20" ht="16" customHeight="1"/>
  </sheetData>
  <sheetProtection formatCells="0" insertHyperlinks="0" autoFilter="0"/>
  <dataValidations count="1">
    <dataValidation type="list" allowBlank="1" showErrorMessage="1" sqref="I1:I20">
      <formula1>"Open,InProgress,Closed"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selection activeCell="A1" sqref="A1"/>
    </sheetView>
  </sheetViews>
  <sheetFormatPr defaultColWidth="14" defaultRowHeight="12.75"/>
  <cols>
    <col min="1" max="1" width="12" customWidth="1"/>
    <col min="2" max="2" width="57" customWidth="1"/>
    <col min="3" max="20" width="9" customWidth="1"/>
  </cols>
  <sheetData>
    <row r="1" ht="16" customHeight="1" spans="1:2">
      <c r="A1" s="417" t="s">
        <v>177</v>
      </c>
      <c r="B1" s="417" t="s">
        <v>178</v>
      </c>
    </row>
    <row r="2" ht="16" customHeight="1" spans="1:2">
      <c r="A2" s="18" t="s">
        <v>179</v>
      </c>
      <c r="B2" s="18" t="s">
        <v>180</v>
      </c>
    </row>
    <row r="3" ht="16" customHeight="1" spans="2:2">
      <c r="B3" s="18" t="s">
        <v>181</v>
      </c>
    </row>
    <row r="4" ht="16" customHeight="1" spans="2:2">
      <c r="B4" s="18" t="s">
        <v>182</v>
      </c>
    </row>
    <row r="5" ht="16" customHeight="1" spans="2:2">
      <c r="B5" s="18" t="s">
        <v>183</v>
      </c>
    </row>
    <row r="6" ht="16" customHeight="1" spans="2:2">
      <c r="B6" s="18" t="s">
        <v>184</v>
      </c>
    </row>
    <row r="7" ht="16" customHeight="1" spans="1:2">
      <c r="A7" s="18" t="s">
        <v>185</v>
      </c>
      <c r="B7" s="18" t="s">
        <v>186</v>
      </c>
    </row>
    <row r="8" ht="16" customHeight="1" spans="2:2">
      <c r="B8" s="18" t="s">
        <v>187</v>
      </c>
    </row>
    <row r="9" ht="16" customHeight="1" spans="2:2">
      <c r="B9" s="18" t="s">
        <v>188</v>
      </c>
    </row>
    <row r="10" ht="16" customHeight="1" spans="2:9">
      <c r="B10" s="18" t="s">
        <v>189</v>
      </c>
      <c r="I10" s="418"/>
    </row>
    <row r="11" ht="16" customHeight="1" spans="2:9">
      <c r="B11" s="18" t="s">
        <v>190</v>
      </c>
      <c r="I11" s="418"/>
    </row>
    <row r="12" ht="16" customHeight="1" spans="2:2">
      <c r="B12" s="18" t="s">
        <v>191</v>
      </c>
    </row>
    <row r="13" ht="16" customHeight="1" spans="1:2">
      <c r="A13" s="18" t="s">
        <v>192</v>
      </c>
      <c r="B13" s="18" t="s">
        <v>193</v>
      </c>
    </row>
    <row r="14" ht="16" customHeight="1" spans="2:2">
      <c r="B14" s="18" t="s">
        <v>194</v>
      </c>
    </row>
    <row r="15" ht="16" customHeight="1" spans="1:2">
      <c r="A15" s="18" t="s">
        <v>195</v>
      </c>
      <c r="B15" s="18" t="s">
        <v>196</v>
      </c>
    </row>
    <row r="16" ht="16" customHeight="1" spans="2:2">
      <c r="B16" s="18" t="s">
        <v>197</v>
      </c>
    </row>
    <row r="17" ht="16" customHeight="1" spans="2:2">
      <c r="B17" s="18" t="s">
        <v>198</v>
      </c>
    </row>
    <row r="18" ht="16" customHeight="1" spans="1:2">
      <c r="A18" s="18" t="s">
        <v>199</v>
      </c>
      <c r="B18" s="18" t="s">
        <v>200</v>
      </c>
    </row>
    <row r="19" ht="16" customHeight="1" spans="2:2">
      <c r="B19" s="18" t="s">
        <v>201</v>
      </c>
    </row>
    <row r="20" ht="16" customHeight="1" spans="2:2">
      <c r="B20" s="18" t="s">
        <v>202</v>
      </c>
    </row>
    <row r="21" ht="16" customHeight="1" spans="2:2">
      <c r="B21" s="18" t="s">
        <v>203</v>
      </c>
    </row>
    <row r="22" ht="16" customHeight="1" spans="1:2">
      <c r="A22" s="18" t="s">
        <v>204</v>
      </c>
      <c r="B22" s="18" t="s">
        <v>205</v>
      </c>
    </row>
    <row r="23" ht="16" customHeight="1" spans="2:2">
      <c r="B23" s="18" t="s">
        <v>203</v>
      </c>
    </row>
    <row r="24" ht="16" customHeight="1" spans="1:2">
      <c r="A24" s="18" t="s">
        <v>206</v>
      </c>
      <c r="B24" s="18" t="s">
        <v>207</v>
      </c>
    </row>
    <row r="25" ht="16" customHeight="1" spans="2:2">
      <c r="B25" s="18" t="s">
        <v>205</v>
      </c>
    </row>
    <row r="26" ht="16" customHeight="1" spans="2:2">
      <c r="B26" s="18" t="s">
        <v>208</v>
      </c>
    </row>
    <row r="27" ht="16" customHeight="1" spans="2:2">
      <c r="B27" s="18" t="s">
        <v>209</v>
      </c>
    </row>
    <row r="28" ht="16" customHeight="1" spans="2:2">
      <c r="B28" s="18" t="s">
        <v>201</v>
      </c>
    </row>
    <row r="29" ht="16" customHeight="1" spans="1:2">
      <c r="A29" s="18" t="s">
        <v>210</v>
      </c>
      <c r="B29" s="18" t="s">
        <v>211</v>
      </c>
    </row>
    <row r="30" ht="16" customHeight="1" spans="2:2">
      <c r="B30" s="18" t="s">
        <v>212</v>
      </c>
    </row>
    <row r="31" ht="16" customHeight="1" spans="1:17">
      <c r="A31" s="18" t="s">
        <v>213</v>
      </c>
      <c r="B31" s="18" t="s">
        <v>214</v>
      </c>
      <c r="E31" s="17" t="s">
        <v>215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ht="16" customHeight="1" spans="1:17">
      <c r="A32" s="18" t="s">
        <v>216</v>
      </c>
      <c r="B32" s="18" t="s">
        <v>217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ht="16" customHeight="1" spans="1:2">
      <c r="A33" s="18" t="s">
        <v>218</v>
      </c>
      <c r="B33" s="18" t="s">
        <v>219</v>
      </c>
    </row>
    <row r="34" ht="16" customHeight="1" spans="2:2">
      <c r="B34" s="18" t="s">
        <v>220</v>
      </c>
    </row>
    <row r="35" ht="16" customHeight="1" spans="1:2">
      <c r="A35" s="18" t="s">
        <v>221</v>
      </c>
      <c r="B35" s="18" t="s">
        <v>222</v>
      </c>
    </row>
    <row r="36" ht="16" customHeight="1" spans="2:2">
      <c r="B36" s="18" t="s">
        <v>223</v>
      </c>
    </row>
    <row r="37" ht="16" customHeight="1" spans="1:2">
      <c r="A37" s="18" t="s">
        <v>224</v>
      </c>
      <c r="B37" s="18" t="s">
        <v>225</v>
      </c>
    </row>
    <row r="38" ht="16" customHeight="1" spans="1:2">
      <c r="A38" s="18" t="s">
        <v>226</v>
      </c>
      <c r="B38" s="18" t="s">
        <v>227</v>
      </c>
    </row>
    <row r="39" ht="16" customHeight="1" spans="2:2">
      <c r="B39" s="18" t="s">
        <v>228</v>
      </c>
    </row>
    <row r="40" ht="16" customHeight="1" spans="2:2">
      <c r="B40" s="18" t="s">
        <v>229</v>
      </c>
    </row>
    <row r="41" ht="16" customHeight="1" spans="2:2">
      <c r="B41" s="18" t="s">
        <v>230</v>
      </c>
    </row>
    <row r="42" ht="16" customHeight="1" spans="2:2">
      <c r="B42" s="18" t="s">
        <v>231</v>
      </c>
    </row>
    <row r="43" ht="16" customHeight="1" spans="2:2">
      <c r="B43" s="18" t="s">
        <v>232</v>
      </c>
    </row>
    <row r="44" ht="16" customHeight="1" spans="1:2">
      <c r="A44" s="18" t="s">
        <v>233</v>
      </c>
      <c r="B44" s="18" t="s">
        <v>234</v>
      </c>
    </row>
    <row r="45" ht="16" customHeight="1" spans="2:2">
      <c r="B45" s="18" t="s">
        <v>235</v>
      </c>
    </row>
    <row r="46" ht="16" customHeight="1" spans="2:2">
      <c r="B46" s="18" t="s">
        <v>236</v>
      </c>
    </row>
    <row r="47" ht="16" customHeight="1" spans="2:2">
      <c r="B47" s="18" t="s">
        <v>237</v>
      </c>
    </row>
    <row r="48" ht="16" customHeight="1" spans="2:2">
      <c r="B48" s="18" t="s">
        <v>238</v>
      </c>
    </row>
    <row r="49" ht="16" customHeight="1" spans="2:2">
      <c r="B49" s="18" t="s">
        <v>239</v>
      </c>
    </row>
    <row r="50" ht="16" customHeight="1" spans="2:2">
      <c r="B50" s="18" t="s">
        <v>240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5"/>
  <sheetViews>
    <sheetView topLeftCell="S40" workbookViewId="0">
      <selection activeCell="G6" sqref="G6"/>
    </sheetView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25" customWidth="1"/>
    <col min="5" max="5" width="42" customWidth="1"/>
    <col min="6" max="6" width="33" customWidth="1"/>
    <col min="7" max="7" width="40" customWidth="1"/>
    <col min="8" max="9" width="27" customWidth="1"/>
    <col min="10" max="11" width="19" customWidth="1"/>
    <col min="12" max="12" width="27" customWidth="1"/>
    <col min="13" max="13" width="19" customWidth="1"/>
    <col min="14" max="14" width="27" customWidth="1"/>
    <col min="15" max="15" width="19" customWidth="1"/>
    <col min="16" max="16" width="27" customWidth="1"/>
    <col min="17" max="18" width="14" customWidth="1"/>
    <col min="19" max="19" width="23" customWidth="1"/>
    <col min="20" max="20" width="14" customWidth="1"/>
    <col min="21" max="21" width="23" customWidth="1"/>
    <col min="22" max="22" width="35" customWidth="1"/>
    <col min="23" max="23" width="23" customWidth="1"/>
    <col min="24" max="24" width="35" customWidth="1"/>
    <col min="25" max="25" width="23" customWidth="1"/>
    <col min="26" max="26" width="35" customWidth="1"/>
  </cols>
  <sheetData>
    <row r="1" ht="24" customHeight="1" spans="1:25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66"/>
      <c r="H1" s="130"/>
      <c r="I1" s="360"/>
      <c r="J1" s="128" t="s">
        <v>246</v>
      </c>
      <c r="K1" s="128"/>
      <c r="L1" s="128"/>
      <c r="M1" s="128"/>
      <c r="N1" s="128"/>
      <c r="O1" s="128"/>
      <c r="P1" s="164" t="s">
        <v>247</v>
      </c>
      <c r="Q1" s="164"/>
      <c r="R1" s="164"/>
      <c r="S1" s="164"/>
      <c r="T1" s="164"/>
      <c r="U1" s="129"/>
      <c r="V1" s="413"/>
      <c r="W1" s="174"/>
      <c r="X1" s="174"/>
      <c r="Y1" s="174"/>
    </row>
    <row r="2" ht="19" customHeight="1" spans="1:25">
      <c r="A2" s="19"/>
      <c r="B2" s="19"/>
      <c r="C2" s="24" t="s">
        <v>248</v>
      </c>
      <c r="D2" s="24"/>
      <c r="E2" s="29" t="s">
        <v>249</v>
      </c>
      <c r="F2" s="29" t="s">
        <v>250</v>
      </c>
      <c r="G2" s="280" t="s">
        <v>251</v>
      </c>
      <c r="H2" s="130"/>
      <c r="I2" s="410" t="s">
        <v>252</v>
      </c>
      <c r="J2" s="411" t="s">
        <v>82</v>
      </c>
      <c r="K2" s="411" t="s">
        <v>86</v>
      </c>
      <c r="L2" s="178" t="s">
        <v>253</v>
      </c>
      <c r="M2" s="138" t="s">
        <v>254</v>
      </c>
      <c r="N2" s="138" t="s">
        <v>255</v>
      </c>
      <c r="O2" s="411" t="s">
        <v>97</v>
      </c>
      <c r="P2" s="178" t="s">
        <v>241</v>
      </c>
      <c r="Q2" s="178" t="s">
        <v>242</v>
      </c>
      <c r="R2" s="138" t="s">
        <v>254</v>
      </c>
      <c r="S2" s="138" t="s">
        <v>255</v>
      </c>
      <c r="T2" s="411" t="s">
        <v>97</v>
      </c>
      <c r="U2" s="414" t="s">
        <v>11</v>
      </c>
      <c r="V2" s="414" t="s">
        <v>256</v>
      </c>
      <c r="W2" s="411" t="s">
        <v>257</v>
      </c>
      <c r="X2" s="411" t="s">
        <v>258</v>
      </c>
      <c r="Y2" s="411" t="s">
        <v>259</v>
      </c>
    </row>
    <row r="3" ht="25" customHeight="1" spans="1:25">
      <c r="A3" s="26" t="s">
        <v>260</v>
      </c>
      <c r="B3" s="26" t="s">
        <v>261</v>
      </c>
      <c r="C3" s="26" t="str">
        <f>_xlfn.CONCAT("on",REPLACE(A3,1,1,UPPER(LEFT(A3,1))),REPLACE(B3,1,1,UPPER(LEFT(B3,1))))</f>
        <v>onCarrierOn</v>
      </c>
      <c r="D3" s="26" t="s">
        <v>262</v>
      </c>
      <c r="E3" s="26"/>
      <c r="F3" s="26"/>
      <c r="G3" s="77" t="s">
        <v>263</v>
      </c>
      <c r="H3" s="130"/>
      <c r="I3" s="165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415"/>
      <c r="W3" s="130"/>
      <c r="X3" s="130"/>
      <c r="Y3" s="130"/>
    </row>
    <row r="4" ht="73" customHeight="1" spans="1:26">
      <c r="A4" s="26"/>
      <c r="B4" s="26"/>
      <c r="C4" s="26"/>
      <c r="D4" s="26"/>
      <c r="E4" s="26" t="s">
        <v>264</v>
      </c>
      <c r="F4" s="25" t="s">
        <v>265</v>
      </c>
      <c r="G4" s="406" t="s">
        <v>266</v>
      </c>
      <c r="H4" s="407" t="s">
        <v>267</v>
      </c>
      <c r="I4" s="276" t="s">
        <v>268</v>
      </c>
      <c r="J4" s="130"/>
      <c r="K4" s="130"/>
      <c r="L4" s="130" t="s">
        <v>269</v>
      </c>
      <c r="M4" s="130" t="s">
        <v>264</v>
      </c>
      <c r="N4" s="259" t="s">
        <v>270</v>
      </c>
      <c r="O4" s="173">
        <v>44903.7158564815</v>
      </c>
      <c r="P4" s="130"/>
      <c r="Q4" s="173"/>
      <c r="R4" s="130"/>
      <c r="S4" s="130"/>
      <c r="T4" s="130"/>
      <c r="U4" s="130" t="s">
        <v>63</v>
      </c>
      <c r="V4" s="415" t="s">
        <v>271</v>
      </c>
      <c r="W4" s="130" t="s">
        <v>272</v>
      </c>
      <c r="X4" s="265" t="s">
        <v>273</v>
      </c>
      <c r="Y4" s="130"/>
      <c r="Z4" s="130"/>
    </row>
    <row r="5" ht="73" customHeight="1" spans="1:26">
      <c r="A5" s="26"/>
      <c r="B5" s="26"/>
      <c r="C5" s="26"/>
      <c r="D5" s="26"/>
      <c r="E5" s="26"/>
      <c r="F5" s="25"/>
      <c r="G5" s="406"/>
      <c r="H5" s="276" t="s">
        <v>274</v>
      </c>
      <c r="I5" s="276"/>
      <c r="J5" s="130"/>
      <c r="K5" s="130"/>
      <c r="L5" s="130" t="s">
        <v>269</v>
      </c>
      <c r="M5" s="130" t="s">
        <v>264</v>
      </c>
      <c r="N5" s="265" t="s">
        <v>275</v>
      </c>
      <c r="O5" s="173">
        <v>44903.7158564815</v>
      </c>
      <c r="P5" s="130"/>
      <c r="Q5" s="173"/>
      <c r="R5" s="130"/>
      <c r="S5" s="130"/>
      <c r="T5" s="130"/>
      <c r="U5" s="130" t="s">
        <v>63</v>
      </c>
      <c r="V5" s="415" t="s">
        <v>271</v>
      </c>
      <c r="W5" s="130" t="s">
        <v>272</v>
      </c>
      <c r="X5" s="265" t="s">
        <v>273</v>
      </c>
      <c r="Y5" s="130"/>
      <c r="Z5" s="130"/>
    </row>
    <row r="6" ht="73" customHeight="1" spans="1:26">
      <c r="A6" s="26"/>
      <c r="B6" s="26"/>
      <c r="C6" s="26"/>
      <c r="D6" s="26"/>
      <c r="E6" s="26"/>
      <c r="F6" s="25"/>
      <c r="G6" s="406"/>
      <c r="H6" s="276" t="s">
        <v>276</v>
      </c>
      <c r="I6" s="276"/>
      <c r="J6" s="130"/>
      <c r="K6" s="130"/>
      <c r="L6" s="130" t="s">
        <v>269</v>
      </c>
      <c r="M6" s="130" t="s">
        <v>264</v>
      </c>
      <c r="N6" s="259" t="s">
        <v>277</v>
      </c>
      <c r="O6" s="173">
        <v>44903.7158564815</v>
      </c>
      <c r="P6" s="130"/>
      <c r="Q6" s="173"/>
      <c r="R6" s="130"/>
      <c r="S6" s="130"/>
      <c r="T6" s="130"/>
      <c r="U6" s="130" t="s">
        <v>63</v>
      </c>
      <c r="V6" s="415" t="s">
        <v>271</v>
      </c>
      <c r="W6" s="130" t="s">
        <v>272</v>
      </c>
      <c r="X6" s="265" t="s">
        <v>273</v>
      </c>
      <c r="Y6" s="130"/>
      <c r="Z6" s="130"/>
    </row>
    <row r="7" ht="73" customHeight="1" spans="1:26">
      <c r="A7" s="26"/>
      <c r="B7" s="26"/>
      <c r="C7" s="26"/>
      <c r="D7" s="26"/>
      <c r="E7" s="26"/>
      <c r="F7" s="25"/>
      <c r="G7" s="406"/>
      <c r="H7" s="276" t="s">
        <v>278</v>
      </c>
      <c r="I7" s="276"/>
      <c r="J7" s="130"/>
      <c r="K7" s="130"/>
      <c r="L7" s="130" t="s">
        <v>269</v>
      </c>
      <c r="M7" s="130" t="s">
        <v>264</v>
      </c>
      <c r="N7" s="259" t="s">
        <v>279</v>
      </c>
      <c r="O7" s="173">
        <v>44903.7158564815</v>
      </c>
      <c r="P7" s="130"/>
      <c r="Q7" s="173"/>
      <c r="R7" s="130"/>
      <c r="S7" s="130"/>
      <c r="T7" s="130"/>
      <c r="U7" s="130" t="s">
        <v>63</v>
      </c>
      <c r="V7" s="415" t="s">
        <v>271</v>
      </c>
      <c r="W7" s="130" t="s">
        <v>272</v>
      </c>
      <c r="X7" s="265" t="s">
        <v>273</v>
      </c>
      <c r="Y7" s="130"/>
      <c r="Z7" s="130"/>
    </row>
    <row r="8" ht="73" customHeight="1" spans="1:26">
      <c r="A8" s="26"/>
      <c r="B8" s="26"/>
      <c r="C8" s="26"/>
      <c r="D8" s="26"/>
      <c r="E8" s="26"/>
      <c r="F8" s="25"/>
      <c r="G8" s="406"/>
      <c r="H8" s="276" t="s">
        <v>280</v>
      </c>
      <c r="I8" s="276"/>
      <c r="J8" s="130"/>
      <c r="K8" s="130"/>
      <c r="L8" s="130" t="s">
        <v>269</v>
      </c>
      <c r="M8" s="130" t="s">
        <v>264</v>
      </c>
      <c r="N8" s="259" t="s">
        <v>281</v>
      </c>
      <c r="O8" s="173">
        <v>44903.7158564815</v>
      </c>
      <c r="P8" s="130"/>
      <c r="Q8" s="173"/>
      <c r="R8" s="130"/>
      <c r="S8" s="130"/>
      <c r="T8" s="130"/>
      <c r="U8" s="130" t="s">
        <v>63</v>
      </c>
      <c r="V8" s="415" t="s">
        <v>271</v>
      </c>
      <c r="W8" s="130" t="s">
        <v>272</v>
      </c>
      <c r="X8" s="265" t="s">
        <v>273</v>
      </c>
      <c r="Y8" s="130"/>
      <c r="Z8" s="130"/>
    </row>
    <row r="9" ht="73" customHeight="1" spans="1:26">
      <c r="A9" s="26"/>
      <c r="B9" s="26"/>
      <c r="C9" s="26"/>
      <c r="D9" s="26"/>
      <c r="E9" s="26"/>
      <c r="F9" s="25"/>
      <c r="G9" s="406"/>
      <c r="H9" s="276" t="s">
        <v>282</v>
      </c>
      <c r="I9" s="276"/>
      <c r="J9" s="130"/>
      <c r="K9" s="130"/>
      <c r="L9" s="130" t="s">
        <v>269</v>
      </c>
      <c r="M9" s="130" t="s">
        <v>264</v>
      </c>
      <c r="N9" s="259" t="s">
        <v>283</v>
      </c>
      <c r="O9" s="173">
        <v>44903.7158564815</v>
      </c>
      <c r="P9" s="130"/>
      <c r="Q9" s="173"/>
      <c r="R9" s="130"/>
      <c r="S9" s="130"/>
      <c r="T9" s="130"/>
      <c r="U9" s="130" t="s">
        <v>63</v>
      </c>
      <c r="V9" s="415" t="s">
        <v>271</v>
      </c>
      <c r="W9" s="130" t="s">
        <v>272</v>
      </c>
      <c r="X9" s="265" t="s">
        <v>273</v>
      </c>
      <c r="Y9" s="130"/>
      <c r="Z9" s="130"/>
    </row>
    <row r="10" ht="73" customHeight="1" spans="1:26">
      <c r="A10" s="26"/>
      <c r="B10" s="26"/>
      <c r="C10" s="26"/>
      <c r="D10" s="26"/>
      <c r="E10" s="26"/>
      <c r="F10" s="25"/>
      <c r="G10" s="406"/>
      <c r="H10" s="276" t="s">
        <v>284</v>
      </c>
      <c r="I10" s="276"/>
      <c r="J10" s="130"/>
      <c r="K10" s="130"/>
      <c r="L10" s="130" t="s">
        <v>269</v>
      </c>
      <c r="M10" s="130" t="s">
        <v>264</v>
      </c>
      <c r="N10" s="259" t="s">
        <v>285</v>
      </c>
      <c r="O10" s="173">
        <v>44903.7158564815</v>
      </c>
      <c r="P10" s="130"/>
      <c r="Q10" s="173"/>
      <c r="R10" s="130"/>
      <c r="S10" s="130"/>
      <c r="T10" s="130"/>
      <c r="U10" s="130" t="s">
        <v>63</v>
      </c>
      <c r="V10" s="415" t="s">
        <v>271</v>
      </c>
      <c r="W10" s="130" t="s">
        <v>272</v>
      </c>
      <c r="X10" s="265" t="s">
        <v>273</v>
      </c>
      <c r="Y10" s="130"/>
      <c r="Z10" s="130"/>
    </row>
    <row r="11" ht="73" customHeight="1" spans="1:26">
      <c r="A11" s="26"/>
      <c r="B11" s="26"/>
      <c r="C11" s="26"/>
      <c r="D11" s="26"/>
      <c r="E11" s="26"/>
      <c r="F11" s="25"/>
      <c r="G11" s="406"/>
      <c r="H11" s="276" t="s">
        <v>286</v>
      </c>
      <c r="I11" s="276"/>
      <c r="J11" s="130"/>
      <c r="K11" s="130"/>
      <c r="L11" s="130" t="s">
        <v>269</v>
      </c>
      <c r="M11" s="130" t="s">
        <v>264</v>
      </c>
      <c r="N11" s="259" t="s">
        <v>287</v>
      </c>
      <c r="O11" s="173">
        <v>44903.7158564815</v>
      </c>
      <c r="P11" s="130"/>
      <c r="Q11" s="173"/>
      <c r="R11" s="130"/>
      <c r="S11" s="130"/>
      <c r="T11" s="130"/>
      <c r="U11" s="130" t="s">
        <v>63</v>
      </c>
      <c r="V11" s="415" t="s">
        <v>271</v>
      </c>
      <c r="W11" s="130" t="s">
        <v>272</v>
      </c>
      <c r="X11" s="265" t="s">
        <v>273</v>
      </c>
      <c r="Y11" s="130"/>
      <c r="Z11" s="130"/>
    </row>
    <row r="12" ht="73" customHeight="1" spans="1:26">
      <c r="A12" s="26"/>
      <c r="B12" s="26"/>
      <c r="C12" s="26"/>
      <c r="D12" s="26"/>
      <c r="E12" s="26"/>
      <c r="F12" s="25"/>
      <c r="G12" s="406"/>
      <c r="H12" s="276" t="s">
        <v>288</v>
      </c>
      <c r="I12" s="276"/>
      <c r="J12" s="130"/>
      <c r="K12" s="130"/>
      <c r="L12" s="130" t="s">
        <v>269</v>
      </c>
      <c r="M12" s="130" t="s">
        <v>264</v>
      </c>
      <c r="N12" s="259" t="s">
        <v>289</v>
      </c>
      <c r="O12" s="173">
        <v>44903.7158564815</v>
      </c>
      <c r="P12" s="130"/>
      <c r="Q12" s="173"/>
      <c r="R12" s="130"/>
      <c r="S12" s="130"/>
      <c r="T12" s="130"/>
      <c r="U12" s="130" t="s">
        <v>63</v>
      </c>
      <c r="V12" s="415" t="s">
        <v>271</v>
      </c>
      <c r="W12" s="130" t="s">
        <v>272</v>
      </c>
      <c r="X12" s="265" t="s">
        <v>273</v>
      </c>
      <c r="Y12" s="130"/>
      <c r="Z12" s="130"/>
    </row>
    <row r="13" ht="73" customHeight="1" spans="1:26">
      <c r="A13" s="26"/>
      <c r="B13" s="26"/>
      <c r="C13" s="26"/>
      <c r="D13" s="26"/>
      <c r="E13" s="26"/>
      <c r="F13" s="25"/>
      <c r="G13" s="406"/>
      <c r="H13" s="276" t="s">
        <v>290</v>
      </c>
      <c r="I13" s="276"/>
      <c r="J13" s="130"/>
      <c r="K13" s="130"/>
      <c r="L13" s="130" t="s">
        <v>269</v>
      </c>
      <c r="M13" s="130" t="s">
        <v>264</v>
      </c>
      <c r="N13" s="259" t="s">
        <v>291</v>
      </c>
      <c r="O13" s="173">
        <v>44903.7158564815</v>
      </c>
      <c r="P13" s="130"/>
      <c r="Q13" s="173"/>
      <c r="R13" s="130"/>
      <c r="S13" s="130"/>
      <c r="T13" s="130"/>
      <c r="U13" s="130" t="s">
        <v>63</v>
      </c>
      <c r="V13" s="415" t="s">
        <v>271</v>
      </c>
      <c r="W13" s="130" t="s">
        <v>272</v>
      </c>
      <c r="X13" s="265" t="s">
        <v>273</v>
      </c>
      <c r="Y13" s="102"/>
      <c r="Z13" s="130"/>
    </row>
    <row r="14" ht="73" customHeight="1" spans="1:25">
      <c r="A14" s="26"/>
      <c r="B14" s="26"/>
      <c r="C14" s="26"/>
      <c r="D14" s="26"/>
      <c r="E14" s="26" t="s">
        <v>292</v>
      </c>
      <c r="F14" s="25" t="s">
        <v>265</v>
      </c>
      <c r="G14" s="406" t="s">
        <v>293</v>
      </c>
      <c r="H14" s="276" t="s">
        <v>267</v>
      </c>
      <c r="I14" s="276"/>
      <c r="J14" s="130"/>
      <c r="K14" s="130"/>
      <c r="L14" s="130" t="s">
        <v>269</v>
      </c>
      <c r="M14" s="130" t="s">
        <v>292</v>
      </c>
      <c r="N14" s="259" t="s">
        <v>270</v>
      </c>
      <c r="O14" s="173">
        <v>44903.7158564815</v>
      </c>
      <c r="P14" s="130"/>
      <c r="Q14" s="130"/>
      <c r="R14" s="130"/>
      <c r="S14" s="130"/>
      <c r="T14" s="130"/>
      <c r="U14" s="130" t="s">
        <v>63</v>
      </c>
      <c r="V14" s="415" t="s">
        <v>271</v>
      </c>
      <c r="W14" s="130" t="s">
        <v>272</v>
      </c>
      <c r="X14" s="265" t="s">
        <v>273</v>
      </c>
      <c r="Y14" s="130"/>
    </row>
    <row r="15" ht="73" customHeight="1" spans="1:25">
      <c r="A15" s="26"/>
      <c r="B15" s="26"/>
      <c r="C15" s="26"/>
      <c r="D15" s="26"/>
      <c r="E15" s="26"/>
      <c r="F15" s="25"/>
      <c r="G15" s="406"/>
      <c r="H15" s="276" t="s">
        <v>274</v>
      </c>
      <c r="I15" s="276"/>
      <c r="J15" s="130"/>
      <c r="K15" s="130"/>
      <c r="L15" s="130" t="s">
        <v>269</v>
      </c>
      <c r="M15" s="130" t="s">
        <v>292</v>
      </c>
      <c r="N15" s="259" t="s">
        <v>294</v>
      </c>
      <c r="O15" s="173">
        <v>44903.7158564815</v>
      </c>
      <c r="P15" s="130"/>
      <c r="Q15" s="130"/>
      <c r="R15" s="130"/>
      <c r="S15" s="130"/>
      <c r="T15" s="130"/>
      <c r="U15" s="130" t="s">
        <v>63</v>
      </c>
      <c r="V15" s="415" t="s">
        <v>271</v>
      </c>
      <c r="W15" s="130" t="s">
        <v>272</v>
      </c>
      <c r="X15" s="265" t="s">
        <v>273</v>
      </c>
      <c r="Y15" s="130"/>
    </row>
    <row r="16" ht="73" customHeight="1" spans="1:25">
      <c r="A16" s="26"/>
      <c r="B16" s="26"/>
      <c r="C16" s="26"/>
      <c r="D16" s="26"/>
      <c r="E16" s="26"/>
      <c r="F16" s="25"/>
      <c r="G16" s="406"/>
      <c r="H16" s="276" t="s">
        <v>276</v>
      </c>
      <c r="I16" s="276"/>
      <c r="J16" s="130"/>
      <c r="K16" s="130"/>
      <c r="L16" s="130" t="s">
        <v>269</v>
      </c>
      <c r="M16" s="130" t="s">
        <v>292</v>
      </c>
      <c r="N16" s="259" t="s">
        <v>295</v>
      </c>
      <c r="O16" s="173">
        <v>44903.7158564815</v>
      </c>
      <c r="P16" s="130"/>
      <c r="Q16" s="130"/>
      <c r="R16" s="130"/>
      <c r="S16" s="130"/>
      <c r="T16" s="130"/>
      <c r="U16" s="130" t="s">
        <v>63</v>
      </c>
      <c r="V16" s="415" t="s">
        <v>271</v>
      </c>
      <c r="W16" s="130" t="s">
        <v>272</v>
      </c>
      <c r="X16" s="265" t="s">
        <v>273</v>
      </c>
      <c r="Y16" s="130"/>
    </row>
    <row r="17" ht="73" customHeight="1" spans="1:25">
      <c r="A17" s="26"/>
      <c r="B17" s="26"/>
      <c r="C17" s="26"/>
      <c r="D17" s="26"/>
      <c r="E17" s="26"/>
      <c r="F17" s="25"/>
      <c r="G17" s="406"/>
      <c r="H17" s="276" t="s">
        <v>278</v>
      </c>
      <c r="I17" s="276"/>
      <c r="J17" s="130"/>
      <c r="K17" s="130"/>
      <c r="L17" s="130" t="s">
        <v>269</v>
      </c>
      <c r="M17" s="130" t="s">
        <v>292</v>
      </c>
      <c r="N17" s="259" t="s">
        <v>296</v>
      </c>
      <c r="O17" s="173">
        <v>44903.7158564815</v>
      </c>
      <c r="P17" s="130"/>
      <c r="Q17" s="130"/>
      <c r="R17" s="130"/>
      <c r="S17" s="130"/>
      <c r="T17" s="130"/>
      <c r="U17" s="130" t="s">
        <v>63</v>
      </c>
      <c r="V17" s="415" t="s">
        <v>271</v>
      </c>
      <c r="W17" s="130" t="s">
        <v>272</v>
      </c>
      <c r="X17" s="265" t="s">
        <v>273</v>
      </c>
      <c r="Y17" s="130"/>
    </row>
    <row r="18" ht="73" customHeight="1" spans="1:25">
      <c r="A18" s="26"/>
      <c r="B18" s="26"/>
      <c r="C18" s="26"/>
      <c r="D18" s="26"/>
      <c r="E18" s="26"/>
      <c r="F18" s="25"/>
      <c r="G18" s="406"/>
      <c r="H18" s="276" t="s">
        <v>280</v>
      </c>
      <c r="I18" s="276"/>
      <c r="J18" s="130"/>
      <c r="K18" s="130"/>
      <c r="L18" s="130" t="s">
        <v>269</v>
      </c>
      <c r="M18" s="130" t="s">
        <v>292</v>
      </c>
      <c r="N18" s="259" t="s">
        <v>297</v>
      </c>
      <c r="O18" s="173">
        <v>44903.7158564815</v>
      </c>
      <c r="P18" s="130"/>
      <c r="Q18" s="130"/>
      <c r="R18" s="130"/>
      <c r="S18" s="130"/>
      <c r="T18" s="130"/>
      <c r="U18" s="130" t="s">
        <v>63</v>
      </c>
      <c r="V18" s="415" t="s">
        <v>271</v>
      </c>
      <c r="W18" s="130" t="s">
        <v>272</v>
      </c>
      <c r="X18" s="265" t="s">
        <v>273</v>
      </c>
      <c r="Y18" s="130"/>
    </row>
    <row r="19" ht="73" customHeight="1" spans="1:25">
      <c r="A19" s="26"/>
      <c r="B19" s="26"/>
      <c r="C19" s="26"/>
      <c r="D19" s="26"/>
      <c r="E19" s="26"/>
      <c r="F19" s="25"/>
      <c r="G19" s="406"/>
      <c r="H19" s="276" t="s">
        <v>282</v>
      </c>
      <c r="I19" s="276"/>
      <c r="J19" s="130"/>
      <c r="K19" s="130"/>
      <c r="L19" s="130" t="s">
        <v>269</v>
      </c>
      <c r="M19" s="130" t="s">
        <v>292</v>
      </c>
      <c r="N19" s="259" t="s">
        <v>283</v>
      </c>
      <c r="O19" s="173">
        <v>44903.7158564815</v>
      </c>
      <c r="P19" s="130"/>
      <c r="Q19" s="130"/>
      <c r="R19" s="130"/>
      <c r="S19" s="130"/>
      <c r="T19" s="130"/>
      <c r="U19" s="130" t="s">
        <v>63</v>
      </c>
      <c r="V19" s="415" t="s">
        <v>271</v>
      </c>
      <c r="W19" s="130" t="s">
        <v>272</v>
      </c>
      <c r="X19" s="265" t="s">
        <v>273</v>
      </c>
      <c r="Y19" s="130"/>
    </row>
    <row r="20" ht="73" customHeight="1" spans="1:25">
      <c r="A20" s="26"/>
      <c r="B20" s="26"/>
      <c r="C20" s="26"/>
      <c r="D20" s="26"/>
      <c r="E20" s="26"/>
      <c r="F20" s="25"/>
      <c r="G20" s="406"/>
      <c r="H20" s="276" t="s">
        <v>284</v>
      </c>
      <c r="I20" s="276"/>
      <c r="J20" s="130"/>
      <c r="K20" s="130"/>
      <c r="L20" s="130" t="s">
        <v>269</v>
      </c>
      <c r="M20" s="130" t="s">
        <v>292</v>
      </c>
      <c r="N20" s="259" t="s">
        <v>298</v>
      </c>
      <c r="O20" s="173">
        <v>44903.7158564815</v>
      </c>
      <c r="P20" s="130"/>
      <c r="Q20" s="130"/>
      <c r="R20" s="130"/>
      <c r="S20" s="130"/>
      <c r="T20" s="130"/>
      <c r="U20" s="130" t="s">
        <v>63</v>
      </c>
      <c r="V20" s="415" t="s">
        <v>271</v>
      </c>
      <c r="W20" s="130" t="s">
        <v>272</v>
      </c>
      <c r="X20" s="265" t="s">
        <v>273</v>
      </c>
      <c r="Y20" s="130"/>
    </row>
    <row r="21" ht="73" customHeight="1" spans="1:25">
      <c r="A21" s="26"/>
      <c r="B21" s="26"/>
      <c r="C21" s="26"/>
      <c r="D21" s="26"/>
      <c r="E21" s="26"/>
      <c r="F21" s="25"/>
      <c r="G21" s="406"/>
      <c r="H21" s="276" t="s">
        <v>286</v>
      </c>
      <c r="I21" s="276"/>
      <c r="J21" s="130"/>
      <c r="K21" s="130"/>
      <c r="L21" s="130" t="s">
        <v>269</v>
      </c>
      <c r="M21" s="130" t="s">
        <v>292</v>
      </c>
      <c r="N21" s="259" t="s">
        <v>299</v>
      </c>
      <c r="O21" s="173">
        <v>44903.7158564815</v>
      </c>
      <c r="P21" s="130"/>
      <c r="Q21" s="130"/>
      <c r="R21" s="130"/>
      <c r="S21" s="130"/>
      <c r="T21" s="130"/>
      <c r="U21" s="130" t="s">
        <v>63</v>
      </c>
      <c r="V21" s="415" t="s">
        <v>271</v>
      </c>
      <c r="W21" s="130" t="s">
        <v>272</v>
      </c>
      <c r="X21" s="265" t="s">
        <v>273</v>
      </c>
      <c r="Y21" s="130"/>
    </row>
    <row r="22" ht="73" customHeight="1" spans="1:25">
      <c r="A22" s="26"/>
      <c r="B22" s="26"/>
      <c r="C22" s="26"/>
      <c r="D22" s="26"/>
      <c r="E22" s="26"/>
      <c r="F22" s="25"/>
      <c r="G22" s="406"/>
      <c r="H22" s="276" t="s">
        <v>288</v>
      </c>
      <c r="I22" s="276"/>
      <c r="J22" s="130"/>
      <c r="K22" s="130"/>
      <c r="L22" s="130" t="s">
        <v>269</v>
      </c>
      <c r="M22" s="130" t="s">
        <v>292</v>
      </c>
      <c r="N22" s="259" t="s">
        <v>289</v>
      </c>
      <c r="O22" s="173">
        <v>44903.7158564815</v>
      </c>
      <c r="P22" s="130"/>
      <c r="Q22" s="130"/>
      <c r="R22" s="130"/>
      <c r="S22" s="130"/>
      <c r="T22" s="130"/>
      <c r="U22" s="130" t="s">
        <v>63</v>
      </c>
      <c r="V22" s="415" t="s">
        <v>271</v>
      </c>
      <c r="W22" s="130" t="s">
        <v>272</v>
      </c>
      <c r="X22" s="265" t="s">
        <v>273</v>
      </c>
      <c r="Y22" s="130"/>
    </row>
    <row r="23" ht="73" customHeight="1" spans="1:25">
      <c r="A23" s="26"/>
      <c r="B23" s="26"/>
      <c r="C23" s="26"/>
      <c r="D23" s="26"/>
      <c r="E23" s="26"/>
      <c r="F23" s="25"/>
      <c r="G23" s="406"/>
      <c r="H23" s="276" t="s">
        <v>290</v>
      </c>
      <c r="I23" s="276"/>
      <c r="J23" s="130"/>
      <c r="K23" s="130"/>
      <c r="L23" s="130" t="s">
        <v>269</v>
      </c>
      <c r="M23" s="130" t="s">
        <v>292</v>
      </c>
      <c r="N23" s="259" t="s">
        <v>300</v>
      </c>
      <c r="O23" s="173">
        <v>44903.7158564815</v>
      </c>
      <c r="P23" s="130"/>
      <c r="Q23" s="130"/>
      <c r="R23" s="130"/>
      <c r="S23" s="130"/>
      <c r="T23" s="130"/>
      <c r="U23" s="130" t="s">
        <v>63</v>
      </c>
      <c r="V23" s="415" t="s">
        <v>271</v>
      </c>
      <c r="W23" s="130" t="s">
        <v>272</v>
      </c>
      <c r="X23" s="265" t="s">
        <v>273</v>
      </c>
      <c r="Y23" s="102"/>
    </row>
    <row r="24" ht="73" customHeight="1" spans="1:25">
      <c r="A24" s="26"/>
      <c r="B24" s="26"/>
      <c r="C24" s="26"/>
      <c r="D24" s="26"/>
      <c r="E24" s="26" t="s">
        <v>301</v>
      </c>
      <c r="F24" s="25" t="s">
        <v>265</v>
      </c>
      <c r="G24" s="406" t="s">
        <v>302</v>
      </c>
      <c r="H24" s="276" t="s">
        <v>267</v>
      </c>
      <c r="I24" s="276"/>
      <c r="J24" s="130"/>
      <c r="K24" s="130"/>
      <c r="L24" s="130" t="s">
        <v>269</v>
      </c>
      <c r="M24" s="130" t="s">
        <v>301</v>
      </c>
      <c r="N24" s="130" t="s">
        <v>303</v>
      </c>
      <c r="O24" s="173">
        <v>44903.6496527778</v>
      </c>
      <c r="P24" s="130"/>
      <c r="Q24" s="130"/>
      <c r="R24" s="130"/>
      <c r="S24" s="130"/>
      <c r="T24" s="130"/>
      <c r="U24" s="130" t="s">
        <v>63</v>
      </c>
      <c r="V24" s="415" t="s">
        <v>271</v>
      </c>
      <c r="W24" s="130" t="s">
        <v>272</v>
      </c>
      <c r="X24" s="265" t="s">
        <v>273</v>
      </c>
      <c r="Y24" s="102"/>
    </row>
    <row r="25" ht="73" customHeight="1" spans="1:25">
      <c r="A25" s="26"/>
      <c r="B25" s="26"/>
      <c r="C25" s="26"/>
      <c r="D25" s="26"/>
      <c r="E25" s="26"/>
      <c r="F25" s="25"/>
      <c r="G25" s="406"/>
      <c r="H25" s="276" t="s">
        <v>274</v>
      </c>
      <c r="I25" s="276"/>
      <c r="J25" s="130"/>
      <c r="K25" s="130"/>
      <c r="L25" s="130" t="s">
        <v>269</v>
      </c>
      <c r="M25" s="130" t="s">
        <v>301</v>
      </c>
      <c r="N25" s="130" t="s">
        <v>304</v>
      </c>
      <c r="O25" s="173">
        <v>44903.6496527778</v>
      </c>
      <c r="P25" s="130"/>
      <c r="Q25" s="130"/>
      <c r="R25" s="130"/>
      <c r="S25" s="130"/>
      <c r="T25" s="130"/>
      <c r="U25" s="130" t="s">
        <v>63</v>
      </c>
      <c r="V25" s="415" t="s">
        <v>271</v>
      </c>
      <c r="W25" s="130" t="s">
        <v>272</v>
      </c>
      <c r="X25" s="265" t="s">
        <v>273</v>
      </c>
      <c r="Y25" s="102"/>
    </row>
    <row r="26" ht="73" customHeight="1" spans="1:25">
      <c r="A26" s="26"/>
      <c r="B26" s="26"/>
      <c r="C26" s="26"/>
      <c r="D26" s="26"/>
      <c r="E26" s="26"/>
      <c r="F26" s="25"/>
      <c r="G26" s="406"/>
      <c r="H26" s="276" t="s">
        <v>276</v>
      </c>
      <c r="I26" s="276"/>
      <c r="J26" s="130"/>
      <c r="K26" s="130"/>
      <c r="L26" s="130" t="s">
        <v>269</v>
      </c>
      <c r="M26" s="130" t="s">
        <v>301</v>
      </c>
      <c r="N26" s="130" t="s">
        <v>305</v>
      </c>
      <c r="O26" s="173">
        <v>44903.6496527778</v>
      </c>
      <c r="P26" s="130"/>
      <c r="Q26" s="130"/>
      <c r="R26" s="130"/>
      <c r="S26" s="130"/>
      <c r="T26" s="130"/>
      <c r="U26" s="130" t="s">
        <v>63</v>
      </c>
      <c r="V26" s="415" t="s">
        <v>271</v>
      </c>
      <c r="W26" s="130" t="s">
        <v>272</v>
      </c>
      <c r="X26" s="265" t="s">
        <v>273</v>
      </c>
      <c r="Y26" s="102"/>
    </row>
    <row r="27" ht="73" customHeight="1" spans="1:25">
      <c r="A27" s="26"/>
      <c r="B27" s="26"/>
      <c r="C27" s="26"/>
      <c r="D27" s="26"/>
      <c r="E27" s="26"/>
      <c r="F27" s="25"/>
      <c r="G27" s="406"/>
      <c r="H27" s="276" t="s">
        <v>278</v>
      </c>
      <c r="I27" s="276"/>
      <c r="J27" s="130"/>
      <c r="K27" s="130"/>
      <c r="L27" s="130" t="s">
        <v>269</v>
      </c>
      <c r="M27" s="130" t="s">
        <v>301</v>
      </c>
      <c r="N27" s="130" t="s">
        <v>306</v>
      </c>
      <c r="O27" s="173">
        <v>44903.6496527778</v>
      </c>
      <c r="P27" s="130"/>
      <c r="Q27" s="130"/>
      <c r="R27" s="130"/>
      <c r="S27" s="130"/>
      <c r="T27" s="130"/>
      <c r="U27" s="130" t="s">
        <v>63</v>
      </c>
      <c r="V27" s="415" t="s">
        <v>271</v>
      </c>
      <c r="W27" s="130" t="s">
        <v>272</v>
      </c>
      <c r="X27" s="265" t="s">
        <v>273</v>
      </c>
      <c r="Y27" s="102"/>
    </row>
    <row r="28" ht="73" customHeight="1" spans="1:25">
      <c r="A28" s="26"/>
      <c r="B28" s="26"/>
      <c r="C28" s="26"/>
      <c r="D28" s="26"/>
      <c r="E28" s="26"/>
      <c r="F28" s="25"/>
      <c r="G28" s="406"/>
      <c r="H28" s="276" t="s">
        <v>280</v>
      </c>
      <c r="I28" s="276"/>
      <c r="J28" s="130"/>
      <c r="K28" s="130"/>
      <c r="L28" s="130" t="s">
        <v>269</v>
      </c>
      <c r="M28" s="130" t="s">
        <v>301</v>
      </c>
      <c r="N28" s="130" t="s">
        <v>307</v>
      </c>
      <c r="O28" s="173">
        <v>44903.6496527778</v>
      </c>
      <c r="P28" s="130"/>
      <c r="Q28" s="130"/>
      <c r="R28" s="130"/>
      <c r="S28" s="130"/>
      <c r="T28" s="130"/>
      <c r="U28" s="130" t="s">
        <v>63</v>
      </c>
      <c r="V28" s="415" t="s">
        <v>271</v>
      </c>
      <c r="W28" s="130" t="s">
        <v>272</v>
      </c>
      <c r="X28" s="265" t="s">
        <v>273</v>
      </c>
      <c r="Y28" s="102"/>
    </row>
    <row r="29" ht="73" customHeight="1" spans="1:25">
      <c r="A29" s="26"/>
      <c r="B29" s="26"/>
      <c r="C29" s="26"/>
      <c r="D29" s="26"/>
      <c r="E29" s="26"/>
      <c r="F29" s="25"/>
      <c r="G29" s="406"/>
      <c r="H29" s="276" t="s">
        <v>282</v>
      </c>
      <c r="I29" s="276"/>
      <c r="J29" s="130"/>
      <c r="K29" s="130"/>
      <c r="L29" s="130" t="s">
        <v>269</v>
      </c>
      <c r="M29" s="130" t="s">
        <v>301</v>
      </c>
      <c r="N29" s="130" t="s">
        <v>283</v>
      </c>
      <c r="O29" s="173">
        <v>44903.6496527778</v>
      </c>
      <c r="P29" s="130"/>
      <c r="Q29" s="130"/>
      <c r="R29" s="130"/>
      <c r="S29" s="130"/>
      <c r="T29" s="130"/>
      <c r="U29" s="130" t="s">
        <v>63</v>
      </c>
      <c r="V29" s="415" t="s">
        <v>271</v>
      </c>
      <c r="W29" s="130" t="s">
        <v>272</v>
      </c>
      <c r="X29" s="265" t="s">
        <v>273</v>
      </c>
      <c r="Y29" s="102"/>
    </row>
    <row r="30" ht="73" customHeight="1" spans="1:25">
      <c r="A30" s="26"/>
      <c r="B30" s="26"/>
      <c r="C30" s="26"/>
      <c r="D30" s="26"/>
      <c r="E30" s="26"/>
      <c r="F30" s="25"/>
      <c r="G30" s="406"/>
      <c r="H30" s="276" t="s">
        <v>284</v>
      </c>
      <c r="I30" s="276"/>
      <c r="J30" s="130"/>
      <c r="K30" s="130"/>
      <c r="L30" s="130" t="s">
        <v>269</v>
      </c>
      <c r="M30" s="130" t="s">
        <v>301</v>
      </c>
      <c r="N30" s="130" t="s">
        <v>308</v>
      </c>
      <c r="O30" s="173">
        <v>44903.6496527778</v>
      </c>
      <c r="P30" s="130"/>
      <c r="Q30" s="130"/>
      <c r="R30" s="130"/>
      <c r="S30" s="130"/>
      <c r="T30" s="130"/>
      <c r="U30" s="130" t="s">
        <v>63</v>
      </c>
      <c r="V30" s="415" t="s">
        <v>271</v>
      </c>
      <c r="W30" s="130" t="s">
        <v>272</v>
      </c>
      <c r="X30" s="265" t="s">
        <v>273</v>
      </c>
      <c r="Y30" s="102"/>
    </row>
    <row r="31" ht="73" customHeight="1" spans="1:25">
      <c r="A31" s="26"/>
      <c r="B31" s="26"/>
      <c r="C31" s="26"/>
      <c r="D31" s="26"/>
      <c r="E31" s="26"/>
      <c r="F31" s="25"/>
      <c r="G31" s="406"/>
      <c r="H31" s="276" t="s">
        <v>286</v>
      </c>
      <c r="I31" s="276"/>
      <c r="J31" s="130"/>
      <c r="K31" s="130"/>
      <c r="L31" s="130" t="s">
        <v>269</v>
      </c>
      <c r="M31" s="130" t="s">
        <v>301</v>
      </c>
      <c r="N31" s="130" t="s">
        <v>309</v>
      </c>
      <c r="O31" s="173">
        <v>44903.6496527778</v>
      </c>
      <c r="P31" s="130"/>
      <c r="Q31" s="130"/>
      <c r="R31" s="130"/>
      <c r="S31" s="130"/>
      <c r="T31" s="130"/>
      <c r="U31" s="130" t="s">
        <v>63</v>
      </c>
      <c r="V31" s="415" t="s">
        <v>271</v>
      </c>
      <c r="W31" s="130" t="s">
        <v>272</v>
      </c>
      <c r="X31" s="265" t="s">
        <v>273</v>
      </c>
      <c r="Y31" s="102"/>
    </row>
    <row r="32" ht="73" customHeight="1" spans="1:25">
      <c r="A32" s="26"/>
      <c r="B32" s="26"/>
      <c r="C32" s="26"/>
      <c r="D32" s="26"/>
      <c r="E32" s="26"/>
      <c r="F32" s="25"/>
      <c r="G32" s="406"/>
      <c r="H32" s="276" t="s">
        <v>288</v>
      </c>
      <c r="I32" s="276"/>
      <c r="J32" s="130"/>
      <c r="K32" s="130"/>
      <c r="L32" s="130" t="s">
        <v>269</v>
      </c>
      <c r="M32" s="130" t="s">
        <v>301</v>
      </c>
      <c r="N32" s="130" t="s">
        <v>310</v>
      </c>
      <c r="O32" s="173">
        <v>44903.6496527778</v>
      </c>
      <c r="P32" s="130"/>
      <c r="Q32" s="130"/>
      <c r="R32" s="130"/>
      <c r="S32" s="130"/>
      <c r="T32" s="130"/>
      <c r="U32" s="130" t="s">
        <v>63</v>
      </c>
      <c r="V32" s="415" t="s">
        <v>271</v>
      </c>
      <c r="W32" s="130" t="s">
        <v>272</v>
      </c>
      <c r="X32" s="265" t="s">
        <v>273</v>
      </c>
      <c r="Y32" s="102"/>
    </row>
    <row r="33" ht="73" customHeight="1" spans="1:25">
      <c r="A33" s="26"/>
      <c r="B33" s="26"/>
      <c r="C33" s="26"/>
      <c r="D33" s="26"/>
      <c r="E33" s="26"/>
      <c r="F33" s="25"/>
      <c r="G33" s="406"/>
      <c r="H33" s="276" t="s">
        <v>290</v>
      </c>
      <c r="I33" s="276"/>
      <c r="J33" s="130"/>
      <c r="K33" s="130"/>
      <c r="L33" s="130" t="s">
        <v>269</v>
      </c>
      <c r="M33" s="130" t="s">
        <v>301</v>
      </c>
      <c r="N33" s="130" t="s">
        <v>311</v>
      </c>
      <c r="O33" s="173">
        <v>44903.6496527778</v>
      </c>
      <c r="P33" s="130"/>
      <c r="Q33" s="130"/>
      <c r="R33" s="130"/>
      <c r="S33" s="130"/>
      <c r="T33" s="130"/>
      <c r="U33" s="130" t="s">
        <v>63</v>
      </c>
      <c r="V33" s="415" t="s">
        <v>271</v>
      </c>
      <c r="W33" s="130" t="s">
        <v>272</v>
      </c>
      <c r="X33" s="265" t="s">
        <v>273</v>
      </c>
      <c r="Y33" s="102"/>
    </row>
    <row r="34" ht="73" customHeight="1" spans="1:25">
      <c r="A34" s="84"/>
      <c r="B34" s="84"/>
      <c r="C34" s="84"/>
      <c r="D34" s="84"/>
      <c r="E34" s="84" t="s">
        <v>312</v>
      </c>
      <c r="F34" s="33" t="s">
        <v>265</v>
      </c>
      <c r="G34" s="53" t="s">
        <v>293</v>
      </c>
      <c r="H34" s="276" t="s">
        <v>267</v>
      </c>
      <c r="I34" s="276"/>
      <c r="J34" s="130"/>
      <c r="K34" s="130"/>
      <c r="L34" s="130" t="s">
        <v>269</v>
      </c>
      <c r="M34" s="130" t="s">
        <v>312</v>
      </c>
      <c r="N34" s="130" t="s">
        <v>313</v>
      </c>
      <c r="O34" s="173">
        <v>44903.6496527778</v>
      </c>
      <c r="P34" s="130"/>
      <c r="Q34" s="130"/>
      <c r="R34" s="130"/>
      <c r="S34" s="130"/>
      <c r="T34" s="130"/>
      <c r="U34" s="130" t="s">
        <v>63</v>
      </c>
      <c r="V34" s="415" t="s">
        <v>271</v>
      </c>
      <c r="W34" s="130" t="s">
        <v>272</v>
      </c>
      <c r="X34" s="265" t="s">
        <v>273</v>
      </c>
      <c r="Y34" s="102"/>
    </row>
    <row r="35" ht="73" customHeight="1" spans="1:25">
      <c r="A35" s="130"/>
      <c r="B35" s="130"/>
      <c r="C35" s="130"/>
      <c r="D35" s="165"/>
      <c r="E35" s="130"/>
      <c r="F35" s="130"/>
      <c r="G35" s="130"/>
      <c r="H35" s="408" t="s">
        <v>274</v>
      </c>
      <c r="I35" s="276"/>
      <c r="J35" s="130"/>
      <c r="K35" s="130"/>
      <c r="L35" s="130" t="s">
        <v>269</v>
      </c>
      <c r="M35" s="130" t="s">
        <v>312</v>
      </c>
      <c r="N35" s="130" t="s">
        <v>314</v>
      </c>
      <c r="O35" s="173">
        <v>44903.6496527778</v>
      </c>
      <c r="P35" s="130"/>
      <c r="Q35" s="130"/>
      <c r="R35" s="130"/>
      <c r="S35" s="130"/>
      <c r="T35" s="130"/>
      <c r="U35" s="130" t="s">
        <v>63</v>
      </c>
      <c r="V35" s="415" t="s">
        <v>271</v>
      </c>
      <c r="W35" s="130" t="s">
        <v>272</v>
      </c>
      <c r="X35" s="265" t="s">
        <v>273</v>
      </c>
      <c r="Y35" s="102"/>
    </row>
    <row r="36" ht="73" customHeight="1" spans="1:25">
      <c r="A36" s="130"/>
      <c r="B36" s="130"/>
      <c r="C36" s="130"/>
      <c r="D36" s="165"/>
      <c r="E36" s="130"/>
      <c r="F36" s="130"/>
      <c r="G36" s="130"/>
      <c r="H36" s="408" t="s">
        <v>276</v>
      </c>
      <c r="I36" s="276"/>
      <c r="J36" s="130"/>
      <c r="K36" s="130"/>
      <c r="L36" s="130" t="s">
        <v>269</v>
      </c>
      <c r="M36" s="130" t="s">
        <v>312</v>
      </c>
      <c r="N36" s="130" t="s">
        <v>305</v>
      </c>
      <c r="O36" s="173">
        <v>44903.6496527778</v>
      </c>
      <c r="P36" s="130"/>
      <c r="Q36" s="130"/>
      <c r="R36" s="130"/>
      <c r="S36" s="130"/>
      <c r="T36" s="130"/>
      <c r="U36" s="130" t="s">
        <v>63</v>
      </c>
      <c r="V36" s="415" t="s">
        <v>271</v>
      </c>
      <c r="W36" s="130" t="s">
        <v>272</v>
      </c>
      <c r="X36" s="265" t="s">
        <v>273</v>
      </c>
      <c r="Y36" s="102"/>
    </row>
    <row r="37" ht="73" customHeight="1" spans="1:25">
      <c r="A37" s="130"/>
      <c r="B37" s="130"/>
      <c r="C37" s="130"/>
      <c r="D37" s="165"/>
      <c r="E37" s="130"/>
      <c r="F37" s="130"/>
      <c r="G37" s="130"/>
      <c r="H37" s="408" t="s">
        <v>278</v>
      </c>
      <c r="I37" s="276"/>
      <c r="J37" s="130"/>
      <c r="K37" s="130"/>
      <c r="L37" s="130" t="s">
        <v>269</v>
      </c>
      <c r="M37" s="130" t="s">
        <v>312</v>
      </c>
      <c r="N37" s="130" t="s">
        <v>315</v>
      </c>
      <c r="O37" s="173">
        <v>44903.6496527778</v>
      </c>
      <c r="P37" s="130"/>
      <c r="Q37" s="130"/>
      <c r="R37" s="130"/>
      <c r="S37" s="130"/>
      <c r="T37" s="130"/>
      <c r="U37" s="130" t="s">
        <v>63</v>
      </c>
      <c r="V37" s="415" t="s">
        <v>271</v>
      </c>
      <c r="W37" s="130" t="s">
        <v>272</v>
      </c>
      <c r="X37" s="265" t="s">
        <v>273</v>
      </c>
      <c r="Y37" s="102"/>
    </row>
    <row r="38" ht="73" customHeight="1" spans="1:25">
      <c r="A38" s="130"/>
      <c r="B38" s="130"/>
      <c r="C38" s="130"/>
      <c r="D38" s="165"/>
      <c r="E38" s="130"/>
      <c r="F38" s="130"/>
      <c r="G38" s="130"/>
      <c r="H38" s="408" t="s">
        <v>280</v>
      </c>
      <c r="I38" s="276"/>
      <c r="J38" s="130"/>
      <c r="K38" s="130"/>
      <c r="L38" s="130" t="s">
        <v>269</v>
      </c>
      <c r="M38" s="130" t="s">
        <v>312</v>
      </c>
      <c r="N38" s="130" t="s">
        <v>316</v>
      </c>
      <c r="O38" s="173">
        <v>44903.6496527778</v>
      </c>
      <c r="P38" s="130"/>
      <c r="Q38" s="130"/>
      <c r="R38" s="130"/>
      <c r="S38" s="130"/>
      <c r="T38" s="130"/>
      <c r="U38" s="130" t="s">
        <v>63</v>
      </c>
      <c r="V38" s="415" t="s">
        <v>271</v>
      </c>
      <c r="W38" s="130" t="s">
        <v>272</v>
      </c>
      <c r="X38" s="265" t="s">
        <v>273</v>
      </c>
      <c r="Y38" s="102"/>
    </row>
    <row r="39" ht="73" customHeight="1" spans="1:25">
      <c r="A39" s="130"/>
      <c r="B39" s="130"/>
      <c r="C39" s="130"/>
      <c r="D39" s="165"/>
      <c r="E39" s="130"/>
      <c r="F39" s="130"/>
      <c r="G39" s="130"/>
      <c r="H39" s="408" t="s">
        <v>282</v>
      </c>
      <c r="I39" s="276"/>
      <c r="J39" s="130"/>
      <c r="K39" s="130"/>
      <c r="L39" s="130" t="s">
        <v>269</v>
      </c>
      <c r="M39" s="130" t="s">
        <v>312</v>
      </c>
      <c r="N39" s="130" t="s">
        <v>283</v>
      </c>
      <c r="O39" s="173">
        <v>44903.6496527778</v>
      </c>
      <c r="P39" s="130"/>
      <c r="Q39" s="130"/>
      <c r="R39" s="130"/>
      <c r="S39" s="130"/>
      <c r="T39" s="130"/>
      <c r="U39" s="130" t="s">
        <v>63</v>
      </c>
      <c r="V39" s="415" t="s">
        <v>271</v>
      </c>
      <c r="W39" s="130" t="s">
        <v>272</v>
      </c>
      <c r="X39" s="265" t="s">
        <v>273</v>
      </c>
      <c r="Y39" s="102"/>
    </row>
    <row r="40" ht="73" customHeight="1" spans="1:25">
      <c r="A40" s="130"/>
      <c r="B40" s="130"/>
      <c r="C40" s="130"/>
      <c r="D40" s="165"/>
      <c r="E40" s="130"/>
      <c r="F40" s="130"/>
      <c r="G40" s="130"/>
      <c r="H40" s="408" t="s">
        <v>284</v>
      </c>
      <c r="I40" s="276"/>
      <c r="J40" s="130"/>
      <c r="K40" s="130"/>
      <c r="L40" s="130" t="s">
        <v>269</v>
      </c>
      <c r="M40" s="130" t="s">
        <v>312</v>
      </c>
      <c r="N40" s="130" t="s">
        <v>317</v>
      </c>
      <c r="O40" s="173">
        <v>44903.6496527778</v>
      </c>
      <c r="P40" s="130"/>
      <c r="Q40" s="130"/>
      <c r="R40" s="130"/>
      <c r="S40" s="130"/>
      <c r="T40" s="130"/>
      <c r="U40" s="130" t="s">
        <v>63</v>
      </c>
      <c r="V40" s="415" t="s">
        <v>271</v>
      </c>
      <c r="W40" s="130" t="s">
        <v>272</v>
      </c>
      <c r="X40" s="265" t="s">
        <v>273</v>
      </c>
      <c r="Y40" s="102"/>
    </row>
    <row r="41" ht="73" customHeight="1" spans="1:25">
      <c r="A41" s="130"/>
      <c r="B41" s="130"/>
      <c r="C41" s="130"/>
      <c r="D41" s="165"/>
      <c r="E41" s="130"/>
      <c r="F41" s="130"/>
      <c r="G41" s="130"/>
      <c r="H41" s="408" t="s">
        <v>286</v>
      </c>
      <c r="I41" s="276"/>
      <c r="J41" s="130"/>
      <c r="K41" s="130"/>
      <c r="L41" s="130" t="s">
        <v>269</v>
      </c>
      <c r="M41" s="130" t="s">
        <v>312</v>
      </c>
      <c r="N41" s="130" t="s">
        <v>309</v>
      </c>
      <c r="O41" s="173">
        <v>44903.6496527778</v>
      </c>
      <c r="P41" s="130"/>
      <c r="Q41" s="130"/>
      <c r="R41" s="130"/>
      <c r="S41" s="130"/>
      <c r="T41" s="130"/>
      <c r="U41" s="130" t="s">
        <v>63</v>
      </c>
      <c r="V41" s="415" t="s">
        <v>271</v>
      </c>
      <c r="W41" s="130" t="s">
        <v>272</v>
      </c>
      <c r="X41" s="265" t="s">
        <v>273</v>
      </c>
      <c r="Y41" s="102"/>
    </row>
    <row r="42" ht="73" customHeight="1" spans="1:25">
      <c r="A42" s="130"/>
      <c r="B42" s="130"/>
      <c r="C42" s="130"/>
      <c r="D42" s="165"/>
      <c r="E42" s="130"/>
      <c r="F42" s="130"/>
      <c r="G42" s="130"/>
      <c r="H42" s="408" t="s">
        <v>288</v>
      </c>
      <c r="I42" s="412"/>
      <c r="J42" s="199"/>
      <c r="K42" s="199"/>
      <c r="L42" s="130" t="s">
        <v>269</v>
      </c>
      <c r="M42" s="130" t="s">
        <v>312</v>
      </c>
      <c r="N42" s="130" t="s">
        <v>318</v>
      </c>
      <c r="O42" s="173">
        <v>44903.6496527778</v>
      </c>
      <c r="P42" s="130"/>
      <c r="Q42" s="130"/>
      <c r="R42" s="130"/>
      <c r="S42" s="130"/>
      <c r="T42" s="130"/>
      <c r="U42" s="130" t="s">
        <v>63</v>
      </c>
      <c r="V42" s="415" t="s">
        <v>271</v>
      </c>
      <c r="W42" s="130" t="s">
        <v>272</v>
      </c>
      <c r="X42" s="265" t="s">
        <v>273</v>
      </c>
      <c r="Y42" s="102"/>
    </row>
    <row r="43" ht="73" customHeight="1" spans="1:25">
      <c r="A43" s="130"/>
      <c r="B43" s="130"/>
      <c r="C43" s="130"/>
      <c r="D43" s="165"/>
      <c r="E43" s="130"/>
      <c r="F43" s="130"/>
      <c r="G43" s="130"/>
      <c r="H43" s="409" t="s">
        <v>290</v>
      </c>
      <c r="I43" s="130"/>
      <c r="J43" s="130"/>
      <c r="K43" s="130"/>
      <c r="L43" s="165" t="s">
        <v>269</v>
      </c>
      <c r="M43" s="130" t="s">
        <v>312</v>
      </c>
      <c r="N43" s="130" t="s">
        <v>318</v>
      </c>
      <c r="O43" s="173">
        <v>44903.6496527778</v>
      </c>
      <c r="P43" s="130"/>
      <c r="Q43" s="130"/>
      <c r="R43" s="130"/>
      <c r="S43" s="130"/>
      <c r="T43" s="130"/>
      <c r="U43" s="130" t="s">
        <v>63</v>
      </c>
      <c r="V43" s="415" t="s">
        <v>271</v>
      </c>
      <c r="W43" s="130" t="s">
        <v>272</v>
      </c>
      <c r="X43" s="265" t="s">
        <v>273</v>
      </c>
      <c r="Y43" s="102"/>
    </row>
    <row r="44" ht="73" customHeight="1" spans="22:22">
      <c r="V44" s="416"/>
    </row>
    <row r="45" ht="73" customHeight="1" spans="22:22">
      <c r="V45" s="416"/>
    </row>
    <row r="46" ht="73" customHeight="1" spans="22:22">
      <c r="V46" s="416"/>
    </row>
    <row r="47" ht="73" customHeight="1" spans="22:22">
      <c r="V47" s="416"/>
    </row>
    <row r="48" spans="22:22">
      <c r="V48" s="416"/>
    </row>
    <row r="49" spans="22:22">
      <c r="V49" s="416"/>
    </row>
    <row r="50" spans="22:22">
      <c r="V50" s="416"/>
    </row>
    <row r="51" spans="22:22">
      <c r="V51" s="416"/>
    </row>
    <row r="52" spans="22:22">
      <c r="V52" s="416"/>
    </row>
    <row r="53" spans="22:22">
      <c r="V53" s="416"/>
    </row>
    <row r="54" spans="22:22">
      <c r="V54" s="416"/>
    </row>
    <row r="55" spans="22:22">
      <c r="V55" s="416"/>
    </row>
    <row r="56" spans="22:22">
      <c r="V56" s="416"/>
    </row>
    <row r="57" spans="22:22">
      <c r="V57" s="416"/>
    </row>
    <row r="58" spans="22:22">
      <c r="V58" s="416"/>
    </row>
    <row r="59" spans="22:22">
      <c r="V59" s="416"/>
    </row>
    <row r="60" spans="22:22">
      <c r="V60" s="416"/>
    </row>
    <row r="61" spans="22:22">
      <c r="V61" s="416"/>
    </row>
    <row r="62" spans="22:22">
      <c r="V62" s="416"/>
    </row>
    <row r="63" spans="22:22">
      <c r="V63" s="416"/>
    </row>
    <row r="64" spans="22:22">
      <c r="V64" s="416"/>
    </row>
    <row r="65" spans="22:22">
      <c r="V65" s="416"/>
    </row>
    <row r="66" spans="22:22">
      <c r="V66" s="416"/>
    </row>
    <row r="67" spans="22:22">
      <c r="V67" s="416"/>
    </row>
    <row r="68" spans="22:22">
      <c r="V68" s="416"/>
    </row>
    <row r="69" spans="22:22">
      <c r="V69" s="416"/>
    </row>
    <row r="70" spans="22:22">
      <c r="V70" s="416"/>
    </row>
    <row r="71" spans="22:22">
      <c r="V71" s="416"/>
    </row>
    <row r="72" spans="22:22">
      <c r="V72" s="416"/>
    </row>
    <row r="73" spans="22:22">
      <c r="V73" s="416"/>
    </row>
    <row r="74" spans="22:22">
      <c r="V74" s="416"/>
    </row>
    <row r="75" spans="22:22">
      <c r="V75" s="416"/>
    </row>
    <row r="76" spans="22:22">
      <c r="V76" s="416"/>
    </row>
    <row r="77" spans="22:22">
      <c r="V77" s="416"/>
    </row>
    <row r="78" spans="22:22">
      <c r="V78" s="416"/>
    </row>
    <row r="79" spans="22:22">
      <c r="V79" s="416"/>
    </row>
    <row r="80" spans="22:22">
      <c r="V80" s="416"/>
    </row>
    <row r="81" spans="22:22">
      <c r="V81" s="416"/>
    </row>
    <row r="82" spans="22:22">
      <c r="V82" s="416"/>
    </row>
    <row r="83" spans="22:22">
      <c r="V83" s="416"/>
    </row>
    <row r="84" spans="22:22">
      <c r="V84" s="416"/>
    </row>
    <row r="85" spans="22:22">
      <c r="V85" s="416"/>
    </row>
    <row r="86" spans="22:22">
      <c r="V86" s="416"/>
    </row>
    <row r="87" spans="22:22">
      <c r="V87" s="416"/>
    </row>
    <row r="88" spans="22:22">
      <c r="V88" s="416"/>
    </row>
    <row r="89" spans="22:22">
      <c r="V89" s="416"/>
    </row>
    <row r="90" spans="22:22">
      <c r="V90" s="416"/>
    </row>
    <row r="91" spans="22:22">
      <c r="V91" s="416"/>
    </row>
    <row r="92" spans="22:22">
      <c r="V92" s="416"/>
    </row>
    <row r="93" spans="22:22">
      <c r="V93" s="416"/>
    </row>
    <row r="94" spans="22:22">
      <c r="V94" s="416"/>
    </row>
    <row r="95" spans="22:22">
      <c r="V95" s="416"/>
    </row>
    <row r="96" spans="22:22">
      <c r="V96" s="416"/>
    </row>
    <row r="97" spans="22:22">
      <c r="V97" s="416"/>
    </row>
    <row r="98" spans="22:22">
      <c r="V98" s="416"/>
    </row>
    <row r="99" spans="22:22">
      <c r="V99" s="416"/>
    </row>
    <row r="100" spans="22:22">
      <c r="V100" s="416"/>
    </row>
    <row r="101" spans="22:22">
      <c r="V101" s="416"/>
    </row>
    <row r="102" spans="22:22">
      <c r="V102" s="416"/>
    </row>
    <row r="103" spans="22:22">
      <c r="V103" s="416"/>
    </row>
    <row r="104" spans="22:22">
      <c r="V104" s="416"/>
    </row>
    <row r="105" spans="22:22">
      <c r="V105" s="416"/>
    </row>
    <row r="106" spans="22:22">
      <c r="V106" s="416"/>
    </row>
    <row r="107" spans="22:22">
      <c r="V107" s="416"/>
    </row>
    <row r="108" spans="22:22">
      <c r="V108" s="416"/>
    </row>
    <row r="109" spans="22:22">
      <c r="V109" s="416"/>
    </row>
    <row r="110" spans="22:22">
      <c r="V110" s="416"/>
    </row>
    <row r="111" spans="22:22">
      <c r="V111" s="416"/>
    </row>
    <row r="112" spans="22:22">
      <c r="V112" s="416"/>
    </row>
    <row r="113" spans="22:22">
      <c r="V113" s="416"/>
    </row>
    <row r="114" spans="22:22">
      <c r="V114" s="416"/>
    </row>
    <row r="115" spans="22:22">
      <c r="V115" s="416"/>
    </row>
    <row r="116" spans="22:22">
      <c r="V116" s="416"/>
    </row>
    <row r="117" spans="22:22">
      <c r="V117" s="416"/>
    </row>
    <row r="118" spans="22:22">
      <c r="V118" s="416"/>
    </row>
    <row r="119" spans="22:22">
      <c r="V119" s="416"/>
    </row>
    <row r="120" spans="22:22">
      <c r="V120" s="416"/>
    </row>
    <row r="121" spans="22:22">
      <c r="V121" s="416"/>
    </row>
    <row r="122" spans="22:22">
      <c r="V122" s="416"/>
    </row>
    <row r="123" spans="22:22">
      <c r="V123" s="416"/>
    </row>
    <row r="124" spans="22:22">
      <c r="V124" s="416"/>
    </row>
    <row r="125" spans="22:22">
      <c r="V125" s="416"/>
    </row>
    <row r="126" spans="22:22">
      <c r="V126" s="416"/>
    </row>
    <row r="127" spans="22:22">
      <c r="V127" s="416"/>
    </row>
    <row r="128" spans="22:22">
      <c r="V128" s="416"/>
    </row>
    <row r="129" spans="22:22">
      <c r="V129" s="416"/>
    </row>
    <row r="130" spans="22:22">
      <c r="V130" s="416"/>
    </row>
    <row r="131" spans="22:22">
      <c r="V131" s="416"/>
    </row>
    <row r="132" spans="22:22">
      <c r="V132" s="416"/>
    </row>
    <row r="133" spans="22:22">
      <c r="V133" s="416"/>
    </row>
    <row r="134" spans="22:22">
      <c r="V134" s="416"/>
    </row>
    <row r="135" spans="22:22">
      <c r="V135" s="416"/>
    </row>
    <row r="136" spans="22:22">
      <c r="V136" s="416"/>
    </row>
    <row r="137" spans="22:22">
      <c r="V137" s="416"/>
    </row>
    <row r="138" spans="22:22">
      <c r="V138" s="416"/>
    </row>
    <row r="139" spans="22:22">
      <c r="V139" s="416"/>
    </row>
    <row r="140" spans="22:22">
      <c r="V140" s="416"/>
    </row>
    <row r="141" spans="22:22">
      <c r="V141" s="416"/>
    </row>
    <row r="142" spans="22:22">
      <c r="V142" s="416"/>
    </row>
    <row r="143" spans="22:22">
      <c r="V143" s="416"/>
    </row>
    <row r="144" spans="22:22">
      <c r="V144" s="416"/>
    </row>
    <row r="145" spans="22:22">
      <c r="V145" s="416"/>
    </row>
    <row r="146" spans="22:22">
      <c r="V146" s="416"/>
    </row>
    <row r="147" spans="22:22">
      <c r="V147" s="416"/>
    </row>
    <row r="148" spans="22:22">
      <c r="V148" s="416"/>
    </row>
    <row r="149" spans="22:22">
      <c r="V149" s="416"/>
    </row>
    <row r="150" spans="22:22">
      <c r="V150" s="416"/>
    </row>
    <row r="151" spans="22:22">
      <c r="V151" s="416"/>
    </row>
    <row r="152" spans="22:22">
      <c r="V152" s="416"/>
    </row>
    <row r="153" spans="22:22">
      <c r="V153" s="416"/>
    </row>
    <row r="154" spans="22:22">
      <c r="V154" s="416"/>
    </row>
    <row r="155" spans="22:22">
      <c r="V155" s="416"/>
    </row>
    <row r="156" spans="22:22">
      <c r="V156" s="416"/>
    </row>
    <row r="157" spans="22:22">
      <c r="V157" s="416"/>
    </row>
    <row r="158" spans="22:22">
      <c r="V158" s="416"/>
    </row>
    <row r="159" spans="22:22">
      <c r="V159" s="416"/>
    </row>
    <row r="160" spans="22:22">
      <c r="V160" s="416"/>
    </row>
    <row r="161" spans="22:22">
      <c r="V161" s="416"/>
    </row>
    <row r="162" spans="22:22">
      <c r="V162" s="416"/>
    </row>
    <row r="163" spans="22:22">
      <c r="V163" s="416"/>
    </row>
    <row r="164" spans="22:22">
      <c r="V164" s="416"/>
    </row>
    <row r="165" spans="22:22">
      <c r="V165" s="416"/>
    </row>
    <row r="166" spans="22:22">
      <c r="V166" s="416"/>
    </row>
    <row r="167" spans="22:22">
      <c r="V167" s="416"/>
    </row>
    <row r="168" spans="22:22">
      <c r="V168" s="416"/>
    </row>
    <row r="169" spans="22:22">
      <c r="V169" s="416"/>
    </row>
    <row r="170" spans="22:22">
      <c r="V170" s="416"/>
    </row>
    <row r="171" spans="22:22">
      <c r="V171" s="416"/>
    </row>
    <row r="172" spans="22:22">
      <c r="V172" s="416"/>
    </row>
    <row r="173" spans="22:22">
      <c r="V173" s="416"/>
    </row>
    <row r="174" spans="22:22">
      <c r="V174" s="416"/>
    </row>
    <row r="175" spans="22:22">
      <c r="V175" s="416"/>
    </row>
    <row r="176" spans="22:22">
      <c r="V176" s="416"/>
    </row>
    <row r="177" spans="22:22">
      <c r="V177" s="416"/>
    </row>
    <row r="178" spans="22:22">
      <c r="V178" s="416"/>
    </row>
    <row r="179" spans="22:22">
      <c r="V179" s="416"/>
    </row>
    <row r="180" spans="22:22">
      <c r="V180" s="416"/>
    </row>
    <row r="181" spans="22:22">
      <c r="V181" s="416"/>
    </row>
    <row r="182" spans="22:22">
      <c r="V182" s="416"/>
    </row>
    <row r="183" spans="22:22">
      <c r="V183" s="416"/>
    </row>
    <row r="184" spans="22:22">
      <c r="V184" s="416"/>
    </row>
    <row r="185" spans="22:22">
      <c r="V185" s="416"/>
    </row>
    <row r="186" spans="22:22">
      <c r="V186" s="416"/>
    </row>
    <row r="187" spans="22:22">
      <c r="V187" s="416"/>
    </row>
    <row r="188" spans="22:22">
      <c r="V188" s="416"/>
    </row>
    <row r="189" spans="22:22">
      <c r="V189" s="416"/>
    </row>
    <row r="190" spans="22:22">
      <c r="V190" s="416"/>
    </row>
    <row r="191" spans="22:22">
      <c r="V191" s="416"/>
    </row>
    <row r="192" spans="22:22">
      <c r="V192" s="416"/>
    </row>
    <row r="193" spans="22:22">
      <c r="V193" s="416"/>
    </row>
    <row r="194" spans="22:22">
      <c r="V194" s="416"/>
    </row>
    <row r="195" spans="22:22">
      <c r="V195" s="416"/>
    </row>
    <row r="196" spans="22:22">
      <c r="V196" s="416"/>
    </row>
    <row r="197" spans="22:22">
      <c r="V197" s="416"/>
    </row>
    <row r="198" spans="22:22">
      <c r="V198" s="416"/>
    </row>
    <row r="199" spans="22:22">
      <c r="V199" s="416"/>
    </row>
    <row r="200" spans="22:22">
      <c r="V200" s="416"/>
    </row>
    <row r="201" spans="22:22">
      <c r="V201" s="416"/>
    </row>
    <row r="202" spans="22:22">
      <c r="V202" s="416"/>
    </row>
    <row r="203" spans="22:22">
      <c r="V203" s="416"/>
    </row>
    <row r="204" spans="22:22">
      <c r="V204" s="416"/>
    </row>
    <row r="205" spans="22:22">
      <c r="V205" s="416"/>
    </row>
    <row r="206" spans="22:22">
      <c r="V206" s="416"/>
    </row>
    <row r="207" spans="22:22">
      <c r="V207" s="416"/>
    </row>
    <row r="208" spans="22:22">
      <c r="V208" s="416"/>
    </row>
    <row r="209" spans="22:22">
      <c r="V209" s="416"/>
    </row>
    <row r="210" spans="22:22">
      <c r="V210" s="416"/>
    </row>
    <row r="211" spans="22:22">
      <c r="V211" s="416"/>
    </row>
    <row r="212" spans="22:22">
      <c r="V212" s="416"/>
    </row>
    <row r="213" spans="22:22">
      <c r="V213" s="416"/>
    </row>
    <row r="214" spans="22:22">
      <c r="V214" s="416"/>
    </row>
    <row r="215" spans="22:22">
      <c r="V215" s="416"/>
    </row>
    <row r="216" spans="22:22">
      <c r="V216" s="416"/>
    </row>
    <row r="217" spans="22:22">
      <c r="V217" s="416"/>
    </row>
    <row r="218" spans="22:22">
      <c r="V218" s="416"/>
    </row>
    <row r="219" spans="22:22">
      <c r="V219" s="416"/>
    </row>
    <row r="220" spans="22:22">
      <c r="V220" s="416"/>
    </row>
    <row r="221" spans="22:22">
      <c r="V221" s="416"/>
    </row>
    <row r="222" spans="22:22">
      <c r="V222" s="416"/>
    </row>
    <row r="223" spans="22:22">
      <c r="V223" s="416"/>
    </row>
    <row r="224" spans="22:22">
      <c r="V224" s="416"/>
    </row>
    <row r="225" spans="22:22">
      <c r="V225" s="416"/>
    </row>
    <row r="226" spans="22:22">
      <c r="V226" s="416"/>
    </row>
    <row r="227" spans="22:22">
      <c r="V227" s="416"/>
    </row>
    <row r="228" spans="22:22">
      <c r="V228" s="416"/>
    </row>
    <row r="229" spans="22:22">
      <c r="V229" s="416"/>
    </row>
    <row r="230" spans="22:22">
      <c r="V230" s="416"/>
    </row>
    <row r="231" spans="22:22">
      <c r="V231" s="416"/>
    </row>
    <row r="232" spans="22:22">
      <c r="V232" s="416"/>
    </row>
    <row r="233" spans="22:22">
      <c r="V233" s="416"/>
    </row>
    <row r="234" spans="22:22">
      <c r="V234" s="416"/>
    </row>
    <row r="235" spans="22:22">
      <c r="V235" s="416"/>
    </row>
  </sheetData>
  <sheetProtection formatCells="0" insertHyperlinks="0" autoFilter="0"/>
  <mergeCells count="3">
    <mergeCell ref="J1:O1"/>
    <mergeCell ref="P1:T1"/>
    <mergeCell ref="I4:I3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topLeftCell="G20" workbookViewId="0">
      <selection activeCell="N11" sqref="N11"/>
    </sheetView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26" customWidth="1"/>
    <col min="5" max="5" width="40" customWidth="1"/>
    <col min="6" max="6" width="30" customWidth="1"/>
    <col min="7" max="8" width="46" customWidth="1"/>
    <col min="9" max="9" width="12" customWidth="1"/>
    <col min="10" max="10" width="9" customWidth="1"/>
    <col min="11" max="11" width="31" customWidth="1"/>
    <col min="12" max="12" width="9" customWidth="1"/>
    <col min="13" max="13" width="40" customWidth="1"/>
    <col min="14" max="14" width="15.7142857142857" customWidth="1"/>
    <col min="15" max="17" width="9" customWidth="1"/>
    <col min="18" max="18" width="27" customWidth="1"/>
    <col min="19" max="20" width="9" customWidth="1"/>
  </cols>
  <sheetData>
    <row r="1" ht="16" customHeight="1" spans="1:18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27"/>
      <c r="H1" s="397"/>
      <c r="I1" s="183" t="s">
        <v>246</v>
      </c>
      <c r="J1" s="183"/>
      <c r="K1" s="183"/>
      <c r="L1" s="183"/>
      <c r="M1" s="183"/>
      <c r="N1" s="183"/>
      <c r="O1" s="130"/>
      <c r="P1" s="130"/>
      <c r="Q1" s="130"/>
      <c r="R1" s="130"/>
    </row>
    <row r="2" ht="16" customHeight="1" spans="1:19">
      <c r="A2" s="19"/>
      <c r="B2" s="19"/>
      <c r="C2" s="24" t="s">
        <v>248</v>
      </c>
      <c r="D2" s="24"/>
      <c r="E2" s="27" t="s">
        <v>249</v>
      </c>
      <c r="F2" s="27" t="s">
        <v>250</v>
      </c>
      <c r="G2" s="27" t="s">
        <v>251</v>
      </c>
      <c r="H2" s="397" t="s">
        <v>252</v>
      </c>
      <c r="I2" s="130" t="s">
        <v>82</v>
      </c>
      <c r="J2" s="130" t="s">
        <v>86</v>
      </c>
      <c r="K2" s="130" t="s">
        <v>253</v>
      </c>
      <c r="L2" s="130" t="s">
        <v>254</v>
      </c>
      <c r="M2" s="130" t="s">
        <v>255</v>
      </c>
      <c r="N2" s="130" t="s">
        <v>97</v>
      </c>
      <c r="O2" s="130" t="s">
        <v>11</v>
      </c>
      <c r="P2" s="130" t="s">
        <v>256</v>
      </c>
      <c r="Q2" s="130" t="s">
        <v>257</v>
      </c>
      <c r="R2" s="130" t="s">
        <v>258</v>
      </c>
      <c r="S2" t="s">
        <v>259</v>
      </c>
    </row>
    <row r="3" ht="16" customHeight="1" spans="1:18">
      <c r="A3" s="25" t="s">
        <v>319</v>
      </c>
      <c r="B3" s="26" t="s">
        <v>320</v>
      </c>
      <c r="C3" s="26" t="str">
        <f>_xlfn.CONCAT("on",REPLACE(A3,1,1,UPPER(LEFT(A3,1))),REPLACE(B3,1,1,UPPER(LEFT(B3,1))))</f>
        <v>onVhaOpened</v>
      </c>
      <c r="D3" s="25" t="s">
        <v>321</v>
      </c>
      <c r="E3" s="30"/>
      <c r="F3" s="30"/>
      <c r="G3" s="30"/>
      <c r="H3" s="398"/>
      <c r="I3" s="130"/>
      <c r="J3" s="142"/>
      <c r="K3" s="130"/>
      <c r="L3" s="130"/>
      <c r="M3" s="130"/>
      <c r="N3" s="130"/>
      <c r="O3" s="130"/>
      <c r="P3" s="130"/>
      <c r="Q3" s="130"/>
      <c r="R3" s="130"/>
    </row>
    <row r="4" ht="18" customHeight="1" spans="1:18">
      <c r="A4" s="25"/>
      <c r="B4" s="25"/>
      <c r="C4" s="25"/>
      <c r="D4" s="30"/>
      <c r="E4" s="5" t="s">
        <v>322</v>
      </c>
      <c r="F4" s="5" t="s">
        <v>323</v>
      </c>
      <c r="G4" s="399" t="s">
        <v>324</v>
      </c>
      <c r="H4" s="400" t="s">
        <v>325</v>
      </c>
      <c r="I4" s="130"/>
      <c r="J4" s="130"/>
      <c r="K4" s="130" t="s">
        <v>326</v>
      </c>
      <c r="L4" s="130" t="s">
        <v>322</v>
      </c>
      <c r="M4" s="130" t="s">
        <v>325</v>
      </c>
      <c r="N4" s="173">
        <v>44904.4322337963</v>
      </c>
      <c r="O4" s="259" t="s">
        <v>63</v>
      </c>
      <c r="P4" s="283" t="s">
        <v>271</v>
      </c>
      <c r="Q4" s="130" t="s">
        <v>64</v>
      </c>
      <c r="R4" s="265" t="s">
        <v>327</v>
      </c>
    </row>
    <row r="5" ht="16" customHeight="1" spans="1:18">
      <c r="A5" s="25"/>
      <c r="B5" s="25"/>
      <c r="C5" s="25"/>
      <c r="D5" s="30"/>
      <c r="E5" s="5"/>
      <c r="F5" s="5"/>
      <c r="G5" s="399"/>
      <c r="H5" s="400" t="s">
        <v>328</v>
      </c>
      <c r="I5" s="130"/>
      <c r="J5" s="130"/>
      <c r="K5" s="130" t="s">
        <v>326</v>
      </c>
      <c r="L5" s="130" t="s">
        <v>322</v>
      </c>
      <c r="M5" s="130" t="s">
        <v>328</v>
      </c>
      <c r="N5" s="173">
        <v>44904.6230324074</v>
      </c>
      <c r="O5" s="259" t="s">
        <v>63</v>
      </c>
      <c r="P5" s="283" t="s">
        <v>271</v>
      </c>
      <c r="Q5" s="130" t="s">
        <v>64</v>
      </c>
      <c r="R5" s="265" t="s">
        <v>327</v>
      </c>
    </row>
    <row r="6" ht="16" customHeight="1" spans="1:18">
      <c r="A6" s="25"/>
      <c r="B6" s="25"/>
      <c r="C6" s="25"/>
      <c r="D6" s="30"/>
      <c r="E6" s="5"/>
      <c r="F6" s="5"/>
      <c r="G6" s="399"/>
      <c r="H6" s="400" t="s">
        <v>329</v>
      </c>
      <c r="I6" s="130"/>
      <c r="J6" s="130"/>
      <c r="K6" s="130" t="s">
        <v>326</v>
      </c>
      <c r="L6" s="130" t="s">
        <v>322</v>
      </c>
      <c r="M6" s="130" t="s">
        <v>329</v>
      </c>
      <c r="N6" s="173">
        <v>44904.6048611111</v>
      </c>
      <c r="O6" s="259" t="s">
        <v>63</v>
      </c>
      <c r="P6" s="283" t="s">
        <v>271</v>
      </c>
      <c r="Q6" s="130" t="s">
        <v>64</v>
      </c>
      <c r="R6" s="265" t="s">
        <v>327</v>
      </c>
    </row>
    <row r="7" ht="16" customHeight="1" spans="1:18">
      <c r="A7" s="25"/>
      <c r="B7" s="25"/>
      <c r="C7" s="25"/>
      <c r="D7" s="30"/>
      <c r="E7" s="5"/>
      <c r="F7" s="5"/>
      <c r="G7" s="399"/>
      <c r="H7" s="400" t="s">
        <v>330</v>
      </c>
      <c r="I7" s="130"/>
      <c r="J7" s="130"/>
      <c r="K7" s="130" t="s">
        <v>326</v>
      </c>
      <c r="L7" s="130" t="s">
        <v>322</v>
      </c>
      <c r="M7" s="130" t="s">
        <v>330</v>
      </c>
      <c r="N7" s="173">
        <v>44904.6052893518</v>
      </c>
      <c r="O7" s="259" t="s">
        <v>63</v>
      </c>
      <c r="P7" s="283" t="s">
        <v>271</v>
      </c>
      <c r="Q7" s="130" t="s">
        <v>64</v>
      </c>
      <c r="R7" s="265" t="s">
        <v>327</v>
      </c>
    </row>
    <row r="8" ht="16" customHeight="1" spans="1:18">
      <c r="A8" s="25"/>
      <c r="B8" s="25"/>
      <c r="C8" s="25"/>
      <c r="D8" s="30"/>
      <c r="E8" s="5"/>
      <c r="F8" s="5"/>
      <c r="G8" s="399"/>
      <c r="H8" s="400" t="s">
        <v>331</v>
      </c>
      <c r="I8" s="130"/>
      <c r="J8" s="130"/>
      <c r="K8" s="130" t="s">
        <v>326</v>
      </c>
      <c r="L8" s="130" t="s">
        <v>322</v>
      </c>
      <c r="M8" s="130" t="s">
        <v>331</v>
      </c>
      <c r="N8" s="173">
        <v>44904.6049884259</v>
      </c>
      <c r="O8" s="259" t="s">
        <v>63</v>
      </c>
      <c r="P8" s="283" t="s">
        <v>271</v>
      </c>
      <c r="Q8" s="130" t="s">
        <v>64</v>
      </c>
      <c r="R8" s="265" t="s">
        <v>327</v>
      </c>
    </row>
    <row r="9" ht="16" customHeight="1" spans="1:18">
      <c r="A9" s="25"/>
      <c r="B9" s="25"/>
      <c r="C9" s="25"/>
      <c r="D9" s="30"/>
      <c r="E9" s="5"/>
      <c r="F9" s="5"/>
      <c r="G9" s="399"/>
      <c r="H9" s="400" t="s">
        <v>332</v>
      </c>
      <c r="I9" s="130"/>
      <c r="J9" s="130"/>
      <c r="K9" s="130" t="s">
        <v>326</v>
      </c>
      <c r="L9" s="130" t="s">
        <v>322</v>
      </c>
      <c r="M9" s="130" t="s">
        <v>332</v>
      </c>
      <c r="N9" s="173">
        <v>44904.6054398148</v>
      </c>
      <c r="O9" s="259" t="s">
        <v>63</v>
      </c>
      <c r="P9" s="283" t="s">
        <v>271</v>
      </c>
      <c r="Q9" s="130" t="s">
        <v>64</v>
      </c>
      <c r="R9" s="265" t="s">
        <v>327</v>
      </c>
    </row>
    <row r="10" ht="16" customHeight="1" spans="1:18">
      <c r="A10" s="25"/>
      <c r="B10" s="25"/>
      <c r="C10" s="25"/>
      <c r="D10" s="30"/>
      <c r="E10" s="5"/>
      <c r="F10" s="5"/>
      <c r="G10" s="399"/>
      <c r="H10" s="400" t="s">
        <v>333</v>
      </c>
      <c r="I10" s="130"/>
      <c r="J10" s="130"/>
      <c r="K10" s="130" t="s">
        <v>326</v>
      </c>
      <c r="L10" s="130" t="s">
        <v>322</v>
      </c>
      <c r="M10" s="130" t="s">
        <v>333</v>
      </c>
      <c r="N10" s="264">
        <v>33330.5321527778</v>
      </c>
      <c r="O10" s="259" t="s">
        <v>63</v>
      </c>
      <c r="P10" s="283" t="s">
        <v>271</v>
      </c>
      <c r="Q10" s="130" t="s">
        <v>64</v>
      </c>
      <c r="R10" s="265" t="s">
        <v>327</v>
      </c>
    </row>
    <row r="11" ht="16" customHeight="1" spans="1:18">
      <c r="A11" s="25"/>
      <c r="B11" s="25"/>
      <c r="C11" s="25"/>
      <c r="D11" s="30"/>
      <c r="E11" s="5"/>
      <c r="F11" s="5"/>
      <c r="G11" s="399"/>
      <c r="H11" s="400" t="s">
        <v>334</v>
      </c>
      <c r="I11" s="130"/>
      <c r="J11" s="130"/>
      <c r="K11" s="130" t="s">
        <v>326</v>
      </c>
      <c r="L11" s="130" t="s">
        <v>322</v>
      </c>
      <c r="M11" s="130" t="s">
        <v>334</v>
      </c>
      <c r="N11" s="173">
        <v>44904.6055787037</v>
      </c>
      <c r="O11" s="259" t="s">
        <v>63</v>
      </c>
      <c r="P11" s="283" t="s">
        <v>271</v>
      </c>
      <c r="Q11" s="130" t="s">
        <v>64</v>
      </c>
      <c r="R11" s="265" t="s">
        <v>327</v>
      </c>
    </row>
    <row r="12" ht="16" customHeight="1" spans="1:18">
      <c r="A12" s="25"/>
      <c r="B12" s="25"/>
      <c r="C12" s="25"/>
      <c r="D12" s="30"/>
      <c r="E12" s="5"/>
      <c r="F12" s="5"/>
      <c r="G12" s="399"/>
      <c r="H12" s="400" t="s">
        <v>335</v>
      </c>
      <c r="I12" s="130"/>
      <c r="J12" s="130"/>
      <c r="K12" s="130" t="s">
        <v>326</v>
      </c>
      <c r="L12" s="130" t="s">
        <v>322</v>
      </c>
      <c r="M12" s="130" t="s">
        <v>335</v>
      </c>
      <c r="N12" s="173">
        <v>44904.6065162037</v>
      </c>
      <c r="O12" s="259" t="s">
        <v>63</v>
      </c>
      <c r="P12" s="283" t="s">
        <v>271</v>
      </c>
      <c r="Q12" s="130" t="s">
        <v>64</v>
      </c>
      <c r="R12" s="130" t="s">
        <v>336</v>
      </c>
    </row>
    <row r="13" ht="16" customHeight="1" spans="1:18">
      <c r="A13" s="25"/>
      <c r="B13" s="25"/>
      <c r="C13" s="25"/>
      <c r="D13" s="30"/>
      <c r="E13" s="5"/>
      <c r="F13" s="5"/>
      <c r="G13" s="399"/>
      <c r="H13" s="400" t="s">
        <v>337</v>
      </c>
      <c r="I13" s="130"/>
      <c r="J13" s="130"/>
      <c r="K13" s="130" t="s">
        <v>326</v>
      </c>
      <c r="L13" s="130" t="s">
        <v>322</v>
      </c>
      <c r="M13" s="102" t="s">
        <v>337</v>
      </c>
      <c r="N13" s="173">
        <v>44904.4340509259</v>
      </c>
      <c r="O13" s="259" t="s">
        <v>63</v>
      </c>
      <c r="P13" s="283" t="s">
        <v>271</v>
      </c>
      <c r="Q13" s="130" t="s">
        <v>64</v>
      </c>
      <c r="R13" s="265" t="s">
        <v>327</v>
      </c>
    </row>
    <row r="14" ht="16" customHeight="1" spans="1:18">
      <c r="A14" s="25" t="s">
        <v>319</v>
      </c>
      <c r="B14" s="26" t="s">
        <v>338</v>
      </c>
      <c r="C14" s="26" t="str">
        <f>_xlfn.CONCAT("on",REPLACE(A14,1,1,UPPER(LEFT(A14,1))),REPLACE(B14,1,1,UPPER(LEFT(B14,1))))</f>
        <v>onVhaClicked</v>
      </c>
      <c r="D14" s="25" t="s">
        <v>339</v>
      </c>
      <c r="E14" s="30"/>
      <c r="F14" s="30"/>
      <c r="G14" s="30"/>
      <c r="H14" s="398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ht="16" customHeight="1" spans="1:18">
      <c r="A15" s="25"/>
      <c r="B15" s="26"/>
      <c r="C15" s="25"/>
      <c r="D15" s="26"/>
      <c r="E15" s="34" t="s">
        <v>340</v>
      </c>
      <c r="F15" s="26"/>
      <c r="G15" s="32"/>
      <c r="H15" s="401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ht="37" customHeight="1" spans="1:18">
      <c r="A16" s="26"/>
      <c r="B16" s="26"/>
      <c r="C16" s="26"/>
      <c r="D16" s="26"/>
      <c r="E16" s="57" t="s">
        <v>341</v>
      </c>
      <c r="F16" s="57" t="s">
        <v>342</v>
      </c>
      <c r="G16" s="402" t="s">
        <v>343</v>
      </c>
      <c r="H16" s="281" t="s">
        <v>344</v>
      </c>
      <c r="I16" s="308"/>
      <c r="J16" s="130"/>
      <c r="K16" s="130" t="s">
        <v>345</v>
      </c>
      <c r="L16" s="130" t="s">
        <v>341</v>
      </c>
      <c r="M16" s="130" t="s">
        <v>344</v>
      </c>
      <c r="N16" s="173">
        <v>44903.4341550926</v>
      </c>
      <c r="O16" s="259" t="s">
        <v>63</v>
      </c>
      <c r="P16" s="283" t="s">
        <v>271</v>
      </c>
      <c r="Q16" s="130" t="s">
        <v>64</v>
      </c>
      <c r="R16" s="265" t="s">
        <v>327</v>
      </c>
    </row>
    <row r="17" ht="37" customHeight="1" spans="1:18">
      <c r="A17" s="26"/>
      <c r="B17" s="26"/>
      <c r="C17" s="26"/>
      <c r="D17" s="26"/>
      <c r="E17" s="57"/>
      <c r="F17" s="57"/>
      <c r="G17" s="402"/>
      <c r="H17" s="281" t="s">
        <v>346</v>
      </c>
      <c r="I17" s="308"/>
      <c r="J17" s="130"/>
      <c r="K17" s="130" t="s">
        <v>345</v>
      </c>
      <c r="L17" s="130" t="s">
        <v>341</v>
      </c>
      <c r="M17" s="130" t="s">
        <v>346</v>
      </c>
      <c r="N17" s="173">
        <v>44903.4342824074</v>
      </c>
      <c r="O17" s="259" t="s">
        <v>63</v>
      </c>
      <c r="P17" s="283" t="s">
        <v>271</v>
      </c>
      <c r="Q17" s="130" t="s">
        <v>64</v>
      </c>
      <c r="R17" s="265" t="s">
        <v>327</v>
      </c>
    </row>
    <row r="18" ht="37" customHeight="1" spans="1:18">
      <c r="A18" s="26"/>
      <c r="B18" s="26"/>
      <c r="C18" s="26"/>
      <c r="D18" s="26"/>
      <c r="E18" s="57"/>
      <c r="F18" s="57"/>
      <c r="G18" s="402"/>
      <c r="H18" s="281" t="s">
        <v>347</v>
      </c>
      <c r="I18" s="308"/>
      <c r="J18" s="130"/>
      <c r="K18" s="130" t="s">
        <v>345</v>
      </c>
      <c r="L18" s="130" t="s">
        <v>341</v>
      </c>
      <c r="M18" s="130" t="s">
        <v>347</v>
      </c>
      <c r="N18" s="173">
        <v>44903.4343518519</v>
      </c>
      <c r="O18" s="259" t="s">
        <v>63</v>
      </c>
      <c r="P18" s="283" t="s">
        <v>271</v>
      </c>
      <c r="Q18" s="130" t="s">
        <v>64</v>
      </c>
      <c r="R18" s="265" t="s">
        <v>327</v>
      </c>
    </row>
    <row r="19" ht="37" customHeight="1" spans="1:18">
      <c r="A19" s="26"/>
      <c r="B19" s="26"/>
      <c r="C19" s="26"/>
      <c r="D19" s="26"/>
      <c r="E19" s="57"/>
      <c r="F19" s="57"/>
      <c r="G19" s="402"/>
      <c r="H19" s="281" t="s">
        <v>348</v>
      </c>
      <c r="I19" s="308"/>
      <c r="J19" s="130"/>
      <c r="K19" s="130" t="s">
        <v>345</v>
      </c>
      <c r="L19" s="130" t="s">
        <v>341</v>
      </c>
      <c r="M19" s="130" t="s">
        <v>348</v>
      </c>
      <c r="N19" s="173">
        <v>44903.4344212963</v>
      </c>
      <c r="O19" s="259" t="s">
        <v>63</v>
      </c>
      <c r="P19" s="283" t="s">
        <v>271</v>
      </c>
      <c r="Q19" s="130" t="s">
        <v>64</v>
      </c>
      <c r="R19" s="265" t="s">
        <v>327</v>
      </c>
    </row>
    <row r="20" ht="37" customHeight="1" spans="1:18">
      <c r="A20" s="26"/>
      <c r="B20" s="26"/>
      <c r="C20" s="26"/>
      <c r="D20" s="26"/>
      <c r="E20" s="57"/>
      <c r="F20" s="57"/>
      <c r="G20" s="402"/>
      <c r="H20" s="281" t="s">
        <v>349</v>
      </c>
      <c r="I20" s="308"/>
      <c r="J20" s="130"/>
      <c r="K20" s="130" t="s">
        <v>345</v>
      </c>
      <c r="L20" s="130" t="s">
        <v>341</v>
      </c>
      <c r="M20" s="130" t="s">
        <v>349</v>
      </c>
      <c r="N20" s="173">
        <v>44903.4345023148</v>
      </c>
      <c r="O20" s="259" t="s">
        <v>63</v>
      </c>
      <c r="P20" s="283" t="s">
        <v>271</v>
      </c>
      <c r="Q20" s="130" t="s">
        <v>64</v>
      </c>
      <c r="R20" s="265" t="s">
        <v>327</v>
      </c>
    </row>
    <row r="21" ht="37" customHeight="1" spans="1:18">
      <c r="A21" s="26"/>
      <c r="B21" s="26"/>
      <c r="C21" s="26"/>
      <c r="D21" s="26"/>
      <c r="E21" s="57"/>
      <c r="F21" s="57"/>
      <c r="G21" s="402"/>
      <c r="H21" s="281" t="s">
        <v>350</v>
      </c>
      <c r="I21" s="308"/>
      <c r="J21" s="130"/>
      <c r="K21" s="130" t="s">
        <v>345</v>
      </c>
      <c r="L21" s="130" t="s">
        <v>341</v>
      </c>
      <c r="M21" s="130" t="s">
        <v>350</v>
      </c>
      <c r="N21" s="173">
        <v>44903.4345717593</v>
      </c>
      <c r="O21" s="259" t="s">
        <v>63</v>
      </c>
      <c r="P21" s="283" t="s">
        <v>271</v>
      </c>
      <c r="Q21" s="130" t="s">
        <v>64</v>
      </c>
      <c r="R21" s="265" t="s">
        <v>327</v>
      </c>
    </row>
    <row r="22" ht="16" customHeight="1" spans="1:18">
      <c r="A22" s="26"/>
      <c r="B22" s="26"/>
      <c r="C22" s="26"/>
      <c r="D22" s="26"/>
      <c r="E22" s="57"/>
      <c r="F22" s="57"/>
      <c r="G22" s="402"/>
      <c r="H22" s="281" t="s">
        <v>351</v>
      </c>
      <c r="I22" s="130"/>
      <c r="J22" s="130"/>
      <c r="K22" s="130" t="s">
        <v>345</v>
      </c>
      <c r="L22" s="130" t="s">
        <v>341</v>
      </c>
      <c r="M22" s="130" t="s">
        <v>351</v>
      </c>
      <c r="N22" s="173">
        <v>44903.4350925926</v>
      </c>
      <c r="O22" s="259" t="s">
        <v>63</v>
      </c>
      <c r="P22" s="283" t="s">
        <v>271</v>
      </c>
      <c r="Q22" s="130" t="s">
        <v>64</v>
      </c>
      <c r="R22" s="265" t="s">
        <v>327</v>
      </c>
    </row>
    <row r="23" ht="16" customHeight="1" spans="1:18">
      <c r="A23" s="26"/>
      <c r="B23" s="26"/>
      <c r="C23" s="26"/>
      <c r="D23" s="26"/>
      <c r="E23" s="57"/>
      <c r="F23" s="57"/>
      <c r="G23" s="402"/>
      <c r="H23" s="281" t="s">
        <v>352</v>
      </c>
      <c r="I23" s="130"/>
      <c r="J23" s="130"/>
      <c r="K23" s="130" t="s">
        <v>345</v>
      </c>
      <c r="L23" s="130" t="s">
        <v>341</v>
      </c>
      <c r="M23" s="130" t="s">
        <v>352</v>
      </c>
      <c r="N23" s="173">
        <v>44903.4351736111</v>
      </c>
      <c r="O23" s="259" t="s">
        <v>63</v>
      </c>
      <c r="P23" s="283" t="s">
        <v>271</v>
      </c>
      <c r="Q23" s="130" t="s">
        <v>64</v>
      </c>
      <c r="R23" s="265" t="s">
        <v>327</v>
      </c>
    </row>
    <row r="24" ht="16" customHeight="1" spans="1:18">
      <c r="A24" s="26"/>
      <c r="B24" s="26"/>
      <c r="C24" s="26"/>
      <c r="D24" s="26"/>
      <c r="E24" s="57"/>
      <c r="F24" s="57"/>
      <c r="G24" s="402"/>
      <c r="H24" s="281" t="s">
        <v>353</v>
      </c>
      <c r="I24" s="130"/>
      <c r="J24" s="130"/>
      <c r="K24" s="130" t="s">
        <v>345</v>
      </c>
      <c r="L24" s="130" t="s">
        <v>341</v>
      </c>
      <c r="M24" s="130" t="s">
        <v>353</v>
      </c>
      <c r="N24" s="173">
        <v>44901.7006944444</v>
      </c>
      <c r="O24" s="259" t="s">
        <v>71</v>
      </c>
      <c r="P24" s="283" t="s">
        <v>271</v>
      </c>
      <c r="Q24" s="130" t="s">
        <v>64</v>
      </c>
      <c r="R24" s="265" t="s">
        <v>354</v>
      </c>
    </row>
    <row r="25" ht="16" customHeight="1" spans="1:18">
      <c r="A25" s="26"/>
      <c r="B25" s="26"/>
      <c r="C25" s="26"/>
      <c r="D25" s="26"/>
      <c r="E25" s="26" t="s">
        <v>355</v>
      </c>
      <c r="F25" s="26" t="s">
        <v>356</v>
      </c>
      <c r="G25" s="26" t="s">
        <v>357</v>
      </c>
      <c r="H25" s="400"/>
      <c r="I25" s="130"/>
      <c r="J25" s="130"/>
      <c r="K25" s="130" t="s">
        <v>345</v>
      </c>
      <c r="L25" s="130" t="s">
        <v>358</v>
      </c>
      <c r="M25" s="403">
        <v>1</v>
      </c>
      <c r="N25" s="173">
        <v>44901.7006828704</v>
      </c>
      <c r="O25" s="259" t="s">
        <v>71</v>
      </c>
      <c r="P25" s="283" t="s">
        <v>271</v>
      </c>
      <c r="Q25" s="130" t="s">
        <v>64</v>
      </c>
      <c r="R25" s="265" t="s">
        <v>354</v>
      </c>
    </row>
    <row r="26" ht="16" customHeight="1" spans="1:18">
      <c r="A26" s="26"/>
      <c r="B26" s="26"/>
      <c r="C26" s="26"/>
      <c r="D26" s="26"/>
      <c r="E26" s="26" t="s">
        <v>359</v>
      </c>
      <c r="F26" s="5" t="s">
        <v>360</v>
      </c>
      <c r="H26" s="281" t="s">
        <v>361</v>
      </c>
      <c r="I26" s="130"/>
      <c r="J26" s="130"/>
      <c r="K26" s="130" t="s">
        <v>345</v>
      </c>
      <c r="L26" s="130" t="s">
        <v>362</v>
      </c>
      <c r="M26" s="130" t="s">
        <v>363</v>
      </c>
      <c r="N26" s="173">
        <v>44901.7006597222</v>
      </c>
      <c r="O26" s="259" t="s">
        <v>71</v>
      </c>
      <c r="P26" s="283" t="s">
        <v>271</v>
      </c>
      <c r="Q26" s="130" t="s">
        <v>64</v>
      </c>
      <c r="R26" s="265" t="s">
        <v>354</v>
      </c>
    </row>
    <row r="27" ht="16" customHeight="1" spans="1:18">
      <c r="A27" s="26"/>
      <c r="B27" s="26"/>
      <c r="C27" s="26"/>
      <c r="D27" s="26"/>
      <c r="E27" s="26"/>
      <c r="F27" s="5"/>
      <c r="H27" s="281" t="s">
        <v>364</v>
      </c>
      <c r="I27" s="130"/>
      <c r="J27" s="130"/>
      <c r="K27" s="130" t="s">
        <v>345</v>
      </c>
      <c r="L27" s="130" t="s">
        <v>362</v>
      </c>
      <c r="M27" s="130" t="s">
        <v>365</v>
      </c>
      <c r="N27" s="173">
        <v>44903.4482986111</v>
      </c>
      <c r="O27" s="259" t="s">
        <v>63</v>
      </c>
      <c r="P27" s="283" t="s">
        <v>271</v>
      </c>
      <c r="Q27" s="130" t="s">
        <v>64</v>
      </c>
      <c r="R27" s="265" t="s">
        <v>327</v>
      </c>
    </row>
    <row r="28" ht="16" customHeight="1" spans="1:18">
      <c r="A28" s="26"/>
      <c r="B28" s="26"/>
      <c r="C28" s="26"/>
      <c r="D28" s="26"/>
      <c r="E28" s="26"/>
      <c r="F28" s="5"/>
      <c r="H28" s="281" t="s">
        <v>366</v>
      </c>
      <c r="I28" s="130"/>
      <c r="J28" s="130"/>
      <c r="K28" s="130" t="s">
        <v>345</v>
      </c>
      <c r="L28" s="130" t="s">
        <v>362</v>
      </c>
      <c r="M28" s="130" t="s">
        <v>367</v>
      </c>
      <c r="N28" s="173">
        <v>44903.448587963</v>
      </c>
      <c r="O28" s="259" t="s">
        <v>63</v>
      </c>
      <c r="P28" s="283" t="s">
        <v>271</v>
      </c>
      <c r="Q28" s="130" t="s">
        <v>64</v>
      </c>
      <c r="R28" s="265" t="s">
        <v>327</v>
      </c>
    </row>
    <row r="29" ht="16" customHeight="1" spans="1:18">
      <c r="A29" s="26"/>
      <c r="B29" s="26"/>
      <c r="C29" s="26"/>
      <c r="D29" s="26"/>
      <c r="E29" s="26" t="s">
        <v>368</v>
      </c>
      <c r="F29" s="26" t="s">
        <v>338</v>
      </c>
      <c r="G29" s="26"/>
      <c r="H29" s="400"/>
      <c r="I29" s="130"/>
      <c r="J29" s="130"/>
      <c r="K29" s="130" t="s">
        <v>345</v>
      </c>
      <c r="L29" s="130" t="s">
        <v>368</v>
      </c>
      <c r="M29" s="130" t="s">
        <v>338</v>
      </c>
      <c r="N29" s="173">
        <v>44903.448599537</v>
      </c>
      <c r="O29" s="259" t="s">
        <v>63</v>
      </c>
      <c r="P29" s="283" t="s">
        <v>271</v>
      </c>
      <c r="Q29" s="130" t="s">
        <v>64</v>
      </c>
      <c r="R29" s="265" t="s">
        <v>327</v>
      </c>
    </row>
    <row r="30" ht="16" customHeight="1" spans="1:18">
      <c r="A30" s="26"/>
      <c r="B30" s="26"/>
      <c r="C30" s="26"/>
      <c r="D30" s="26"/>
      <c r="E30" s="26" t="s">
        <v>369</v>
      </c>
      <c r="F30" s="26" t="s">
        <v>342</v>
      </c>
      <c r="G30" s="26" t="s">
        <v>370</v>
      </c>
      <c r="H30" s="400"/>
      <c r="I30" s="130"/>
      <c r="J30" s="130"/>
      <c r="K30" s="130" t="s">
        <v>345</v>
      </c>
      <c r="L30" s="130" t="s">
        <v>371</v>
      </c>
      <c r="M30" s="102" t="s">
        <v>372</v>
      </c>
      <c r="N30" s="173">
        <v>44903.4451736111</v>
      </c>
      <c r="O30" s="259" t="s">
        <v>63</v>
      </c>
      <c r="P30" s="283" t="s">
        <v>271</v>
      </c>
      <c r="Q30" s="130" t="s">
        <v>64</v>
      </c>
      <c r="R30" s="265" t="s">
        <v>327</v>
      </c>
    </row>
    <row r="31" ht="16" customHeight="1" spans="1:18">
      <c r="A31" s="26"/>
      <c r="B31" s="26"/>
      <c r="C31" s="26"/>
      <c r="D31" s="26"/>
      <c r="E31" s="26" t="s">
        <v>373</v>
      </c>
      <c r="F31" s="26" t="s">
        <v>338</v>
      </c>
      <c r="G31" s="26"/>
      <c r="H31" s="400"/>
      <c r="I31" s="130"/>
      <c r="J31" s="130"/>
      <c r="K31" s="130" t="s">
        <v>345</v>
      </c>
      <c r="L31" s="130" t="s">
        <v>373</v>
      </c>
      <c r="M31" s="130" t="s">
        <v>338</v>
      </c>
      <c r="N31" s="173">
        <v>44901.7006365741</v>
      </c>
      <c r="O31" s="259" t="s">
        <v>71</v>
      </c>
      <c r="P31" s="283" t="s">
        <v>271</v>
      </c>
      <c r="Q31" s="130" t="s">
        <v>64</v>
      </c>
      <c r="R31" s="265" t="s">
        <v>354</v>
      </c>
    </row>
    <row r="32" ht="16" customHeight="1" spans="1:18">
      <c r="A32" s="26"/>
      <c r="B32" s="26"/>
      <c r="C32" s="26"/>
      <c r="D32" s="26"/>
      <c r="E32" s="26" t="s">
        <v>374</v>
      </c>
      <c r="F32" s="26" t="s">
        <v>338</v>
      </c>
      <c r="G32" s="26"/>
      <c r="H32" s="400"/>
      <c r="I32" s="130"/>
      <c r="J32" s="130"/>
      <c r="K32" s="130" t="s">
        <v>345</v>
      </c>
      <c r="L32" s="130" t="s">
        <v>374</v>
      </c>
      <c r="M32" s="130" t="s">
        <v>338</v>
      </c>
      <c r="N32" s="173">
        <v>44901.700787037</v>
      </c>
      <c r="O32" s="259" t="s">
        <v>71</v>
      </c>
      <c r="P32" s="283" t="s">
        <v>271</v>
      </c>
      <c r="Q32" s="130" t="s">
        <v>64</v>
      </c>
      <c r="R32" s="265" t="s">
        <v>354</v>
      </c>
    </row>
    <row r="33" ht="16" customHeight="1" spans="1:18">
      <c r="A33" s="26"/>
      <c r="B33" s="26"/>
      <c r="C33" s="26"/>
      <c r="D33" s="26"/>
      <c r="E33" s="26" t="s">
        <v>375</v>
      </c>
      <c r="F33" s="26" t="s">
        <v>376</v>
      </c>
      <c r="G33" s="26"/>
      <c r="H33" s="281" t="s">
        <v>377</v>
      </c>
      <c r="I33" s="130"/>
      <c r="J33" s="130"/>
      <c r="K33" s="130" t="s">
        <v>345</v>
      </c>
      <c r="L33" s="130" t="s">
        <v>375</v>
      </c>
      <c r="M33" s="130" t="s">
        <v>378</v>
      </c>
      <c r="N33" s="173">
        <v>44901.7008217593</v>
      </c>
      <c r="O33" s="259" t="s">
        <v>71</v>
      </c>
      <c r="P33" s="283" t="s">
        <v>271</v>
      </c>
      <c r="Q33" s="130" t="s">
        <v>64</v>
      </c>
      <c r="R33" s="265" t="s">
        <v>354</v>
      </c>
    </row>
    <row r="34" ht="16" customHeight="1" spans="1:18">
      <c r="A34" s="26"/>
      <c r="B34" s="26"/>
      <c r="C34" s="26"/>
      <c r="D34" s="26"/>
      <c r="E34" s="26"/>
      <c r="F34" s="26"/>
      <c r="G34" s="26"/>
      <c r="H34" s="281" t="s">
        <v>379</v>
      </c>
      <c r="I34" s="130"/>
      <c r="J34" s="130"/>
      <c r="K34" s="130" t="s">
        <v>345</v>
      </c>
      <c r="L34" s="130" t="s">
        <v>375</v>
      </c>
      <c r="M34" s="130" t="s">
        <v>380</v>
      </c>
      <c r="N34" s="173">
        <v>44901.7008333333</v>
      </c>
      <c r="O34" s="259" t="s">
        <v>71</v>
      </c>
      <c r="P34" s="283" t="s">
        <v>271</v>
      </c>
      <c r="Q34" s="130" t="s">
        <v>64</v>
      </c>
      <c r="R34" s="265" t="s">
        <v>354</v>
      </c>
    </row>
    <row r="35" ht="16" customHeight="1" spans="1:18">
      <c r="A35" s="26"/>
      <c r="B35" s="26"/>
      <c r="C35" s="26"/>
      <c r="D35" s="26"/>
      <c r="E35" s="26" t="s">
        <v>381</v>
      </c>
      <c r="F35" s="26" t="s">
        <v>376</v>
      </c>
      <c r="G35" s="26"/>
      <c r="H35" s="281" t="s">
        <v>382</v>
      </c>
      <c r="I35" s="130"/>
      <c r="J35" s="130"/>
      <c r="K35" s="130" t="s">
        <v>345</v>
      </c>
      <c r="L35" s="130" t="s">
        <v>381</v>
      </c>
      <c r="M35" s="130" t="s">
        <v>378</v>
      </c>
      <c r="N35" s="173">
        <v>44901.7008217593</v>
      </c>
      <c r="O35" s="259" t="s">
        <v>71</v>
      </c>
      <c r="P35" s="283" t="s">
        <v>271</v>
      </c>
      <c r="Q35" s="130" t="s">
        <v>64</v>
      </c>
      <c r="R35" s="265" t="s">
        <v>354</v>
      </c>
    </row>
    <row r="36" ht="16" customHeight="1" spans="1:18">
      <c r="A36" s="26"/>
      <c r="B36" s="26"/>
      <c r="C36" s="26"/>
      <c r="D36" s="26"/>
      <c r="E36" s="26"/>
      <c r="F36" s="26"/>
      <c r="G36" s="26"/>
      <c r="H36" s="281" t="s">
        <v>383</v>
      </c>
      <c r="I36" s="130"/>
      <c r="J36" s="130"/>
      <c r="K36" s="130" t="s">
        <v>345</v>
      </c>
      <c r="L36" s="130" t="s">
        <v>381</v>
      </c>
      <c r="M36" s="130" t="s">
        <v>380</v>
      </c>
      <c r="N36" s="173">
        <v>44901.7008217593</v>
      </c>
      <c r="O36" s="259" t="s">
        <v>71</v>
      </c>
      <c r="P36" s="283" t="s">
        <v>271</v>
      </c>
      <c r="Q36" s="130" t="s">
        <v>64</v>
      </c>
      <c r="R36" s="265" t="s">
        <v>354</v>
      </c>
    </row>
    <row r="37" ht="16" customHeight="1" spans="1:18">
      <c r="A37" s="26"/>
      <c r="B37" s="26"/>
      <c r="C37" s="26"/>
      <c r="D37" s="26"/>
      <c r="E37" s="26" t="s">
        <v>384</v>
      </c>
      <c r="F37" s="26" t="s">
        <v>376</v>
      </c>
      <c r="G37" s="26"/>
      <c r="H37" s="281" t="s">
        <v>385</v>
      </c>
      <c r="I37" s="130"/>
      <c r="J37" s="130"/>
      <c r="K37" s="130" t="s">
        <v>345</v>
      </c>
      <c r="L37" s="130" t="s">
        <v>384</v>
      </c>
      <c r="M37" s="130" t="s">
        <v>378</v>
      </c>
      <c r="N37" s="173">
        <v>44901.7009143519</v>
      </c>
      <c r="O37" s="259" t="s">
        <v>71</v>
      </c>
      <c r="P37" s="283" t="s">
        <v>271</v>
      </c>
      <c r="Q37" s="130" t="s">
        <v>64</v>
      </c>
      <c r="R37" s="265" t="s">
        <v>354</v>
      </c>
    </row>
    <row r="38" ht="16" customHeight="1" spans="1:18">
      <c r="A38" s="26"/>
      <c r="B38" s="26"/>
      <c r="C38" s="26"/>
      <c r="D38" s="26"/>
      <c r="E38" s="26"/>
      <c r="F38" s="26"/>
      <c r="G38" s="26"/>
      <c r="H38" s="281" t="s">
        <v>386</v>
      </c>
      <c r="I38" s="130"/>
      <c r="J38" s="130"/>
      <c r="K38" s="130" t="s">
        <v>345</v>
      </c>
      <c r="L38" s="130" t="s">
        <v>384</v>
      </c>
      <c r="M38" s="130" t="s">
        <v>380</v>
      </c>
      <c r="N38" s="173">
        <v>44901.7009259259</v>
      </c>
      <c r="O38" s="259" t="s">
        <v>71</v>
      </c>
      <c r="P38" s="283" t="s">
        <v>271</v>
      </c>
      <c r="Q38" s="130" t="s">
        <v>64</v>
      </c>
      <c r="R38" s="265" t="s">
        <v>354</v>
      </c>
    </row>
    <row r="39" ht="16" customHeight="1" spans="1:18">
      <c r="A39" s="26"/>
      <c r="B39" s="26"/>
      <c r="C39" s="26"/>
      <c r="D39" s="26"/>
      <c r="E39" s="26" t="s">
        <v>387</v>
      </c>
      <c r="F39" s="26" t="s">
        <v>388</v>
      </c>
      <c r="G39" s="26"/>
      <c r="H39" s="281" t="s">
        <v>389</v>
      </c>
      <c r="I39" s="130"/>
      <c r="J39" s="130"/>
      <c r="K39" s="130" t="s">
        <v>345</v>
      </c>
      <c r="L39" s="130" t="s">
        <v>387</v>
      </c>
      <c r="M39" s="130" t="s">
        <v>390</v>
      </c>
      <c r="N39" s="173">
        <v>44904.4368402778</v>
      </c>
      <c r="O39" s="259" t="s">
        <v>63</v>
      </c>
      <c r="P39" s="283" t="s">
        <v>271</v>
      </c>
      <c r="Q39" s="130" t="s">
        <v>64</v>
      </c>
      <c r="R39" s="265" t="s">
        <v>327</v>
      </c>
    </row>
    <row r="40" ht="16" customHeight="1" spans="1:18">
      <c r="A40" s="26"/>
      <c r="B40" s="26"/>
      <c r="C40" s="26"/>
      <c r="D40" s="26"/>
      <c r="E40" s="26"/>
      <c r="F40" s="26"/>
      <c r="G40" s="26"/>
      <c r="H40" s="281" t="s">
        <v>391</v>
      </c>
      <c r="I40" s="199"/>
      <c r="J40" s="199"/>
      <c r="K40" s="199" t="s">
        <v>345</v>
      </c>
      <c r="L40" s="199" t="s">
        <v>387</v>
      </c>
      <c r="M40" s="199" t="s">
        <v>392</v>
      </c>
      <c r="N40" s="404">
        <v>44901.7008564815</v>
      </c>
      <c r="O40" s="259" t="s">
        <v>71</v>
      </c>
      <c r="P40" s="405" t="s">
        <v>271</v>
      </c>
      <c r="Q40" s="199" t="s">
        <v>64</v>
      </c>
      <c r="R40" s="284" t="s">
        <v>354</v>
      </c>
    </row>
    <row r="41" ht="16" customHeight="1" spans="1:18">
      <c r="A41" s="26"/>
      <c r="B41" s="26"/>
      <c r="C41" s="26"/>
      <c r="D41" s="26"/>
      <c r="E41" s="26" t="s">
        <v>393</v>
      </c>
      <c r="F41" s="26" t="s">
        <v>394</v>
      </c>
      <c r="G41" s="26"/>
      <c r="H41" s="77"/>
      <c r="I41" s="130"/>
      <c r="J41" s="130"/>
      <c r="K41" s="130" t="s">
        <v>345</v>
      </c>
      <c r="L41" s="130" t="s">
        <v>393</v>
      </c>
      <c r="M41" s="130" t="s">
        <v>394</v>
      </c>
      <c r="N41" s="173">
        <v>44903.5478819444</v>
      </c>
      <c r="O41" s="259" t="s">
        <v>63</v>
      </c>
      <c r="P41" s="283" t="s">
        <v>271</v>
      </c>
      <c r="Q41" s="130" t="s">
        <v>64</v>
      </c>
      <c r="R41" s="265" t="s">
        <v>327</v>
      </c>
    </row>
    <row r="42" ht="16" customHeight="1"/>
    <row r="43" ht="16" customHeight="1"/>
    <row r="44" ht="16" customHeight="1"/>
    <row r="45" ht="16" customHeight="1"/>
    <row r="46" ht="16" customHeight="1" spans="6:6">
      <c r="F46" s="18" t="s">
        <v>395</v>
      </c>
    </row>
  </sheetData>
  <sheetProtection formatCells="0" insertHyperlinks="0" autoFilter="0"/>
  <mergeCells count="8">
    <mergeCell ref="I1:N1"/>
    <mergeCell ref="E4:E13"/>
    <mergeCell ref="E16:E24"/>
    <mergeCell ref="F4:F13"/>
    <mergeCell ref="F16:F24"/>
    <mergeCell ref="F26:F28"/>
    <mergeCell ref="G4:G13"/>
    <mergeCell ref="G16:G2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7"/>
  <sheetViews>
    <sheetView zoomScale="120" zoomScaleNormal="120" topLeftCell="K4" workbookViewId="0">
      <selection activeCell="K4" sqref="K4:M7"/>
    </sheetView>
  </sheetViews>
  <sheetFormatPr defaultColWidth="14" defaultRowHeight="12.75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17.552380952381" customWidth="1"/>
    <col min="7" max="7" width="40.0190476190476" customWidth="1"/>
    <col min="8" max="9" width="9" customWidth="1"/>
    <col min="10" max="10" width="23" customWidth="1"/>
    <col min="11" max="11" width="5.85714285714286" customWidth="1"/>
    <col min="12" max="12" width="44" customWidth="1"/>
    <col min="13" max="13" width="18" style="323" customWidth="1"/>
    <col min="14" max="14" width="14" customWidth="1"/>
    <col min="15" max="15" width="13" customWidth="1"/>
    <col min="16" max="16" width="10" customWidth="1"/>
    <col min="17" max="17" width="11" customWidth="1"/>
    <col min="18" max="18" width="9" customWidth="1"/>
    <col min="19" max="21" width="10" customWidth="1"/>
    <col min="22" max="22" width="33" customWidth="1"/>
    <col min="23" max="23" width="25" customWidth="1"/>
  </cols>
  <sheetData>
    <row r="1" ht="16" customHeight="1" spans="1:23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368"/>
      <c r="H1" s="128" t="s">
        <v>246</v>
      </c>
      <c r="I1" s="128"/>
      <c r="J1" s="128"/>
      <c r="K1" s="128"/>
      <c r="L1" s="128"/>
      <c r="M1" s="332"/>
      <c r="N1" s="164" t="s">
        <v>396</v>
      </c>
      <c r="O1" s="164"/>
      <c r="P1" s="164"/>
      <c r="Q1" s="164"/>
      <c r="R1" s="164"/>
      <c r="S1" s="360"/>
      <c r="T1" s="360"/>
      <c r="U1" s="360"/>
      <c r="V1" s="360"/>
      <c r="W1" s="360"/>
    </row>
    <row r="2" ht="16" customHeight="1" spans="1:23">
      <c r="A2" s="19"/>
      <c r="B2" s="19"/>
      <c r="C2" s="24" t="s">
        <v>248</v>
      </c>
      <c r="D2" s="24"/>
      <c r="E2" s="29" t="s">
        <v>397</v>
      </c>
      <c r="F2" s="29" t="s">
        <v>250</v>
      </c>
      <c r="G2" s="369" t="s">
        <v>251</v>
      </c>
      <c r="H2" s="351" t="s">
        <v>82</v>
      </c>
      <c r="I2" s="174" t="s">
        <v>86</v>
      </c>
      <c r="J2" s="136" t="s">
        <v>253</v>
      </c>
      <c r="K2" s="246" t="s">
        <v>254</v>
      </c>
      <c r="L2" s="246" t="s">
        <v>255</v>
      </c>
      <c r="M2" s="385" t="s">
        <v>97</v>
      </c>
      <c r="N2" s="136" t="s">
        <v>241</v>
      </c>
      <c r="O2" s="136" t="s">
        <v>242</v>
      </c>
      <c r="P2" s="386" t="s">
        <v>254</v>
      </c>
      <c r="Q2" s="137" t="s">
        <v>255</v>
      </c>
      <c r="R2" s="129" t="s">
        <v>97</v>
      </c>
      <c r="S2" s="174" t="s">
        <v>11</v>
      </c>
      <c r="T2" s="174" t="s">
        <v>256</v>
      </c>
      <c r="U2" s="174" t="s">
        <v>257</v>
      </c>
      <c r="V2" s="174" t="s">
        <v>258</v>
      </c>
      <c r="W2" s="174" t="s">
        <v>259</v>
      </c>
    </row>
    <row r="3" ht="16" customHeight="1" spans="1:23">
      <c r="A3" s="84" t="s">
        <v>398</v>
      </c>
      <c r="B3" s="84" t="s">
        <v>338</v>
      </c>
      <c r="C3" s="84" t="str">
        <f>_xlfn.CONCAT("on",REPLACE(A3,1,1,UPPER(LEFT(A3,1))),REPLACE(B3,1,1,UPPER(LEFT(B3,1))))</f>
        <v>onHardbuttonClicked</v>
      </c>
      <c r="D3" s="84" t="s">
        <v>399</v>
      </c>
      <c r="E3" s="84"/>
      <c r="F3" s="26"/>
      <c r="G3" s="190"/>
      <c r="H3" s="130"/>
      <c r="I3" s="130"/>
      <c r="J3" s="130"/>
      <c r="K3" s="130"/>
      <c r="L3" s="130"/>
      <c r="M3" s="334"/>
      <c r="N3" s="187"/>
      <c r="O3" s="187"/>
      <c r="P3" s="130"/>
      <c r="Q3" s="130"/>
      <c r="R3" s="130"/>
      <c r="S3" s="130"/>
      <c r="T3" s="130"/>
      <c r="U3" s="130"/>
      <c r="V3" s="130"/>
      <c r="W3" s="130"/>
    </row>
    <row r="4" ht="76" customHeight="1" spans="1:23">
      <c r="A4" s="142"/>
      <c r="B4" s="142"/>
      <c r="C4" s="142"/>
      <c r="D4" s="142"/>
      <c r="E4" s="135" t="s">
        <v>400</v>
      </c>
      <c r="F4" s="370" t="s">
        <v>401</v>
      </c>
      <c r="G4" s="371" t="s">
        <v>402</v>
      </c>
      <c r="H4" s="130"/>
      <c r="I4" s="130"/>
      <c r="J4" s="331"/>
      <c r="K4" s="183"/>
      <c r="L4" s="183"/>
      <c r="M4" s="335"/>
      <c r="N4" s="183"/>
      <c r="O4" s="183"/>
      <c r="P4" s="183"/>
      <c r="Q4" s="183"/>
      <c r="R4" s="183"/>
      <c r="S4" s="183"/>
      <c r="T4" s="183"/>
      <c r="U4" s="183"/>
      <c r="V4" s="183"/>
      <c r="W4" s="130"/>
    </row>
    <row r="5" ht="16" customHeight="1" spans="1:23">
      <c r="A5" s="130"/>
      <c r="B5" s="130"/>
      <c r="C5" s="130"/>
      <c r="D5" s="130"/>
      <c r="E5" s="130"/>
      <c r="F5" s="372" t="s">
        <v>403</v>
      </c>
      <c r="G5" s="373" t="s">
        <v>404</v>
      </c>
      <c r="H5" s="130"/>
      <c r="I5" s="130"/>
      <c r="J5" s="331" t="s">
        <v>405</v>
      </c>
      <c r="K5" s="183"/>
      <c r="L5" s="326" t="s">
        <v>403</v>
      </c>
      <c r="M5" s="335">
        <v>44903.7212037037</v>
      </c>
      <c r="N5" s="336"/>
      <c r="O5" s="336"/>
      <c r="P5" s="336"/>
      <c r="Q5" s="336"/>
      <c r="R5" s="336"/>
      <c r="S5" s="244" t="s">
        <v>71</v>
      </c>
      <c r="T5" s="274" t="s">
        <v>406</v>
      </c>
      <c r="U5" s="244" t="s">
        <v>62</v>
      </c>
      <c r="V5" s="396" t="s">
        <v>354</v>
      </c>
      <c r="W5" s="102"/>
    </row>
    <row r="6" ht="16" customHeight="1" spans="1:23">
      <c r="A6" s="130"/>
      <c r="B6" s="130"/>
      <c r="C6" s="130"/>
      <c r="D6" s="130"/>
      <c r="E6" s="130"/>
      <c r="F6" s="372" t="s">
        <v>407</v>
      </c>
      <c r="G6" s="373" t="s">
        <v>408</v>
      </c>
      <c r="H6" s="130"/>
      <c r="I6" s="130"/>
      <c r="J6" s="331" t="s">
        <v>405</v>
      </c>
      <c r="K6" s="183"/>
      <c r="L6" s="326" t="s">
        <v>407</v>
      </c>
      <c r="M6" s="335">
        <v>44903.7202430556</v>
      </c>
      <c r="N6" s="336"/>
      <c r="O6" s="336"/>
      <c r="P6" s="336"/>
      <c r="Q6" s="336"/>
      <c r="R6" s="336"/>
      <c r="S6" s="244" t="s">
        <v>71</v>
      </c>
      <c r="T6" s="274" t="s">
        <v>406</v>
      </c>
      <c r="U6" s="244" t="s">
        <v>62</v>
      </c>
      <c r="V6" s="396" t="s">
        <v>354</v>
      </c>
      <c r="W6" s="102"/>
    </row>
    <row r="7" ht="16" customHeight="1" spans="1:23">
      <c r="A7" s="130"/>
      <c r="B7" s="130"/>
      <c r="C7" s="130"/>
      <c r="D7" s="130"/>
      <c r="E7" s="130"/>
      <c r="F7" s="372" t="s">
        <v>409</v>
      </c>
      <c r="G7" s="373" t="s">
        <v>410</v>
      </c>
      <c r="H7" s="130"/>
      <c r="I7" s="130"/>
      <c r="J7" s="331" t="s">
        <v>405</v>
      </c>
      <c r="K7" s="183"/>
      <c r="L7" s="326" t="s">
        <v>409</v>
      </c>
      <c r="M7" s="335">
        <v>44903.7303703704</v>
      </c>
      <c r="N7" s="336"/>
      <c r="O7" s="336"/>
      <c r="P7" s="336"/>
      <c r="Q7" s="336"/>
      <c r="R7" s="336"/>
      <c r="S7" s="244" t="s">
        <v>71</v>
      </c>
      <c r="T7" s="274" t="s">
        <v>406</v>
      </c>
      <c r="U7" s="244" t="s">
        <v>62</v>
      </c>
      <c r="V7" s="396" t="s">
        <v>354</v>
      </c>
      <c r="W7" s="102"/>
    </row>
    <row r="8" ht="16" customHeight="1" spans="1:23">
      <c r="A8" s="130"/>
      <c r="B8" s="130"/>
      <c r="C8" s="130"/>
      <c r="D8" s="130"/>
      <c r="E8" s="130"/>
      <c r="F8" s="372" t="s">
        <v>411</v>
      </c>
      <c r="G8" s="373" t="s">
        <v>412</v>
      </c>
      <c r="H8" s="130"/>
      <c r="I8" s="130"/>
      <c r="J8" s="331" t="s">
        <v>405</v>
      </c>
      <c r="K8" s="183"/>
      <c r="L8" s="381" t="s">
        <v>411</v>
      </c>
      <c r="M8" s="335">
        <v>44903.6471064815</v>
      </c>
      <c r="N8" s="183"/>
      <c r="O8" s="183"/>
      <c r="P8" s="183"/>
      <c r="Q8" s="183"/>
      <c r="R8" s="183"/>
      <c r="S8" s="244" t="s">
        <v>71</v>
      </c>
      <c r="T8" s="274" t="s">
        <v>406</v>
      </c>
      <c r="U8" s="244" t="s">
        <v>62</v>
      </c>
      <c r="V8" s="396" t="s">
        <v>354</v>
      </c>
      <c r="W8" s="102"/>
    </row>
    <row r="9" ht="16" customHeight="1" spans="1:23">
      <c r="A9" s="130"/>
      <c r="B9" s="130"/>
      <c r="C9" s="130"/>
      <c r="D9" s="130"/>
      <c r="E9" s="130"/>
      <c r="F9" s="372" t="s">
        <v>413</v>
      </c>
      <c r="G9" s="373" t="s">
        <v>414</v>
      </c>
      <c r="H9" s="130"/>
      <c r="I9" s="130"/>
      <c r="J9" s="331" t="s">
        <v>405</v>
      </c>
      <c r="K9" s="183"/>
      <c r="L9" s="381" t="s">
        <v>413</v>
      </c>
      <c r="M9" s="335">
        <v>44903.6470833333</v>
      </c>
      <c r="N9" s="183"/>
      <c r="O9" s="183"/>
      <c r="P9" s="183"/>
      <c r="Q9" s="183"/>
      <c r="R9" s="183"/>
      <c r="S9" s="244" t="s">
        <v>71</v>
      </c>
      <c r="T9" s="274" t="s">
        <v>406</v>
      </c>
      <c r="U9" s="244" t="s">
        <v>62</v>
      </c>
      <c r="V9" s="396" t="s">
        <v>354</v>
      </c>
      <c r="W9" s="102"/>
    </row>
    <row r="10" ht="16" customHeight="1" spans="1:23">
      <c r="A10" s="130"/>
      <c r="B10" s="130"/>
      <c r="C10" s="130"/>
      <c r="D10" s="130"/>
      <c r="E10" s="130"/>
      <c r="F10" s="374" t="s">
        <v>415</v>
      </c>
      <c r="G10" s="373" t="s">
        <v>416</v>
      </c>
      <c r="H10" s="130"/>
      <c r="I10" s="130"/>
      <c r="J10" s="331" t="s">
        <v>405</v>
      </c>
      <c r="K10" s="183"/>
      <c r="L10" s="326" t="s">
        <v>415</v>
      </c>
      <c r="M10" s="335">
        <v>44900.774375</v>
      </c>
      <c r="N10" s="336"/>
      <c r="O10" s="336"/>
      <c r="P10" s="336"/>
      <c r="Q10" s="336"/>
      <c r="R10" s="336"/>
      <c r="S10" s="244" t="s">
        <v>71</v>
      </c>
      <c r="T10" s="274" t="s">
        <v>406</v>
      </c>
      <c r="U10" s="244" t="s">
        <v>62</v>
      </c>
      <c r="V10" s="396" t="s">
        <v>354</v>
      </c>
      <c r="W10" s="102"/>
    </row>
    <row r="11" ht="16" customHeight="1" spans="1:23">
      <c r="A11" s="130"/>
      <c r="B11" s="130"/>
      <c r="C11" s="130"/>
      <c r="D11" s="130"/>
      <c r="E11" s="130"/>
      <c r="F11" s="375" t="s">
        <v>417</v>
      </c>
      <c r="G11" s="373" t="s">
        <v>418</v>
      </c>
      <c r="H11" s="130"/>
      <c r="I11" s="130"/>
      <c r="J11" s="331" t="s">
        <v>405</v>
      </c>
      <c r="K11" s="183"/>
      <c r="L11" s="326" t="s">
        <v>417</v>
      </c>
      <c r="M11" s="335">
        <v>44903.7357986111</v>
      </c>
      <c r="N11" s="336"/>
      <c r="O11" s="336"/>
      <c r="P11" s="336"/>
      <c r="Q11" s="336"/>
      <c r="R11" s="336"/>
      <c r="S11" s="244" t="s">
        <v>71</v>
      </c>
      <c r="T11" s="274" t="s">
        <v>406</v>
      </c>
      <c r="U11" s="244" t="s">
        <v>62</v>
      </c>
      <c r="V11" s="396" t="s">
        <v>354</v>
      </c>
      <c r="W11" s="102"/>
    </row>
    <row r="12" ht="16" customHeight="1" spans="1:23">
      <c r="A12" s="130"/>
      <c r="B12" s="130"/>
      <c r="C12" s="130"/>
      <c r="D12" s="130"/>
      <c r="E12" s="130"/>
      <c r="F12" s="372" t="s">
        <v>419</v>
      </c>
      <c r="G12" s="373" t="s">
        <v>420</v>
      </c>
      <c r="H12" s="130"/>
      <c r="I12" s="130"/>
      <c r="J12" s="331" t="s">
        <v>405</v>
      </c>
      <c r="K12" s="183"/>
      <c r="L12" s="326" t="s">
        <v>419</v>
      </c>
      <c r="M12" s="335">
        <v>44900.7743518519</v>
      </c>
      <c r="N12" s="336"/>
      <c r="O12" s="336"/>
      <c r="P12" s="336"/>
      <c r="Q12" s="336"/>
      <c r="R12" s="336"/>
      <c r="S12" s="244" t="s">
        <v>71</v>
      </c>
      <c r="T12" s="274" t="s">
        <v>406</v>
      </c>
      <c r="U12" s="244" t="s">
        <v>62</v>
      </c>
      <c r="V12" s="396" t="s">
        <v>354</v>
      </c>
      <c r="W12" s="102"/>
    </row>
    <row r="13" ht="16" customHeight="1" spans="1:23">
      <c r="A13" s="130"/>
      <c r="B13" s="130"/>
      <c r="C13" s="130"/>
      <c r="D13" s="130"/>
      <c r="E13" s="130"/>
      <c r="F13" s="375" t="s">
        <v>421</v>
      </c>
      <c r="G13" s="373" t="s">
        <v>422</v>
      </c>
      <c r="H13" s="130"/>
      <c r="I13" s="130"/>
      <c r="J13" s="331" t="s">
        <v>405</v>
      </c>
      <c r="K13" s="183"/>
      <c r="L13" s="326" t="s">
        <v>421</v>
      </c>
      <c r="M13" s="335">
        <v>44903.7358564815</v>
      </c>
      <c r="N13" s="336"/>
      <c r="O13" s="336"/>
      <c r="P13" s="336"/>
      <c r="Q13" s="336"/>
      <c r="R13" s="336"/>
      <c r="S13" s="244" t="s">
        <v>71</v>
      </c>
      <c r="T13" s="274" t="s">
        <v>406</v>
      </c>
      <c r="U13" s="244" t="s">
        <v>62</v>
      </c>
      <c r="V13" s="396" t="s">
        <v>354</v>
      </c>
      <c r="W13" s="102"/>
    </row>
    <row r="14" ht="16" customHeight="1" spans="1:23">
      <c r="A14" s="130"/>
      <c r="B14" s="130"/>
      <c r="C14" s="130"/>
      <c r="D14" s="130"/>
      <c r="E14" s="130"/>
      <c r="F14" s="372" t="s">
        <v>423</v>
      </c>
      <c r="G14" s="373" t="s">
        <v>424</v>
      </c>
      <c r="H14" s="130"/>
      <c r="I14" s="130"/>
      <c r="J14" s="331" t="s">
        <v>405</v>
      </c>
      <c r="K14" s="183"/>
      <c r="L14" s="326" t="s">
        <v>423</v>
      </c>
      <c r="M14" s="335">
        <v>44903.7359722222</v>
      </c>
      <c r="N14" s="336"/>
      <c r="O14" s="336"/>
      <c r="P14" s="336"/>
      <c r="Q14" s="336"/>
      <c r="R14" s="336"/>
      <c r="S14" s="244" t="s">
        <v>71</v>
      </c>
      <c r="T14" s="274" t="s">
        <v>406</v>
      </c>
      <c r="U14" s="244" t="s">
        <v>62</v>
      </c>
      <c r="V14" s="396" t="s">
        <v>354</v>
      </c>
      <c r="W14" s="102"/>
    </row>
    <row r="15" ht="16" customHeight="1" spans="1:23">
      <c r="A15" s="130"/>
      <c r="B15" s="130"/>
      <c r="C15" s="130"/>
      <c r="D15" s="130"/>
      <c r="E15" s="130"/>
      <c r="F15" s="372" t="s">
        <v>425</v>
      </c>
      <c r="G15" s="373" t="s">
        <v>426</v>
      </c>
      <c r="H15" s="130"/>
      <c r="I15" s="130"/>
      <c r="J15" s="331" t="s">
        <v>405</v>
      </c>
      <c r="K15" s="183"/>
      <c r="L15" s="326" t="s">
        <v>425</v>
      </c>
      <c r="M15" s="387">
        <v>44903.7359722222</v>
      </c>
      <c r="N15" s="388"/>
      <c r="O15" s="388"/>
      <c r="P15" s="388"/>
      <c r="Q15" s="388"/>
      <c r="R15" s="388"/>
      <c r="S15" s="244" t="s">
        <v>71</v>
      </c>
      <c r="T15" s="274" t="s">
        <v>406</v>
      </c>
      <c r="U15" s="244" t="s">
        <v>62</v>
      </c>
      <c r="V15" s="396" t="s">
        <v>354</v>
      </c>
      <c r="W15" s="130"/>
    </row>
    <row r="16" ht="16" customHeight="1" spans="1:23">
      <c r="A16" s="130"/>
      <c r="B16" s="130"/>
      <c r="C16" s="130"/>
      <c r="D16" s="130"/>
      <c r="E16" s="130"/>
      <c r="F16" s="376" t="s">
        <v>427</v>
      </c>
      <c r="G16" s="373" t="s">
        <v>428</v>
      </c>
      <c r="H16" s="130"/>
      <c r="I16" s="130"/>
      <c r="J16" s="331" t="s">
        <v>405</v>
      </c>
      <c r="K16" s="183"/>
      <c r="L16" s="326" t="s">
        <v>427</v>
      </c>
      <c r="M16" s="335">
        <v>44903.7365972222</v>
      </c>
      <c r="N16" s="336"/>
      <c r="O16" s="336"/>
      <c r="P16" s="336"/>
      <c r="Q16" s="336"/>
      <c r="R16" s="336"/>
      <c r="S16" s="244" t="s">
        <v>71</v>
      </c>
      <c r="T16" s="274" t="s">
        <v>406</v>
      </c>
      <c r="U16" s="244" t="s">
        <v>62</v>
      </c>
      <c r="V16" s="396" t="s">
        <v>354</v>
      </c>
      <c r="W16" s="130"/>
    </row>
    <row r="17" ht="16" customHeight="1" spans="1:23">
      <c r="A17" s="130"/>
      <c r="B17" s="130"/>
      <c r="C17" s="130"/>
      <c r="D17" s="130"/>
      <c r="E17" s="130"/>
      <c r="F17" s="372" t="s">
        <v>429</v>
      </c>
      <c r="G17" s="373" t="s">
        <v>430</v>
      </c>
      <c r="H17" s="130"/>
      <c r="I17" s="130"/>
      <c r="J17" s="331" t="s">
        <v>405</v>
      </c>
      <c r="K17" s="183"/>
      <c r="L17" s="326" t="s">
        <v>429</v>
      </c>
      <c r="M17" s="339">
        <v>44900.7742476852</v>
      </c>
      <c r="N17" s="342"/>
      <c r="O17" s="342"/>
      <c r="P17" s="342"/>
      <c r="Q17" s="342"/>
      <c r="R17" s="342"/>
      <c r="S17" s="244" t="s">
        <v>71</v>
      </c>
      <c r="T17" s="274" t="s">
        <v>406</v>
      </c>
      <c r="U17" s="244" t="s">
        <v>62</v>
      </c>
      <c r="V17" s="396" t="s">
        <v>354</v>
      </c>
      <c r="W17" s="130"/>
    </row>
    <row r="18" ht="16" customHeight="1" spans="1:23">
      <c r="A18" s="130"/>
      <c r="B18" s="130"/>
      <c r="C18" s="130"/>
      <c r="D18" s="130"/>
      <c r="E18" s="130"/>
      <c r="F18" s="377" t="s">
        <v>431</v>
      </c>
      <c r="G18" s="373" t="s">
        <v>432</v>
      </c>
      <c r="H18" s="130"/>
      <c r="I18" s="130"/>
      <c r="J18" s="331" t="s">
        <v>405</v>
      </c>
      <c r="K18" s="183"/>
      <c r="L18" s="326" t="s">
        <v>431</v>
      </c>
      <c r="M18" s="335">
        <v>44903.7422800926</v>
      </c>
      <c r="N18" s="336"/>
      <c r="O18" s="336"/>
      <c r="P18" s="336"/>
      <c r="Q18" s="336"/>
      <c r="R18" s="336"/>
      <c r="S18" s="244" t="s">
        <v>71</v>
      </c>
      <c r="T18" s="274" t="s">
        <v>406</v>
      </c>
      <c r="U18" s="244" t="s">
        <v>62</v>
      </c>
      <c r="V18" s="396" t="s">
        <v>354</v>
      </c>
      <c r="W18" s="130"/>
    </row>
    <row r="19" ht="35" customHeight="1" spans="1:23">
      <c r="A19" s="130"/>
      <c r="B19" s="130"/>
      <c r="C19" s="130"/>
      <c r="D19" s="130"/>
      <c r="E19" s="130"/>
      <c r="F19" s="372" t="s">
        <v>433</v>
      </c>
      <c r="G19" s="371" t="s">
        <v>434</v>
      </c>
      <c r="H19" s="130"/>
      <c r="I19" s="130"/>
      <c r="J19" s="331" t="s">
        <v>405</v>
      </c>
      <c r="K19" s="183"/>
      <c r="L19" s="326" t="s">
        <v>433</v>
      </c>
      <c r="M19" s="335">
        <v>44903.7431712963</v>
      </c>
      <c r="N19" s="336"/>
      <c r="O19" s="336"/>
      <c r="P19" s="336"/>
      <c r="Q19" s="336"/>
      <c r="R19" s="336"/>
      <c r="S19" s="244" t="s">
        <v>71</v>
      </c>
      <c r="T19" s="274" t="s">
        <v>406</v>
      </c>
      <c r="U19" s="244" t="s">
        <v>62</v>
      </c>
      <c r="V19" s="396" t="s">
        <v>354</v>
      </c>
      <c r="W19" s="130"/>
    </row>
    <row r="20" ht="38" customHeight="1" spans="1:23">
      <c r="A20" s="367"/>
      <c r="B20" s="367"/>
      <c r="C20" s="367"/>
      <c r="D20" s="367"/>
      <c r="E20" s="378"/>
      <c r="F20" s="379" t="s">
        <v>435</v>
      </c>
      <c r="G20" s="380" t="s">
        <v>436</v>
      </c>
      <c r="H20" s="378"/>
      <c r="I20" s="378"/>
      <c r="J20" s="382" t="s">
        <v>405</v>
      </c>
      <c r="K20" s="383"/>
      <c r="L20" s="384" t="s">
        <v>435</v>
      </c>
      <c r="M20" s="335">
        <v>44903.7431712963</v>
      </c>
      <c r="N20" s="389"/>
      <c r="O20" s="389"/>
      <c r="P20" s="389"/>
      <c r="Q20" s="389"/>
      <c r="R20" s="389"/>
      <c r="S20" s="244" t="s">
        <v>71</v>
      </c>
      <c r="T20" s="274" t="s">
        <v>406</v>
      </c>
      <c r="U20" s="244" t="s">
        <v>62</v>
      </c>
      <c r="V20" s="396" t="s">
        <v>354</v>
      </c>
      <c r="W20" s="367"/>
    </row>
    <row r="21" ht="16" customHeight="1" spans="1:23">
      <c r="A21" s="130"/>
      <c r="B21" s="130"/>
      <c r="C21" s="130"/>
      <c r="D21" s="130"/>
      <c r="E21" s="130"/>
      <c r="F21" s="374" t="s">
        <v>437</v>
      </c>
      <c r="G21" s="373" t="s">
        <v>438</v>
      </c>
      <c r="H21" s="130"/>
      <c r="I21" s="130"/>
      <c r="J21" s="331" t="s">
        <v>405</v>
      </c>
      <c r="K21" s="183"/>
      <c r="L21" s="326" t="s">
        <v>437</v>
      </c>
      <c r="M21" s="335">
        <v>44900.7718518519</v>
      </c>
      <c r="N21" s="336"/>
      <c r="O21" s="336"/>
      <c r="P21" s="336"/>
      <c r="Q21" s="336"/>
      <c r="R21" s="336"/>
      <c r="S21" s="244" t="s">
        <v>71</v>
      </c>
      <c r="T21" s="274" t="s">
        <v>406</v>
      </c>
      <c r="U21" s="244" t="s">
        <v>62</v>
      </c>
      <c r="V21" s="396" t="s">
        <v>354</v>
      </c>
      <c r="W21" s="130"/>
    </row>
    <row r="22" ht="16" customHeight="1" spans="1:23">
      <c r="A22" s="130"/>
      <c r="B22" s="130"/>
      <c r="C22" s="130"/>
      <c r="D22" s="130"/>
      <c r="E22" s="130"/>
      <c r="F22" s="372" t="s">
        <v>439</v>
      </c>
      <c r="G22" s="373" t="s">
        <v>440</v>
      </c>
      <c r="H22" s="130"/>
      <c r="I22" s="130"/>
      <c r="J22" s="331" t="s">
        <v>405</v>
      </c>
      <c r="K22" s="183"/>
      <c r="L22" s="326" t="s">
        <v>439</v>
      </c>
      <c r="M22" s="339">
        <v>44900.7717824074</v>
      </c>
      <c r="N22" s="336"/>
      <c r="O22" s="336"/>
      <c r="P22" s="336"/>
      <c r="Q22" s="336"/>
      <c r="R22" s="336"/>
      <c r="S22" s="244" t="s">
        <v>71</v>
      </c>
      <c r="T22" s="274" t="s">
        <v>406</v>
      </c>
      <c r="U22" s="244" t="s">
        <v>62</v>
      </c>
      <c r="V22" s="396" t="s">
        <v>354</v>
      </c>
      <c r="W22" s="130"/>
    </row>
    <row r="23" ht="16" customHeight="1" spans="1:23">
      <c r="A23" s="130"/>
      <c r="B23" s="130"/>
      <c r="C23" s="130" t="s">
        <v>441</v>
      </c>
      <c r="D23" s="130"/>
      <c r="E23" s="130"/>
      <c r="F23" s="372" t="s">
        <v>442</v>
      </c>
      <c r="G23" s="373" t="s">
        <v>443</v>
      </c>
      <c r="H23" s="130"/>
      <c r="I23" s="130"/>
      <c r="J23" s="331" t="s">
        <v>405</v>
      </c>
      <c r="K23" s="183"/>
      <c r="L23" s="326" t="s">
        <v>442</v>
      </c>
      <c r="M23" s="358">
        <v>44900.7718287037</v>
      </c>
      <c r="N23" s="390"/>
      <c r="O23" s="336"/>
      <c r="P23" s="336"/>
      <c r="Q23" s="336"/>
      <c r="R23" s="336"/>
      <c r="S23" s="244" t="s">
        <v>71</v>
      </c>
      <c r="T23" s="274" t="s">
        <v>406</v>
      </c>
      <c r="U23" s="244" t="s">
        <v>62</v>
      </c>
      <c r="V23" s="396" t="s">
        <v>354</v>
      </c>
      <c r="W23" s="130"/>
    </row>
    <row r="24" ht="16" customHeight="1" spans="1:23">
      <c r="A24" s="130"/>
      <c r="B24" s="130"/>
      <c r="C24" s="130"/>
      <c r="D24" s="130"/>
      <c r="E24" s="130"/>
      <c r="F24" s="372" t="s">
        <v>444</v>
      </c>
      <c r="G24" s="373" t="s">
        <v>445</v>
      </c>
      <c r="H24" s="130"/>
      <c r="I24" s="130"/>
      <c r="J24" s="331" t="s">
        <v>405</v>
      </c>
      <c r="K24" s="183"/>
      <c r="L24" s="326" t="s">
        <v>444</v>
      </c>
      <c r="M24" s="391">
        <v>44900.7718865741</v>
      </c>
      <c r="N24" s="392"/>
      <c r="O24" s="393"/>
      <c r="P24" s="393"/>
      <c r="Q24" s="393"/>
      <c r="R24" s="393"/>
      <c r="S24" s="244" t="s">
        <v>71</v>
      </c>
      <c r="T24" s="274" t="s">
        <v>406</v>
      </c>
      <c r="U24" s="244" t="s">
        <v>62</v>
      </c>
      <c r="V24" s="396" t="s">
        <v>354</v>
      </c>
      <c r="W24" s="130"/>
    </row>
    <row r="25" ht="16" customHeight="1" spans="1:23">
      <c r="A25" s="130"/>
      <c r="B25" s="130"/>
      <c r="C25" s="130"/>
      <c r="D25" s="130"/>
      <c r="E25" s="130"/>
      <c r="F25" s="377" t="s">
        <v>446</v>
      </c>
      <c r="G25" s="373" t="s">
        <v>447</v>
      </c>
      <c r="H25" s="130"/>
      <c r="I25" s="130"/>
      <c r="J25" s="331" t="s">
        <v>405</v>
      </c>
      <c r="K25" s="183"/>
      <c r="L25" s="326" t="s">
        <v>446</v>
      </c>
      <c r="M25" s="394" t="s">
        <v>448</v>
      </c>
      <c r="N25" s="336"/>
      <c r="O25" s="336"/>
      <c r="P25" s="336"/>
      <c r="Q25" s="336"/>
      <c r="R25" s="336"/>
      <c r="S25" s="244" t="s">
        <v>71</v>
      </c>
      <c r="T25" s="395" t="s">
        <v>449</v>
      </c>
      <c r="U25" s="244" t="s">
        <v>62</v>
      </c>
      <c r="V25" s="396" t="s">
        <v>354</v>
      </c>
      <c r="W25" s="265" t="s">
        <v>450</v>
      </c>
    </row>
    <row r="26" ht="16" customHeight="1" spans="1:23">
      <c r="A26" s="130"/>
      <c r="B26" s="130"/>
      <c r="C26" s="130"/>
      <c r="D26" s="130"/>
      <c r="E26" s="130"/>
      <c r="F26" s="372" t="s">
        <v>451</v>
      </c>
      <c r="G26" s="373" t="s">
        <v>452</v>
      </c>
      <c r="H26" s="130"/>
      <c r="I26" s="130"/>
      <c r="J26" s="331" t="s">
        <v>405</v>
      </c>
      <c r="K26" s="183"/>
      <c r="L26" s="326" t="s">
        <v>451</v>
      </c>
      <c r="M26" s="335">
        <v>44900.7719212963</v>
      </c>
      <c r="N26" s="336"/>
      <c r="O26" s="336"/>
      <c r="P26" s="336"/>
      <c r="Q26" s="336"/>
      <c r="R26" s="336"/>
      <c r="S26" s="244" t="s">
        <v>71</v>
      </c>
      <c r="T26" s="274" t="s">
        <v>406</v>
      </c>
      <c r="U26" s="244" t="s">
        <v>62</v>
      </c>
      <c r="V26" s="396" t="s">
        <v>354</v>
      </c>
      <c r="W26" s="130"/>
    </row>
    <row r="27" ht="16" customHeight="1" spans="1:23">
      <c r="A27" s="130"/>
      <c r="B27" s="130"/>
      <c r="C27" s="130"/>
      <c r="D27" s="130"/>
      <c r="E27" s="130"/>
      <c r="F27" s="377" t="s">
        <v>453</v>
      </c>
      <c r="G27" s="373" t="s">
        <v>454</v>
      </c>
      <c r="H27" s="130"/>
      <c r="I27" s="130"/>
      <c r="J27" s="331" t="s">
        <v>405</v>
      </c>
      <c r="K27" s="183"/>
      <c r="L27" s="326" t="s">
        <v>453</v>
      </c>
      <c r="M27" s="337" t="s">
        <v>448</v>
      </c>
      <c r="N27" s="336"/>
      <c r="O27" s="336"/>
      <c r="P27" s="336"/>
      <c r="Q27" s="336"/>
      <c r="R27" s="336"/>
      <c r="S27" s="244" t="s">
        <v>71</v>
      </c>
      <c r="T27" s="395" t="s">
        <v>449</v>
      </c>
      <c r="U27" s="244" t="s">
        <v>62</v>
      </c>
      <c r="V27" s="396" t="s">
        <v>354</v>
      </c>
      <c r="W27" s="265" t="s">
        <v>450</v>
      </c>
    </row>
    <row r="28" ht="16" customHeight="1" spans="1:23">
      <c r="A28" s="130"/>
      <c r="B28" s="130"/>
      <c r="C28" s="130"/>
      <c r="D28" s="130"/>
      <c r="E28" s="130"/>
      <c r="F28" s="377" t="s">
        <v>455</v>
      </c>
      <c r="G28" s="373" t="s">
        <v>456</v>
      </c>
      <c r="H28" s="130"/>
      <c r="I28" s="130"/>
      <c r="J28" s="331" t="s">
        <v>405</v>
      </c>
      <c r="K28" s="183"/>
      <c r="L28" s="326" t="s">
        <v>455</v>
      </c>
      <c r="M28" s="335">
        <v>44904.6769097222</v>
      </c>
      <c r="N28" s="336"/>
      <c r="O28" s="336"/>
      <c r="P28" s="336"/>
      <c r="Q28" s="336"/>
      <c r="R28" s="336"/>
      <c r="S28" s="244" t="s">
        <v>63</v>
      </c>
      <c r="T28" s="274" t="s">
        <v>406</v>
      </c>
      <c r="U28" s="244" t="s">
        <v>62</v>
      </c>
      <c r="V28" s="396" t="s">
        <v>354</v>
      </c>
      <c r="W28" s="130"/>
    </row>
    <row r="29" ht="16" customHeight="1" spans="1:23">
      <c r="A29" s="130"/>
      <c r="B29" s="130"/>
      <c r="C29" s="130"/>
      <c r="D29" s="130"/>
      <c r="E29" s="130"/>
      <c r="F29" s="377" t="s">
        <v>457</v>
      </c>
      <c r="G29" s="373" t="s">
        <v>458</v>
      </c>
      <c r="H29" s="130"/>
      <c r="I29" s="130"/>
      <c r="J29" s="331" t="s">
        <v>405</v>
      </c>
      <c r="K29" s="183"/>
      <c r="L29" s="326" t="s">
        <v>457</v>
      </c>
      <c r="M29" s="335">
        <v>44904.6769097222</v>
      </c>
      <c r="N29" s="336"/>
      <c r="O29" s="336"/>
      <c r="P29" s="336"/>
      <c r="Q29" s="336"/>
      <c r="R29" s="336"/>
      <c r="S29" s="244" t="s">
        <v>63</v>
      </c>
      <c r="T29" s="274" t="s">
        <v>406</v>
      </c>
      <c r="U29" s="244" t="s">
        <v>62</v>
      </c>
      <c r="V29" s="396" t="s">
        <v>354</v>
      </c>
      <c r="W29" s="130"/>
    </row>
    <row r="30" ht="16" customHeight="1" spans="1:23">
      <c r="A30" s="130"/>
      <c r="B30" s="130"/>
      <c r="C30" s="130"/>
      <c r="D30" s="130"/>
      <c r="E30" s="130"/>
      <c r="F30" s="372" t="s">
        <v>459</v>
      </c>
      <c r="G30" s="373" t="s">
        <v>460</v>
      </c>
      <c r="H30" s="130"/>
      <c r="I30" s="130"/>
      <c r="J30" s="331" t="s">
        <v>405</v>
      </c>
      <c r="K30" s="183"/>
      <c r="L30" s="326" t="s">
        <v>459</v>
      </c>
      <c r="M30" s="335">
        <v>44900.7719444444</v>
      </c>
      <c r="N30" s="336"/>
      <c r="O30" s="336"/>
      <c r="P30" s="336"/>
      <c r="Q30" s="336"/>
      <c r="R30" s="336"/>
      <c r="S30" s="244" t="s">
        <v>71</v>
      </c>
      <c r="T30" s="274" t="s">
        <v>406</v>
      </c>
      <c r="U30" s="244" t="s">
        <v>62</v>
      </c>
      <c r="V30" s="396" t="s">
        <v>354</v>
      </c>
      <c r="W30" s="130"/>
    </row>
    <row r="31" ht="16" customHeight="1"/>
    <row r="32" ht="16" customHeight="1"/>
    <row r="33" ht="16" customHeight="1"/>
    <row r="34" ht="16" customHeight="1"/>
    <row r="35" ht="16" customHeight="1"/>
    <row r="36" ht="16" customHeight="1"/>
    <row r="37" ht="16" customHeight="1"/>
    <row r="38" ht="16" customHeight="1"/>
    <row r="39" ht="16" customHeight="1"/>
    <row r="40" ht="16" customHeight="1"/>
    <row r="41" ht="16" customHeight="1"/>
    <row r="42" ht="16" customHeight="1"/>
    <row r="43" ht="16" customHeight="1"/>
    <row r="44" ht="16" customHeight="1"/>
    <row r="45" ht="16" customHeight="1"/>
    <row r="46" ht="16" customHeight="1"/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</sheetData>
  <sheetProtection formatCells="0" insertHyperlinks="0" autoFilter="0"/>
  <autoFilter ref="A2:W30">
    <extLst/>
  </autoFilter>
  <mergeCells count="2">
    <mergeCell ref="H1:M1"/>
    <mergeCell ref="N1:R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H3" workbookViewId="0">
      <selection activeCell="A1" sqref="A1"/>
    </sheetView>
  </sheetViews>
  <sheetFormatPr defaultColWidth="14" defaultRowHeight="12.75"/>
  <cols>
    <col min="1" max="1" width="14" customWidth="1"/>
    <col min="2" max="2" width="12" customWidth="1"/>
    <col min="3" max="3" width="23" customWidth="1"/>
    <col min="4" max="4" width="17" customWidth="1"/>
    <col min="5" max="5" width="26" customWidth="1"/>
    <col min="6" max="6" width="32" customWidth="1"/>
    <col min="7" max="8" width="33" customWidth="1"/>
    <col min="9" max="10" width="9" customWidth="1"/>
    <col min="11" max="11" width="23" customWidth="1"/>
    <col min="12" max="12" width="27" customWidth="1"/>
    <col min="13" max="13" width="28" customWidth="1"/>
    <col min="14" max="19" width="20" customWidth="1"/>
    <col min="20" max="21" width="10" customWidth="1"/>
    <col min="22" max="22" width="23" customWidth="1"/>
    <col min="23" max="23" width="25" customWidth="1"/>
    <col min="24" max="24" width="23" customWidth="1"/>
  </cols>
  <sheetData>
    <row r="1" ht="16" customHeight="1" spans="1:24">
      <c r="A1" s="19" t="s">
        <v>241</v>
      </c>
      <c r="B1" s="19" t="s">
        <v>242</v>
      </c>
      <c r="C1" s="23" t="s">
        <v>243</v>
      </c>
      <c r="D1" s="23" t="s">
        <v>244</v>
      </c>
      <c r="E1" s="27" t="s">
        <v>245</v>
      </c>
      <c r="F1" s="27"/>
      <c r="G1" s="27"/>
      <c r="H1" s="345" t="s">
        <v>461</v>
      </c>
      <c r="I1" s="128" t="s">
        <v>246</v>
      </c>
      <c r="J1" s="128"/>
      <c r="K1" s="128"/>
      <c r="L1" s="128"/>
      <c r="M1" s="128"/>
      <c r="N1" s="128"/>
      <c r="O1" s="164" t="s">
        <v>396</v>
      </c>
      <c r="P1" s="164"/>
      <c r="Q1" s="164"/>
      <c r="R1" s="164"/>
      <c r="S1" s="164"/>
      <c r="T1" s="360"/>
      <c r="U1" s="360"/>
      <c r="V1" s="360"/>
      <c r="W1" s="360"/>
      <c r="X1" s="360"/>
    </row>
    <row r="2" ht="16" customHeight="1" spans="1:24">
      <c r="A2" s="19"/>
      <c r="B2" s="19"/>
      <c r="C2" s="24" t="s">
        <v>248</v>
      </c>
      <c r="D2" s="24"/>
      <c r="E2" s="29" t="s">
        <v>249</v>
      </c>
      <c r="F2" s="29" t="s">
        <v>250</v>
      </c>
      <c r="G2" s="29" t="s">
        <v>251</v>
      </c>
      <c r="H2" s="346"/>
      <c r="I2" s="351" t="s">
        <v>82</v>
      </c>
      <c r="J2" s="174" t="s">
        <v>86</v>
      </c>
      <c r="K2" s="136" t="s">
        <v>253</v>
      </c>
      <c r="L2" s="246" t="s">
        <v>254</v>
      </c>
      <c r="M2" s="246" t="s">
        <v>255</v>
      </c>
      <c r="N2" s="174" t="s">
        <v>97</v>
      </c>
      <c r="O2" s="136" t="s">
        <v>241</v>
      </c>
      <c r="P2" s="136" t="s">
        <v>242</v>
      </c>
      <c r="Q2" s="137" t="s">
        <v>254</v>
      </c>
      <c r="R2" s="137" t="s">
        <v>255</v>
      </c>
      <c r="S2" s="129" t="s">
        <v>97</v>
      </c>
      <c r="T2" s="174" t="s">
        <v>11</v>
      </c>
      <c r="U2" s="174" t="s">
        <v>256</v>
      </c>
      <c r="V2" s="174" t="s">
        <v>257</v>
      </c>
      <c r="W2" s="174" t="s">
        <v>258</v>
      </c>
      <c r="X2" s="174" t="s">
        <v>259</v>
      </c>
    </row>
    <row r="3" ht="16" customHeight="1" spans="1:24">
      <c r="A3" s="26" t="s">
        <v>462</v>
      </c>
      <c r="B3" s="26" t="s">
        <v>261</v>
      </c>
      <c r="C3" s="26" t="str">
        <f>_xlfn.CONCAT("on",REPLACE(A3,1,1,UPPER(LEFT(A3,1))),REPLACE(B3,1,1,UPPER(LEFT(B3,1))))</f>
        <v>onIvipowerOn</v>
      </c>
      <c r="D3" s="26" t="s">
        <v>463</v>
      </c>
      <c r="E3" s="26"/>
      <c r="F3" s="26"/>
      <c r="G3" s="26"/>
      <c r="H3" s="347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9"/>
      <c r="W3" s="130"/>
      <c r="X3" s="165"/>
    </row>
    <row r="4" ht="16" customHeight="1" spans="1:24">
      <c r="A4" s="26"/>
      <c r="B4" s="26"/>
      <c r="C4" s="26"/>
      <c r="D4" s="26"/>
      <c r="E4" s="26" t="s">
        <v>464</v>
      </c>
      <c r="F4" s="26" t="s">
        <v>465</v>
      </c>
      <c r="G4" s="26" t="s">
        <v>466</v>
      </c>
      <c r="H4" s="347"/>
      <c r="I4" s="130"/>
      <c r="J4" s="130"/>
      <c r="K4" s="5" t="s">
        <v>467</v>
      </c>
      <c r="L4" s="5" t="s">
        <v>464</v>
      </c>
      <c r="M4" s="5">
        <v>0</v>
      </c>
      <c r="N4" s="356">
        <v>44902.5867708333</v>
      </c>
      <c r="O4" s="5"/>
      <c r="P4" s="183"/>
      <c r="Q4" s="183"/>
      <c r="R4" s="342"/>
      <c r="S4" s="342"/>
      <c r="T4" s="183" t="s">
        <v>71</v>
      </c>
      <c r="U4" s="183" t="s">
        <v>406</v>
      </c>
      <c r="V4" s="176" t="s">
        <v>62</v>
      </c>
      <c r="W4" s="265" t="s">
        <v>468</v>
      </c>
      <c r="X4" s="165"/>
    </row>
    <row r="5" ht="16" customHeight="1" spans="1:24">
      <c r="A5" s="26"/>
      <c r="B5" s="26"/>
      <c r="C5" s="26"/>
      <c r="D5" s="26"/>
      <c r="E5" s="26" t="s">
        <v>469</v>
      </c>
      <c r="F5" s="26" t="s">
        <v>470</v>
      </c>
      <c r="G5" s="26" t="s">
        <v>471</v>
      </c>
      <c r="H5" s="347"/>
      <c r="I5" s="130"/>
      <c r="J5" s="130"/>
      <c r="K5" s="5" t="s">
        <v>467</v>
      </c>
      <c r="L5" s="5" t="s">
        <v>469</v>
      </c>
      <c r="M5" s="354">
        <v>206</v>
      </c>
      <c r="N5" s="356">
        <v>44902.5867708333</v>
      </c>
      <c r="O5" s="336"/>
      <c r="P5" s="336"/>
      <c r="Q5" s="343"/>
      <c r="R5" s="361"/>
      <c r="S5" s="361"/>
      <c r="T5" s="249" t="s">
        <v>71</v>
      </c>
      <c r="U5" s="183" t="s">
        <v>406</v>
      </c>
      <c r="V5" s="176" t="s">
        <v>62</v>
      </c>
      <c r="W5" s="265" t="s">
        <v>468</v>
      </c>
      <c r="X5" s="165"/>
    </row>
    <row r="6" ht="73.65" customHeight="1" spans="1:24">
      <c r="A6" s="26"/>
      <c r="B6" s="26"/>
      <c r="C6" s="26"/>
      <c r="D6" s="261"/>
      <c r="E6" s="26"/>
      <c r="F6" s="26"/>
      <c r="G6" s="26"/>
      <c r="H6" s="348" t="s">
        <v>472</v>
      </c>
      <c r="I6" s="130"/>
      <c r="J6" s="130"/>
      <c r="K6" s="352" t="s">
        <v>467</v>
      </c>
      <c r="L6" s="353" t="s">
        <v>473</v>
      </c>
      <c r="M6" s="357" t="s">
        <v>473</v>
      </c>
      <c r="N6" s="356">
        <v>44907.5729166667</v>
      </c>
      <c r="O6" s="336"/>
      <c r="P6" s="336"/>
      <c r="Q6" s="343"/>
      <c r="R6" s="361"/>
      <c r="S6" s="361"/>
      <c r="T6" s="252" t="s">
        <v>63</v>
      </c>
      <c r="U6" s="244" t="s">
        <v>18</v>
      </c>
      <c r="V6" s="176" t="s">
        <v>62</v>
      </c>
      <c r="W6" s="265" t="s">
        <v>468</v>
      </c>
      <c r="X6" s="364" t="s">
        <v>474</v>
      </c>
    </row>
    <row r="7" ht="16" customHeight="1" spans="1:24">
      <c r="A7" s="26" t="s">
        <v>462</v>
      </c>
      <c r="B7" s="26" t="s">
        <v>475</v>
      </c>
      <c r="C7" s="26" t="str">
        <f>_xlfn.CONCAT("on",REPLACE(A7,1,1,UPPER(LEFT(A7,1))),REPLACE(B7,1,1,UPPER(LEFT(B7,1))))</f>
        <v>onIvipowerOff</v>
      </c>
      <c r="D7" s="26" t="s">
        <v>476</v>
      </c>
      <c r="E7" s="26"/>
      <c r="F7" s="349"/>
      <c r="G7" s="26"/>
      <c r="H7" s="347"/>
      <c r="I7" s="130"/>
      <c r="J7" s="130"/>
      <c r="K7" s="5"/>
      <c r="L7" s="326"/>
      <c r="M7" s="250"/>
      <c r="N7" s="331"/>
      <c r="O7" s="331"/>
      <c r="P7" s="331"/>
      <c r="Q7" s="362"/>
      <c r="R7" s="363"/>
      <c r="S7" s="363"/>
      <c r="T7" s="249"/>
      <c r="U7" s="183"/>
      <c r="V7" s="176"/>
      <c r="W7" s="265" t="s">
        <v>468</v>
      </c>
      <c r="X7" s="365"/>
    </row>
    <row r="8" ht="28" customHeight="1" spans="1:24">
      <c r="A8" s="26"/>
      <c r="B8" s="26"/>
      <c r="C8" s="26"/>
      <c r="D8" s="26"/>
      <c r="E8" s="26" t="s">
        <v>464</v>
      </c>
      <c r="F8" s="26" t="s">
        <v>465</v>
      </c>
      <c r="G8" s="26" t="s">
        <v>477</v>
      </c>
      <c r="H8" s="347"/>
      <c r="I8" s="130"/>
      <c r="J8" s="130"/>
      <c r="K8" s="354" t="s">
        <v>478</v>
      </c>
      <c r="L8" s="5" t="s">
        <v>464</v>
      </c>
      <c r="M8" s="5">
        <v>0</v>
      </c>
      <c r="N8" s="356">
        <v>44883.7155208333</v>
      </c>
      <c r="O8" s="336"/>
      <c r="P8" s="336"/>
      <c r="Q8" s="343"/>
      <c r="R8" s="361"/>
      <c r="S8" s="361"/>
      <c r="T8" s="249" t="s">
        <v>71</v>
      </c>
      <c r="U8" s="183" t="s">
        <v>406</v>
      </c>
      <c r="V8" s="176" t="s">
        <v>62</v>
      </c>
      <c r="W8" s="265" t="s">
        <v>468</v>
      </c>
      <c r="X8" s="102"/>
    </row>
    <row r="9" ht="23" customHeight="1" spans="1:24">
      <c r="A9" s="26"/>
      <c r="B9" s="26"/>
      <c r="C9" s="26"/>
      <c r="D9" s="26"/>
      <c r="E9" s="26" t="s">
        <v>469</v>
      </c>
      <c r="F9" s="26" t="s">
        <v>470</v>
      </c>
      <c r="G9" s="26" t="s">
        <v>479</v>
      </c>
      <c r="H9" s="347"/>
      <c r="I9" s="130"/>
      <c r="J9" s="130"/>
      <c r="K9" s="354" t="s">
        <v>478</v>
      </c>
      <c r="L9" s="5" t="s">
        <v>469</v>
      </c>
      <c r="M9" s="354">
        <v>206</v>
      </c>
      <c r="N9" s="356">
        <v>44883.7155208333</v>
      </c>
      <c r="O9" s="336"/>
      <c r="P9" s="336"/>
      <c r="Q9" s="343"/>
      <c r="R9" s="361"/>
      <c r="S9" s="361"/>
      <c r="T9" s="249" t="s">
        <v>71</v>
      </c>
      <c r="U9" s="183" t="s">
        <v>406</v>
      </c>
      <c r="V9" s="176" t="s">
        <v>62</v>
      </c>
      <c r="W9" s="265" t="s">
        <v>468</v>
      </c>
      <c r="X9" s="130"/>
    </row>
    <row r="10" ht="26" customHeight="1" spans="1:24">
      <c r="A10" s="26"/>
      <c r="B10" s="26"/>
      <c r="C10" s="26"/>
      <c r="D10" s="26"/>
      <c r="E10" s="26" t="s">
        <v>480</v>
      </c>
      <c r="F10" s="26" t="s">
        <v>481</v>
      </c>
      <c r="G10" s="26"/>
      <c r="H10" s="347"/>
      <c r="I10" s="130"/>
      <c r="J10" s="130"/>
      <c r="K10" s="354" t="s">
        <v>478</v>
      </c>
      <c r="L10" s="5" t="s">
        <v>480</v>
      </c>
      <c r="M10" s="356">
        <v>44902.5867708333</v>
      </c>
      <c r="N10" s="356">
        <v>44883.7155208333</v>
      </c>
      <c r="O10" s="336"/>
      <c r="P10" s="336"/>
      <c r="Q10" s="343"/>
      <c r="R10" s="361"/>
      <c r="S10" s="361"/>
      <c r="T10" s="249" t="s">
        <v>71</v>
      </c>
      <c r="U10" s="183" t="s">
        <v>406</v>
      </c>
      <c r="V10" s="366" t="s">
        <v>62</v>
      </c>
      <c r="W10" s="265" t="s">
        <v>468</v>
      </c>
      <c r="X10" s="130"/>
    </row>
    <row r="11" ht="33" customHeight="1" spans="1:24">
      <c r="A11" s="26"/>
      <c r="B11" s="26"/>
      <c r="C11" s="26"/>
      <c r="D11" s="26"/>
      <c r="E11" s="26" t="s">
        <v>482</v>
      </c>
      <c r="F11" s="26" t="s">
        <v>483</v>
      </c>
      <c r="G11" s="26"/>
      <c r="H11" s="347"/>
      <c r="I11" s="130"/>
      <c r="J11" s="130"/>
      <c r="K11" s="354" t="s">
        <v>478</v>
      </c>
      <c r="L11" s="5" t="s">
        <v>482</v>
      </c>
      <c r="M11" s="358">
        <v>44902.5876851852</v>
      </c>
      <c r="N11" s="356">
        <v>44883.7155208333</v>
      </c>
      <c r="O11" s="336"/>
      <c r="P11" s="336"/>
      <c r="Q11" s="343"/>
      <c r="R11" s="361"/>
      <c r="S11" s="361"/>
      <c r="T11" s="249" t="s">
        <v>71</v>
      </c>
      <c r="U11" s="183" t="s">
        <v>406</v>
      </c>
      <c r="V11" s="176" t="s">
        <v>62</v>
      </c>
      <c r="W11" s="265" t="s">
        <v>468</v>
      </c>
      <c r="X11" s="102"/>
    </row>
    <row r="12" ht="87.25" customHeight="1" spans="1:24">
      <c r="A12" s="26"/>
      <c r="B12" s="26"/>
      <c r="C12" s="26"/>
      <c r="D12" s="26"/>
      <c r="E12" s="26"/>
      <c r="F12" s="26"/>
      <c r="G12" s="26"/>
      <c r="H12" s="350" t="s">
        <v>484</v>
      </c>
      <c r="I12" s="130"/>
      <c r="J12" s="130"/>
      <c r="K12" s="355" t="s">
        <v>478</v>
      </c>
      <c r="L12" s="352" t="s">
        <v>473</v>
      </c>
      <c r="M12" s="359" t="s">
        <v>473</v>
      </c>
      <c r="N12" s="356">
        <v>44907.5729166667</v>
      </c>
      <c r="O12" s="336"/>
      <c r="P12" s="336"/>
      <c r="Q12" s="343"/>
      <c r="R12" s="361"/>
      <c r="S12" s="361"/>
      <c r="T12" s="249" t="s">
        <v>71</v>
      </c>
      <c r="U12" s="183" t="s">
        <v>406</v>
      </c>
      <c r="V12" s="176" t="s">
        <v>62</v>
      </c>
      <c r="W12" s="265" t="s">
        <v>468</v>
      </c>
      <c r="X12" s="102"/>
    </row>
    <row r="13" ht="16" customHeight="1"/>
    <row r="14" ht="16" customHeight="1"/>
    <row r="15" ht="16" customHeight="1"/>
    <row r="16" ht="16" customHeight="1" spans="5:6">
      <c r="E16" s="18"/>
      <c r="F16" s="18"/>
    </row>
    <row r="17" ht="16" customHeight="1" spans="5:6">
      <c r="E17" s="18"/>
      <c r="F17" s="18"/>
    </row>
    <row r="18" ht="16" customHeight="1" spans="5:6">
      <c r="E18" s="18"/>
      <c r="F18" s="18"/>
    </row>
    <row r="19" ht="16" customHeight="1"/>
    <row r="20" ht="16" customHeight="1" spans="5:6">
      <c r="E20" s="18"/>
      <c r="F20" s="18"/>
    </row>
    <row r="21" ht="16" customHeight="1" spans="5:6">
      <c r="E21" s="18"/>
      <c r="F21" s="18"/>
    </row>
  </sheetData>
  <sheetProtection formatCells="0" insertHyperlinks="0" autoFilter="0"/>
  <mergeCells count="2">
    <mergeCell ref="I1:N1"/>
    <mergeCell ref="O1:S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24" interlineOnOff="0" interlineColor="0" isDbSheet="0" isDashBoardSheet="0"/>
    <woSheetProps sheetStid="25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28" interlineOnOff="0" interlineColor="0" isDbSheet="0" isDashBoardSheet="0"/>
    <woSheetProps sheetStid="29" interlineOnOff="0" interlineColor="0" isDbSheet="0" isDashBoardSheet="0"/>
    <woSheetProps sheetStid="30" interlineOnOff="0" interlineColor="0" isDbSheet="0" isDashBoardSheet="0"/>
    <woSheetProps sheetStid="31" interlineOnOff="0" interlineColor="0" isDbSheet="0" isDashBoardSheet="0"/>
    <woSheetProps sheetStid="32" interlineOnOff="0" interlineColor="0" isDbSheet="0" isDashBoardSheet="0"/>
    <woSheetProps sheetStid="33" interlineOnOff="0" interlineColor="0" isDbSheet="0" isDashBoardSheet="0"/>
    <woSheetProps sheetStid="34" interlineOnOff="0" interlineColor="0" isDbSheet="0" isDashBoardSheet="0"/>
    <woSheetProps sheetStid="35" interlineOnOff="0" interlineColor="0" isDbSheet="0" isDashBoardSheet="0"/>
    <woSheetProps sheetStid="36" interlineOnOff="0" interlineColor="0" isDbSheet="0" isDashBoardSheet="0"/>
    <woSheetProps sheetStid="37" interlineOnOff="0" interlineColor="0" isDbSheet="0" isDashBoardSheet="0"/>
    <woSheetProps sheetStid="38" interlineOnOff="0" interlineColor="0" isDbSheet="0" isDashBoardSheet="0"/>
    <woSheetProps sheetStid="39" interlineOnOff="0" interlineColor="0" isDbSheet="0" isDashBoardSheet="0"/>
    <woSheetProps sheetStid="40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44" interlineOnOff="0" interlineColor="0" isDbSheet="0" isDashBoardSheet="0"/>
    <woSheetProps sheetStid="45" interlineOnOff="0" interlineColor="0" isDbSheet="0" isDashBoardSheet="0"/>
    <woSheetProps sheetStid="4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  <rangeList sheetStid="19" master=""/>
  <rangeList sheetStid="20" master=""/>
  <rangeList sheetStid="21" master=""/>
  <rangeList sheetStid="22" master=""/>
  <rangeList sheetStid="23" master=""/>
  <rangeList sheetStid="24" master=""/>
  <rangeList sheetStid="25" master=""/>
  <rangeList sheetStid="26" master=""/>
  <rangeList sheetStid="27" master=""/>
  <rangeList sheetStid="28" master=""/>
  <rangeList sheetStid="29" master=""/>
  <rangeList sheetStid="30" master=""/>
  <rangeList sheetStid="31" master=""/>
  <rangeList sheetStid="32" master=""/>
  <rangeList sheetStid="33" master=""/>
  <rangeList sheetStid="34" master=""/>
  <rangeList sheetStid="35" master=""/>
  <rangeList sheetStid="36" master=""/>
  <rangeList sheetStid="37" master=""/>
  <rangeList sheetStid="38" master=""/>
  <rangeList sheetStid="39" master=""/>
  <rangeList sheetStid="40" master=""/>
  <rangeList sheetStid="41" master=""/>
  <rangeList sheetStid="42" master=""/>
  <rangeList sheetStid="43" master=""/>
  <rangeList sheetStid="44" master=""/>
  <rangeList sheetStid="45" master=""/>
  <rangeList sheetStid="46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0"/>
  <pixelatorList sheetStid="21"/>
  <pixelatorList sheetStid="22"/>
  <pixelatorList sheetStid="23"/>
  <pixelatorList sheetStid="24"/>
  <pixelatorList sheetStid="25"/>
  <pixelatorList sheetStid="26"/>
  <pixelatorList sheetStid="27"/>
  <pixelatorList sheetStid="28"/>
  <pixelatorList sheetStid="29"/>
  <pixelatorList sheetStid="30"/>
  <pixelatorList sheetStid="31"/>
  <pixelatorList sheetStid="32"/>
  <pixelatorList sheetStid="33"/>
  <pixelatorList sheetStid="34"/>
  <pixelatorList sheetStid="35"/>
  <pixelatorList sheetStid="36"/>
  <pixelatorList sheetStid="37"/>
  <pixelatorList sheetStid="38"/>
  <pixelatorList sheetStid="39"/>
  <pixelatorList sheetStid="40"/>
  <pixelatorList sheetStid="41"/>
  <pixelatorList sheetStid="42"/>
  <pixelatorList sheetStid="43"/>
  <pixelatorList sheetStid="44"/>
  <pixelatorList sheetStid="45"/>
  <pixelatorList sheetStid="46"/>
  <pixelatorList sheetStid="4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埋点测试报告</vt:lpstr>
      <vt:lpstr>人员分工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Launcher - TS - zhenwei</vt:lpstr>
      <vt:lpstr>Digital Scent - TS </vt:lpstr>
      <vt:lpstr>HVAC - TS &amp; YF</vt:lpstr>
      <vt:lpstr>carmodel - TS - rzhang</vt:lpstr>
      <vt:lpstr>Seat Control - TS</vt:lpstr>
      <vt:lpstr>vehicles controls - TS&amp;yf</vt:lpstr>
      <vt:lpstr>system setting -YF&amp;TS</vt:lpstr>
      <vt:lpstr>Account - TS - kanbing</vt:lpstr>
      <vt:lpstr>AAR - TS-stella shi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Emanual - inhouse - wei xingna</vt:lpstr>
      <vt:lpstr>3rd Apps - baidu</vt:lpstr>
      <vt:lpstr>Weather -baidu</vt:lpstr>
      <vt:lpstr>App store -chuangda-Jessicayang</vt:lpstr>
      <vt:lpstr>BTphone -YF</vt:lpstr>
      <vt:lpstr>Audio -baidu&amp;yf</vt:lpstr>
      <vt:lpstr>Video -baidu &amp;yf</vt:lpstr>
      <vt:lpstr>VPA -inhouse -wang yujun</vt:lpstr>
      <vt:lpstr>smartrecomm - baidu -gao yan</vt:lpstr>
      <vt:lpstr>KTV</vt:lpstr>
      <vt:lpstr>suprisemessage -inhouse-kanbing</vt:lpstr>
      <vt:lpstr>Lidget - inhouse - Grace Zhang</vt:lpstr>
      <vt:lpstr>Demomode - inhouse - dingwei</vt:lpstr>
      <vt:lpstr>smartscene -inhouse -dingwei</vt:lpstr>
      <vt:lpstr>Message -baidu &amp; yf- zhang xu</vt:lpstr>
      <vt:lpstr>relaxmode -inhouse -dingwei</vt:lpstr>
      <vt:lpstr>marketplace -inhouse -linian</vt:lpstr>
      <vt:lpstr>ktv-yuyaxin</vt:lpstr>
      <vt:lpstr>Muse - TBD - Zhihui gu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2022-12-10T01:43:00Z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